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C2C8246E-8F73-4760-99AA-74C7E8956CE0}" xr6:coauthVersionLast="47" xr6:coauthVersionMax="47" xr10:uidLastSave="{00000000-0000-0000-0000-000000000000}"/>
  <bookViews>
    <workbookView xWindow="28680" yWindow="-120" windowWidth="29040" windowHeight="15840" activeTab="4" xr2:uid="{00000000-000D-0000-FFFF-FFFF00000000}"/>
  </bookViews>
  <sheets>
    <sheet name="Control" sheetId="1"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Invoice!$A$1:$K$51</definedName>
    <definedName name="_xlnm.Print_Area" localSheetId="3">'Shipping Invoice'!$A$1:$L$45</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2" i="7" l="1"/>
  <c r="K41" i="7"/>
  <c r="K14" i="7"/>
  <c r="K17" i="7"/>
  <c r="K10" i="7"/>
  <c r="I39" i="7"/>
  <c r="I34" i="7"/>
  <c r="I33" i="7"/>
  <c r="I32" i="7"/>
  <c r="I27" i="7"/>
  <c r="I26" i="7"/>
  <c r="I25" i="7"/>
  <c r="N1" i="7"/>
  <c r="I31" i="7" s="1"/>
  <c r="N1" i="6"/>
  <c r="E25" i="6" s="1"/>
  <c r="F1002" i="6"/>
  <c r="F1001" i="6"/>
  <c r="D35" i="6"/>
  <c r="B39" i="7" s="1"/>
  <c r="D34" i="6"/>
  <c r="B38" i="7" s="1"/>
  <c r="D33" i="6"/>
  <c r="B37" i="7" s="1"/>
  <c r="D32" i="6"/>
  <c r="B36" i="7" s="1"/>
  <c r="D31" i="6"/>
  <c r="B35" i="7" s="1"/>
  <c r="D30" i="6"/>
  <c r="B34" i="7" s="1"/>
  <c r="D29" i="6"/>
  <c r="B33" i="7" s="1"/>
  <c r="K33" i="7" s="1"/>
  <c r="D28" i="6"/>
  <c r="B32" i="7" s="1"/>
  <c r="K32" i="7" s="1"/>
  <c r="D27" i="6"/>
  <c r="B31" i="7" s="1"/>
  <c r="D26" i="6"/>
  <c r="B30" i="7" s="1"/>
  <c r="D25" i="6"/>
  <c r="B29" i="7" s="1"/>
  <c r="D24" i="6"/>
  <c r="B28" i="7" s="1"/>
  <c r="D23" i="6"/>
  <c r="B27" i="7" s="1"/>
  <c r="D22" i="6"/>
  <c r="B26" i="7" s="1"/>
  <c r="D21" i="6"/>
  <c r="B25" i="7" s="1"/>
  <c r="D20" i="6"/>
  <c r="B24" i="7" s="1"/>
  <c r="D19" i="6"/>
  <c r="B23" i="7" s="1"/>
  <c r="D18" i="6"/>
  <c r="B22" i="7" s="1"/>
  <c r="G3" i="6"/>
  <c r="I39" i="5"/>
  <c r="I38" i="5"/>
  <c r="I37" i="5"/>
  <c r="I36" i="5"/>
  <c r="I35" i="5"/>
  <c r="I34" i="5"/>
  <c r="I33" i="5"/>
  <c r="I32" i="5"/>
  <c r="I31" i="5"/>
  <c r="I30" i="5"/>
  <c r="I29" i="5"/>
  <c r="I28" i="5"/>
  <c r="I27" i="5"/>
  <c r="I26" i="5"/>
  <c r="I25" i="5"/>
  <c r="I24" i="5"/>
  <c r="I23" i="5"/>
  <c r="I22" i="5"/>
  <c r="J39" i="2"/>
  <c r="J38" i="2"/>
  <c r="J37" i="2"/>
  <c r="J36" i="2"/>
  <c r="J35" i="2"/>
  <c r="J34" i="2"/>
  <c r="J33" i="2"/>
  <c r="J32" i="2"/>
  <c r="J31" i="2"/>
  <c r="J30" i="2"/>
  <c r="J29" i="2"/>
  <c r="J28" i="2"/>
  <c r="J27" i="2"/>
  <c r="J26" i="2"/>
  <c r="J25" i="2"/>
  <c r="J24" i="2"/>
  <c r="J23" i="2"/>
  <c r="J22" i="2"/>
  <c r="A1007" i="6"/>
  <c r="A1006" i="6"/>
  <c r="A1005" i="6"/>
  <c r="F1004" i="6"/>
  <c r="A1004" i="6"/>
  <c r="A1003" i="6"/>
  <c r="A1002" i="6"/>
  <c r="A1001" i="6"/>
  <c r="J40" i="2" l="1"/>
  <c r="J43" i="2" s="1"/>
  <c r="K25" i="7"/>
  <c r="K26" i="7"/>
  <c r="K27" i="7"/>
  <c r="I35" i="7"/>
  <c r="K35" i="7" s="1"/>
  <c r="I37" i="7"/>
  <c r="K28" i="7"/>
  <c r="I22" i="7"/>
  <c r="I36" i="7"/>
  <c r="K36" i="7" s="1"/>
  <c r="K29" i="7"/>
  <c r="I23" i="7"/>
  <c r="K23" i="7" s="1"/>
  <c r="K30" i="7"/>
  <c r="I24" i="7"/>
  <c r="K24" i="7" s="1"/>
  <c r="I38" i="7"/>
  <c r="K38" i="7" s="1"/>
  <c r="K31" i="7"/>
  <c r="I29" i="7"/>
  <c r="K39" i="7"/>
  <c r="K34" i="7"/>
  <c r="I28" i="7"/>
  <c r="I30" i="7"/>
  <c r="K37" i="7"/>
  <c r="E26" i="6"/>
  <c r="E27" i="6"/>
  <c r="E30" i="6"/>
  <c r="E31" i="6"/>
  <c r="E28" i="6"/>
  <c r="E32" i="6"/>
  <c r="E29" i="6"/>
  <c r="E33" i="6"/>
  <c r="E18" i="6"/>
  <c r="E34" i="6"/>
  <c r="E19" i="6"/>
  <c r="E35" i="6"/>
  <c r="E21" i="6"/>
  <c r="E20" i="6"/>
  <c r="E22" i="6"/>
  <c r="E24" i="6"/>
  <c r="E23" i="6"/>
  <c r="K22" i="7"/>
  <c r="M11" i="6"/>
  <c r="I47" i="2" s="1"/>
  <c r="K40" i="7" l="1"/>
  <c r="K43"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I50" i="2" l="1"/>
  <c r="I48" i="2" s="1"/>
  <c r="I51" i="2"/>
  <c r="I49"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<sst xmlns="http://schemas.openxmlformats.org/spreadsheetml/2006/main" count="2152" uniqueCount="761">
  <si>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</si>
  <si>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</si>
  <si>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</si>
  <si>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</si>
  <si>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</si>
  <si>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</si>
  <si>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</si>
  <si>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</si>
  <si>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</si>
  <si>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</si>
  <si>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</si>
  <si>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</si>
  <si>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</si>
  <si>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</si>
  <si>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</si>
  <si>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</si>
  <si>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</si>
  <si>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</si>
  <si>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</si>
  <si>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</si>
  <si>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</si>
  <si>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</si>
  <si>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</si>
  <si>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</si>
  <si>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</si>
  <si>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</si>
  <si>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</si>
  <si>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</si>
  <si>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</si>
  <si>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</si>
  <si>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</si>
  <si>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</si>
  <si>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</si>
  <si>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</si>
  <si>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</si>
  <si>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</si>
  <si>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</si>
  <si>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</si>
  <si>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</si>
  <si>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</si>
  <si>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</si>
  <si>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</si>
  <si>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</si>
  <si>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</si>
  <si>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</si>
  <si>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</si>
  <si>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</si>
  <si>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</si>
  <si>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</si>
  <si>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</si>
  <si>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</si>
  <si>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</si>
  <si>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</si>
  <si>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</si>
  <si>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</si>
  <si>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</si>
  <si>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</si>
  <si>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</si>
  <si>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</si>
  <si>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</si>
  <si>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</si>
  <si>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</si>
  <si>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</si>
  <si>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</si>
  <si>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</si>
  <si>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</si>
  <si>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</si>
  <si>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</si>
  <si>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</si>
  <si>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</si>
  <si>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</si>
  <si>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</si>
  <si>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</si>
  <si>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</si>
  <si>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</si>
  <si>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</si>
  <si>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</si>
  <si>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</si>
  <si>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</si>
  <si>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</si>
  <si>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</si>
  <si>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</si>
  <si>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</si>
  <si>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</si>
  <si>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</si>
  <si>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</si>
  <si>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</si>
  <si>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</si>
  <si>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</si>
  <si>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</si>
  <si>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</si>
  <si>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</si>
  <si>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</si>
  <si>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</si>
  <si>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</si>
  <si>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</si>
  <si>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</si>
  <si>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</si>
  <si>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</si>
  <si>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</si>
  <si>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</si>
  <si>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</si>
  <si>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</si>
  <si>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</si>
  <si>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</si>
  <si>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</si>
  <si>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</si>
  <si>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</si>
  <si>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</si>
  <si>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</si>
  <si>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</si>
  <si>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</si>
  <si>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</si>
  <si>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</si>
  <si>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</si>
  <si>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</si>
  <si>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</si>
  <si>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</si>
  <si>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</si>
  <si>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</si>
  <si>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</si>
  <si>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</si>
  <si>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</si>
  <si>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</si>
  <si>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</si>
  <si>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</si>
  <si>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</si>
  <si>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</si>
  <si>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</si>
  <si>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</si>
  <si>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</si>
  <si>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</si>
  <si>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</si>
  <si>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</si>
  <si>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</si>
  <si>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</si>
  <si>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</si>
  <si>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</si>
  <si>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</si>
  <si>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</si>
  <si>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</si>
  <si>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</si>
  <si>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</si>
  <si>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</si>
  <si>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</si>
  <si>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</si>
  <si>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</si>
  <si>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</si>
  <si>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</si>
  <si>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</si>
  <si>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</si>
  <si>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</si>
  <si>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</si>
  <si>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</si>
  <si>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</si>
  <si>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</si>
  <si>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</si>
  <si>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</si>
  <si>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</si>
  <si>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</si>
  <si>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</si>
  <si>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</si>
  <si>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</si>
  <si>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</si>
  <si>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</si>
  <si>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</si>
  <si>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</si>
  <si>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</si>
  <si>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</si>
  <si>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</si>
  <si>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</si>
  <si>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</si>
  <si>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</si>
  <si>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</si>
  <si>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</si>
  <si>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</si>
  <si>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</si>
  <si>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</si>
  <si>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</si>
  <si>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</si>
  <si>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</si>
  <si>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</si>
  <si>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</si>
  <si>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</si>
  <si>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</si>
  <si>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</si>
  <si>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</si>
  <si>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</si>
  <si>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</si>
  <si>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</si>
  <si>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</si>
  <si>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</si>
  <si>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</si>
  <si>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</si>
  <si>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</si>
  <si>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</si>
  <si>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</si>
  <si>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</si>
  <si>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</si>
  <si>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</si>
  <si>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</si>
  <si>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</si>
  <si>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</si>
  <si>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</si>
  <si>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</si>
  <si>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</si>
  <si>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</si>
  <si>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</si>
  <si>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</si>
  <si>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</si>
  <si>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</si>
  <si>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</si>
  <si>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</si>
  <si>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</si>
  <si>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</si>
  <si>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</si>
  <si>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</si>
  <si>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</si>
  <si>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</si>
  <si>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</si>
  <si>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</si>
  <si>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</si>
  <si>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</si>
  <si>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</si>
  <si>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</si>
  <si>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</si>
  <si>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</si>
  <si>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</si>
  <si>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</si>
  <si>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</si>
  <si>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</si>
  <si>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</si>
  <si>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</si>
  <si>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</si>
  <si>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</si>
  <si>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</si>
  <si>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</si>
  <si>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</si>
  <si>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</si>
  <si>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</si>
  <si>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</si>
  <si>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</si>
  <si>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</si>
  <si>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</si>
  <si>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</si>
  <si>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</si>
  <si>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</si>
  <si>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</si>
  <si>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</si>
  <si>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</si>
  <si>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</si>
  <si>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</si>
  <si>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</si>
  <si>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</si>
  <si>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</si>
  <si>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</si>
  <si>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</si>
  <si>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</si>
  <si>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</si>
  <si>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</si>
  <si>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</si>
  <si>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</si>
  <si>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</si>
  <si>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</si>
  <si>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</si>
  <si>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</si>
  <si>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</si>
  <si>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</si>
  <si>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</si>
  <si>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</si>
  <si>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</si>
  <si>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</si>
  <si>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</si>
  <si>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</si>
  <si>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</si>
  <si>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</si>
  <si>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</si>
  <si>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</si>
  <si>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</si>
  <si>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</si>
  <si>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</si>
  <si>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</si>
  <si>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</si>
  <si>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</si>
  <si>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</si>
  <si>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</si>
  <si>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</si>
  <si>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</si>
  <si>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</si>
  <si>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</si>
  <si>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</si>
  <si>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</si>
  <si>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</si>
  <si>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</si>
  <si>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</si>
  <si>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</si>
  <si>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</si>
  <si>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</si>
  <si>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</si>
  <si>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</si>
  <si>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</si>
  <si>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</si>
  <si>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</si>
  <si>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</si>
  <si>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</si>
  <si>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</si>
  <si>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</si>
  <si>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</si>
  <si>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</si>
  <si>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</si>
  <si>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</si>
  <si>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</si>
  <si>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</si>
  <si>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</si>
  <si>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</si>
  <si>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</si>
  <si>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</si>
  <si>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</si>
  <si>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</si>
  <si>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</si>
  <si>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</si>
  <si>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</si>
  <si>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</si>
  <si>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</si>
  <si>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</si>
  <si>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</si>
  <si>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</si>
  <si>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</si>
  <si>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</si>
  <si>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</si>
  <si>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</si>
  <si>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</si>
  <si>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</si>
  <si>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</si>
  <si>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</si>
  <si>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</si>
  <si>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</si>
  <si>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</si>
  <si>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</si>
  <si>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</si>
  <si>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</si>
  <si>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</si>
  <si>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</si>
  <si>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</si>
  <si>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</si>
  <si>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</si>
  <si>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</si>
  <si>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</si>
  <si>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</si>
  <si>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</si>
  <si>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</si>
  <si>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</si>
  <si>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</si>
  <si>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</si>
  <si>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</si>
  <si>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</si>
  <si>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</si>
  <si>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</si>
  <si>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</si>
  <si>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</si>
  <si>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</si>
  <si>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</si>
  <si>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</si>
  <si>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</si>
  <si>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</si>
  <si>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</si>
  <si>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</si>
  <si>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</si>
  <si>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</si>
  <si>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</si>
  <si>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</si>
  <si>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</si>
  <si>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</si>
  <si>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</si>
  <si>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</si>
  <si>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</si>
  <si>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</si>
  <si>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</si>
  <si>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</si>
  <si>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</si>
  <si>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</si>
  <si>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</si>
  <si>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</si>
  <si>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</si>
  <si>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</si>
  <si>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</si>
  <si>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</si>
  <si>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</si>
  <si>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</si>
  <si>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</si>
  <si>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</si>
  <si>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</si>
  <si>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</si>
  <si>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</si>
  <si>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</si>
  <si>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</si>
  <si>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</si>
  <si>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</si>
  <si>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</si>
  <si>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</si>
  <si>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</si>
  <si>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</si>
  <si>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</si>
  <si>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</si>
  <si>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</si>
  <si>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</si>
  <si>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</si>
  <si>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</si>
  <si>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</si>
  <si>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</si>
  <si>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</si>
  <si>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</si>
  <si>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</si>
  <si>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</si>
  <si>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</si>
  <si>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</si>
  <si>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</si>
  <si>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</si>
  <si>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</si>
  <si>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</si>
  <si>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</si>
  <si>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</si>
  <si>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</si>
  <si>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</si>
  <si>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</si>
  <si>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</si>
  <si>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</si>
  <si>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</si>
  <si>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</si>
  <si>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</si>
  <si>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</si>
  <si>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</si>
  <si>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</si>
  <si>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</si>
  <si>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</si>
  <si>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</si>
  <si>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</si>
  <si>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</si>
  <si>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</si>
  <si>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</si>
  <si>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</si>
  <si>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</si>
  <si>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</si>
  <si>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</si>
  <si>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</si>
  <si>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</si>
  <si>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</si>
  <si>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</si>
  <si>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</si>
  <si>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</si>
  <si>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</si>
  <si>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</si>
  <si>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</si>
  <si>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</si>
  <si>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</si>
  <si>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</si>
  <si>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</si>
  <si>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</si>
  <si>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</si>
  <si>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</si>
  <si>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</si>
  <si>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</si>
  <si>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</si>
  <si>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</si>
  <si>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</si>
  <si>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</si>
  <si>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</si>
  <si>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</si>
  <si>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</si>
  <si>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</si>
  <si>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</si>
  <si>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</si>
  <si>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</si>
  <si>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</si>
  <si>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</si>
  <si>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</si>
  <si>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</si>
  <si>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</si>
  <si>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</si>
  <si>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</si>
  <si>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</si>
  <si>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</si>
  <si>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</si>
  <si>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</si>
  <si>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</si>
  <si>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</si>
  <si>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</si>
  <si>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</si>
  <si>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</si>
  <si>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</si>
  <si>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</si>
  <si>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</si>
  <si>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</si>
  <si>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</si>
  <si>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</si>
  <si>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</si>
  <si>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</si>
  <si>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</si>
  <si>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</si>
  <si>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</si>
  <si>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</si>
  <si>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</si>
  <si>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</si>
  <si>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</si>
  <si>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</si>
  <si>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</si>
  <si>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</si>
  <si>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</si>
  <si>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</si>
  <si>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</si>
  <si>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</si>
  <si>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</si>
  <si>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</si>
  <si>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</si>
  <si>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</si>
  <si>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</si>
  <si>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</si>
  <si>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</si>
  <si>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</si>
  <si>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</si>
  <si>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</si>
  <si>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</si>
  <si>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</si>
  <si>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</si>
  <si>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</si>
  <si>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</si>
  <si>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</si>
  <si>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</si>
  <si>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</si>
  <si>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</si>
  <si>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</si>
  <si>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</si>
  <si>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</si>
  <si>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</si>
  <si>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</si>
  <si>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</si>
  <si>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</si>
  <si>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</si>
  <si>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</si>
  <si>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</si>
  <si>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</si>
  <si>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</si>
  <si>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</si>
  <si>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</si>
  <si>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</si>
  <si>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</si>
  <si>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</si>
  <si>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</si>
  <si>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</si>
  <si>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</si>
  <si>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</si>
  <si>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</si>
  <si>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</si>
  <si>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</si>
  <si>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</si>
  <si>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</si>
  <si>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</si>
  <si>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</si>
  <si>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</si>
  <si>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</si>
  <si>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</si>
  <si>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</si>
  <si>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</si>
  <si>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</si>
  <si>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</si>
  <si>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</si>
  <si>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</si>
  <si>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</si>
  <si>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</si>
  <si>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</si>
  <si>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</si>
  <si>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</si>
  <si>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</si>
  <si>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</si>
  <si>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</si>
  <si>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</si>
  <si>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</si>
  <si>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</si>
  <si>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</si>
  <si>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</si>
  <si>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</si>
  <si>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</si>
  <si>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</si>
  <si>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</si>
  <si>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</si>
  <si>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</si>
  <si>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</si>
  <si>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</si>
  <si>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</si>
  <si>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</si>
  <si>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</si>
  <si>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</si>
  <si>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</si>
  <si>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</si>
  <si>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</si>
  <si>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</si>
  <si>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</si>
  <si>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</si>
  <si>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</si>
  <si>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</si>
  <si>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</si>
  <si>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</si>
  <si>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</si>
  <si>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</si>
  <si>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</si>
  <si>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</si>
  <si>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</si>
  <si>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</si>
  <si>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</si>
  <si>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</si>
  <si>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</si>
  <si>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</si>
  <si>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</si>
  <si>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</si>
  <si>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</si>
  <si>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</si>
  <si>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</si>
  <si>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</si>
  <si>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</si>
  <si>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</si>
  <si>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</si>
  <si>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</si>
  <si>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</si>
  <si>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</si>
  <si>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</si>
  <si>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</si>
  <si>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</si>
  <si>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</si>
  <si>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</si>
  <si>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</si>
  <si>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</si>
  <si>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</si>
  <si>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</si>
  <si>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</si>
  <si>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</si>
  <si>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</si>
  <si>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</si>
  <si>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</si>
  <si>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</si>
  <si>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</si>
  <si>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</si>
  <si>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</si>
  <si>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</si>
  <si>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</si>
  <si>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</si>
  <si>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</si>
  <si>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</si>
  <si>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</si>
  <si>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</si>
  <si>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</si>
  <si>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</si>
  <si>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</si>
  <si>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</si>
  <si>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</si>
  <si>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</si>
  <si>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</si>
  <si>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</si>
  <si>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</si>
  <si>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</si>
  <si>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</si>
  <si>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</si>
  <si>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</si>
  <si>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</si>
  <si>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</si>
  <si>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</si>
  <si>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</si>
  <si>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</si>
  <si>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</si>
  <si>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</si>
  <si>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</si>
  <si>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</si>
  <si>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</si>
  <si>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</si>
  <si>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</si>
  <si>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</si>
  <si>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</si>
  <si>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</si>
  <si>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</si>
  <si>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</si>
  <si>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</si>
  <si>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</si>
  <si>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</si>
  <si>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</si>
  <si>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</si>
  <si>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</si>
  <si>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</si>
  <si>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</si>
  <si>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</si>
  <si>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</si>
  <si>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</si>
  <si>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</si>
  <si>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</si>
  <si>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</si>
  <si>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</si>
  <si>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</si>
  <si>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</si>
  <si>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</si>
  <si>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</si>
  <si>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</si>
  <si>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</si>
  <si>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</si>
  <si>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</si>
  <si>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</si>
  <si>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</si>
  <si>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</si>
  <si>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</si>
  <si>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</si>
  <si>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</si>
  <si>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</si>
  <si>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</si>
  <si>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</si>
  <si>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</si>
  <si>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</si>
  <si>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</si>
  <si>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</si>
  <si>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</si>
  <si>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InkWorld Ivana</t>
  </si>
  <si>
    <t>Ivana Ziltener</t>
  </si>
  <si>
    <t>Gerbiweg 20</t>
  </si>
  <si>
    <t>8910 Affoltern am Albis</t>
  </si>
  <si>
    <t>Switzerland</t>
  </si>
  <si>
    <t>Tel: +41 795162723</t>
  </si>
  <si>
    <t>Email: ivanahomlesica@gmail.com</t>
  </si>
  <si>
    <t>18YP14XC</t>
  </si>
  <si>
    <t>Packing Option: Vacuum Sealed Packing to prevent tarnishing</t>
  </si>
  <si>
    <t>BLK675</t>
  </si>
  <si>
    <t>EO gas sterilized, hand polished 316L steel hinged segment ring, 1.2mm (16g) / 12 to 250 pcs per bulk</t>
  </si>
  <si>
    <t>NBZ</t>
  </si>
  <si>
    <t>Size: 1.25mm</t>
  </si>
  <si>
    <t>925 sterling silver nose bone, 0.6mm (22g) with 1.25mm to 2.5mm round prong set color Cubic Zirconia (CZ) stone</t>
  </si>
  <si>
    <t>SEGHT14</t>
  </si>
  <si>
    <t>PVD plated surgical steel hinged segment ring, 14g (1.6mm)</t>
  </si>
  <si>
    <t>SEGHT18</t>
  </si>
  <si>
    <t>Length: 5mm</t>
  </si>
  <si>
    <t xml:space="preserve">PVD plated surgical steel hinged segment ring, 18g (1.0mm) </t>
  </si>
  <si>
    <t>Color: Rose-gold</t>
  </si>
  <si>
    <t>SEGHT8</t>
  </si>
  <si>
    <t>PVD plated surgical steel hinged segment ring, 8g (3mm)</t>
  </si>
  <si>
    <t>SNYB18</t>
  </si>
  <si>
    <t>ZCBETB</t>
  </si>
  <si>
    <t>EO gas sterilized PVD plated 316L steel circular barbell, 1.2mm (16g) with two 3mm balls</t>
  </si>
  <si>
    <t>EO gas sterilized piercing: 316L steel labret, 16g (1.2mm) with 3mm bezel set jewel ball</t>
  </si>
  <si>
    <t>ZSEGH18</t>
  </si>
  <si>
    <t>EO gas sterilized 316L steel hinged segment ring, 1mm (18g)</t>
  </si>
  <si>
    <t>ZSEGHT</t>
  </si>
  <si>
    <t>Gauge: 1mm - 6mm length</t>
  </si>
  <si>
    <t>EO gas sterilized PVD plated 316L steel hinged segment ring, 1.2mm (16g), 1mm (18g), and 0.8mm (20g)</t>
  </si>
  <si>
    <t>ZSGSH12</t>
  </si>
  <si>
    <t>EO gas sterilized 316L steel hinged segment ring, 1.2mm (16g) with plain ring and twisted wire ring design</t>
  </si>
  <si>
    <t>CHF</t>
  </si>
  <si>
    <t>18YP14XCV</t>
  </si>
  <si>
    <t>BLK675D</t>
  </si>
  <si>
    <t>NBZ12M</t>
  </si>
  <si>
    <t>ZSEGHT18</t>
  </si>
  <si>
    <t>Two Hundred Two and 35 cents CHF</t>
  </si>
  <si>
    <t>Display box with 52 pcs. of 925 silver ''bend it yourself'' nose studs, 22g (0.6mm) with real 18k gold plating and 2mm round prong set crystal tops in assorted colors (in standard packing or in vacuum sealed packing to prevent tarnishing)</t>
  </si>
  <si>
    <t>Surgical steel ''Bend it yourself'' nose stud, 18g (1mm) with a 2mm ball shaped top - length 17mm</t>
  </si>
  <si>
    <t>Exchange Rate CHF-THB</t>
  </si>
  <si>
    <t>Sunny</t>
  </si>
  <si>
    <t>Shipping cost to Switzerland via DHL:</t>
  </si>
  <si>
    <t>Stainless steel imitation jewelry 
-Labret, Segment Ring, Nose stud and other items as invoice attched.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</si>
</sst>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9">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39">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cellStyleXfs>
  <cellXfs count="156">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3" borderId="19" xfId="0" applyFont="1" applyFill="1" applyBorder="1" applyAlignment="1">
      <alignment horizontal="center" wrapText="1"/>
    </xf>
    <xf numFmtId="0" fontId="1" fillId="5" borderId="4" xfId="0" applyFont="1" applyFill="1" applyBorder="1" applyAlignment="1">
      <alignment horizontal="right" vertical="center"/>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cellXfs>
  <cellStyles count="5339">
    <cellStyle name="Comma 2" xfId="7" xr:uid="{E179946F-4303-4C5F-9374-7D9200394E76}"/>
    <cellStyle name="Comma 2 2" xfId="4430" xr:uid="{4424D30D-E0C7-4A3C-9BEF-A326254BCFA6}"/>
    <cellStyle name="Comma 2 2 2" xfId="4755" xr:uid="{AE6E66C0-0574-486B-8EC4-2CD51F8571F2}"/>
    <cellStyle name="Comma 2 2 2 2" xfId="5326" xr:uid="{F872801F-677A-41BC-BABD-891E7B508BE6}"/>
    <cellStyle name="Comma 2 2 3" xfId="4591" xr:uid="{5C5EB98F-69A7-4CDC-B723-EE59DB62CE81}"/>
    <cellStyle name="Comma 3" xfId="4318" xr:uid="{89806B90-285D-48AE-83A5-007822885463}"/>
    <cellStyle name="Comma 3 2" xfId="4432" xr:uid="{1A3DB46F-EDEF-40EE-BDA4-E33377B46364}"/>
    <cellStyle name="Comma 3 2 2" xfId="4756" xr:uid="{5D46134A-B2A0-4644-89EF-699ACE47DB00}"/>
    <cellStyle name="Comma 3 2 2 2" xfId="5327" xr:uid="{87550643-F7D8-4D91-B797-D1FF70FF6E42}"/>
    <cellStyle name="Comma 3 2 3" xfId="5325" xr:uid="{1C41EC2F-E601-4F72-A968-584F5DDCCC7C}"/>
    <cellStyle name="Currency 10" xfId="8" xr:uid="{E32A1720-83B1-4682-BF49-BD7E5987CDB0}"/>
    <cellStyle name="Currency 10 2" xfId="9" xr:uid="{98ED17E3-F28E-4F27-8F71-701D7278D835}"/>
    <cellStyle name="Currency 10 2 2" xfId="203" xr:uid="{D0F2BE20-3CD1-41F6-8F1E-ECCC067276A9}"/>
    <cellStyle name="Currency 10 2 2 2" xfId="4616" xr:uid="{30C93602-ED79-431D-967C-2D8664CF485F}"/>
    <cellStyle name="Currency 10 2 3" xfId="4511" xr:uid="{B66BE5CB-698B-427A-898D-AA8080DE28FC}"/>
    <cellStyle name="Currency 10 3" xfId="10" xr:uid="{1F2267B4-D1EB-44AA-B554-1637D8C9021D}"/>
    <cellStyle name="Currency 10 3 2" xfId="204" xr:uid="{97DEC05D-A76F-4AD9-B137-05F46016D8A9}"/>
    <cellStyle name="Currency 10 3 2 2" xfId="4617" xr:uid="{945B388C-12AE-44EB-90DD-59E1631A4A0B}"/>
    <cellStyle name="Currency 10 3 3" xfId="4512" xr:uid="{2C77DD89-E1DF-4C29-B4A2-40D253B81B4F}"/>
    <cellStyle name="Currency 10 4" xfId="205" xr:uid="{0329E364-EEAE-43E6-B358-6513BFC28D9E}"/>
    <cellStyle name="Currency 10 4 2" xfId="4618" xr:uid="{D8990644-B106-4327-926F-F00E90BAAA76}"/>
    <cellStyle name="Currency 10 5" xfId="4437" xr:uid="{DD60184F-EF04-4B74-BA5E-D1184CCB1B87}"/>
    <cellStyle name="Currency 10 6" xfId="4510" xr:uid="{EEE269F8-70D4-4463-94F0-2DF47657A924}"/>
    <cellStyle name="Currency 11" xfId="11" xr:uid="{8D448847-6AFC-4E18-A6EA-30119CD64491}"/>
    <cellStyle name="Currency 11 2" xfId="12" xr:uid="{237594BB-F886-4D00-BDBD-21DFD86C1289}"/>
    <cellStyle name="Currency 11 2 2" xfId="206" xr:uid="{B537CBA6-3100-42D7-B866-5C08C964A94D}"/>
    <cellStyle name="Currency 11 2 2 2" xfId="4619" xr:uid="{2CC08D94-15CB-4DAE-A434-6CFCF9B2E5CB}"/>
    <cellStyle name="Currency 11 2 3" xfId="4514" xr:uid="{CC36C544-B541-4DD9-A729-0A109D272758}"/>
    <cellStyle name="Currency 11 3" xfId="13" xr:uid="{24D32E1F-B589-403C-9BDE-F7AE314B3FA3}"/>
    <cellStyle name="Currency 11 3 2" xfId="207" xr:uid="{B5FDD9B3-F116-45BB-A559-B45ED67AF88F}"/>
    <cellStyle name="Currency 11 3 2 2" xfId="4620" xr:uid="{B2087818-3375-475F-A207-DD8E3A97E23B}"/>
    <cellStyle name="Currency 11 3 3" xfId="4515" xr:uid="{02581544-6E14-4FAD-A4E9-78A5EDF579A6}"/>
    <cellStyle name="Currency 11 4" xfId="208" xr:uid="{C012EEA5-57CB-4761-B30E-477405E73A85}"/>
    <cellStyle name="Currency 11 4 2" xfId="4621" xr:uid="{D795E42D-625C-48EA-B296-7F093C6E3D9A}"/>
    <cellStyle name="Currency 11 5" xfId="4319" xr:uid="{60CC2975-23A3-42A0-9D36-BE2BEE2F0C3A}"/>
    <cellStyle name="Currency 11 5 2" xfId="4438" xr:uid="{338D4A9D-CFDA-42AF-8DC5-285FE0A5AEA9}"/>
    <cellStyle name="Currency 11 5 3" xfId="4720" xr:uid="{59511A87-0FD2-4A78-B8CF-A1740E5C3319}"/>
    <cellStyle name="Currency 11 5 3 2" xfId="5315" xr:uid="{8965A6D8-4C34-4D9F-8364-6AB26A2E8981}"/>
    <cellStyle name="Currency 11 5 3 3" xfId="4757" xr:uid="{536FD9C4-D745-4099-9FA4-93AA90847E34}"/>
    <cellStyle name="Currency 11 5 4" xfId="4697" xr:uid="{1D1AB0D2-8E4A-459B-A406-868318CE40C0}"/>
    <cellStyle name="Currency 11 6" xfId="4513" xr:uid="{4B259695-3170-40F4-96CE-0664172A47A0}"/>
    <cellStyle name="Currency 12" xfId="14" xr:uid="{61D1E9FA-5331-452E-B9A2-C74D661E06FC}"/>
    <cellStyle name="Currency 12 2" xfId="15" xr:uid="{4FC0AD25-050B-4A74-BECC-25FC926031C0}"/>
    <cellStyle name="Currency 12 2 2" xfId="209" xr:uid="{C958C950-BF38-440D-ADF5-ACF5FEC3BAFE}"/>
    <cellStyle name="Currency 12 2 2 2" xfId="4622" xr:uid="{DE7A7466-4B7A-42F7-BBE0-7F5D4DCC249B}"/>
    <cellStyle name="Currency 12 2 3" xfId="4517" xr:uid="{05F723D1-99E0-4EBC-8082-9DB9A05DE60F}"/>
    <cellStyle name="Currency 12 3" xfId="210" xr:uid="{B67BC6EF-F8EF-4124-852F-54FF5BF9D0E2}"/>
    <cellStyle name="Currency 12 3 2" xfId="4623" xr:uid="{9D61EFFC-876C-4506-8166-36A43C583F27}"/>
    <cellStyle name="Currency 12 4" xfId="4516" xr:uid="{282D8DB6-A9F6-4A73-9528-AB2ED523040F}"/>
    <cellStyle name="Currency 13" xfId="16" xr:uid="{34E5791B-F3D3-4AC4-AAD3-139275E56774}"/>
    <cellStyle name="Currency 13 2" xfId="4321" xr:uid="{0FDBAD51-5BC7-488A-AB92-C23613584150}"/>
    <cellStyle name="Currency 13 3" xfId="4322" xr:uid="{DB56A57D-AE56-4839-AAED-1A9F30FC2D65}"/>
    <cellStyle name="Currency 13 3 2" xfId="4759" xr:uid="{B2AC8AC0-741F-43FC-960B-1296139A9242}"/>
    <cellStyle name="Currency 13 4" xfId="4320" xr:uid="{95B21B23-2809-4508-914F-25C0D03CC234}"/>
    <cellStyle name="Currency 13 5" xfId="4758" xr:uid="{6D6E40EC-D940-4A18-A81C-68A6F30E753C}"/>
    <cellStyle name="Currency 14" xfId="17" xr:uid="{D521E145-7367-494F-8E3C-880F0CEDB2C4}"/>
    <cellStyle name="Currency 14 2" xfId="211" xr:uid="{C6CFEB0B-345B-4E1E-A351-653D7C64A1B6}"/>
    <cellStyle name="Currency 14 2 2" xfId="4624" xr:uid="{B418B42F-EC09-490B-A3A5-B1F44964CEAD}"/>
    <cellStyle name="Currency 14 3" xfId="4518" xr:uid="{3851A61B-2412-4794-90B8-C6413B191D41}"/>
    <cellStyle name="Currency 15" xfId="4414" xr:uid="{10861AE1-9225-4314-B620-544EF4911E15}"/>
    <cellStyle name="Currency 17" xfId="4323" xr:uid="{A9C65A19-C0AF-4CCB-B3F0-9638F02F91BC}"/>
    <cellStyle name="Currency 2" xfId="18" xr:uid="{1F4DA738-DEF1-48BB-847A-EDD0502D3FCF}"/>
    <cellStyle name="Currency 2 2" xfId="19" xr:uid="{57013B36-233F-418D-A64C-F5E14E61BFB6}"/>
    <cellStyle name="Currency 2 2 2" xfId="20" xr:uid="{EF0C5457-9BCD-4156-8968-2D1F7A55BA82}"/>
    <cellStyle name="Currency 2 2 2 2" xfId="21" xr:uid="{AA8068D8-2580-4CF3-8523-DA0DD0E27FE0}"/>
    <cellStyle name="Currency 2 2 2 2 2" xfId="4760" xr:uid="{4518F3F0-9337-4663-AE69-4D1FC9717D91}"/>
    <cellStyle name="Currency 2 2 2 3" xfId="22" xr:uid="{8452FBA3-BACF-42A8-9A10-ACBD6540E0C0}"/>
    <cellStyle name="Currency 2 2 2 3 2" xfId="212" xr:uid="{CEA1F5CF-267E-4F9A-A335-F625CC8DA940}"/>
    <cellStyle name="Currency 2 2 2 3 2 2" xfId="4625" xr:uid="{33F58470-0BF9-4AF0-93E0-30BA02EFD135}"/>
    <cellStyle name="Currency 2 2 2 3 3" xfId="4521" xr:uid="{3041A7C2-239E-40EB-98B9-F8D392B8CBAA}"/>
    <cellStyle name="Currency 2 2 2 4" xfId="213" xr:uid="{DF96EA00-5E6E-4BF9-8BD9-E8E9A6336034}"/>
    <cellStyle name="Currency 2 2 2 4 2" xfId="4626" xr:uid="{4253BA12-2C60-4383-8AF3-B2EA64C3F59E}"/>
    <cellStyle name="Currency 2 2 2 5" xfId="4520" xr:uid="{E4E94C6D-B84B-4677-BA76-CAE68565D84A}"/>
    <cellStyle name="Currency 2 2 3" xfId="214" xr:uid="{CEAB65CA-835D-4C94-A2B1-FB4172C6AC56}"/>
    <cellStyle name="Currency 2 2 3 2" xfId="4627" xr:uid="{9FFD4EC4-19D4-426F-B1D5-F42C455D96C4}"/>
    <cellStyle name="Currency 2 2 4" xfId="4519" xr:uid="{FF7DB32A-7416-4E88-8B30-4BB2C1E7B1C0}"/>
    <cellStyle name="Currency 2 3" xfId="23" xr:uid="{3B3C7138-4EB4-44E0-975F-7948221ED0D5}"/>
    <cellStyle name="Currency 2 3 2" xfId="215" xr:uid="{366AE10A-1DA6-44D8-9ECF-69010ADFAD3E}"/>
    <cellStyle name="Currency 2 3 2 2" xfId="4628" xr:uid="{C01CCD7E-5DFB-4AFB-8C32-17C10038C25A}"/>
    <cellStyle name="Currency 2 3 3" xfId="4522" xr:uid="{EB14ADC8-4DD8-48CB-B4E6-A4D100803955}"/>
    <cellStyle name="Currency 2 4" xfId="216" xr:uid="{FD26E1F5-BC13-4C96-8750-BEDAA1694F33}"/>
    <cellStyle name="Currency 2 4 2" xfId="217" xr:uid="{C4F276DF-26E5-4FBB-B3DD-9F43C7A3DA63}"/>
    <cellStyle name="Currency 2 5" xfId="218" xr:uid="{61BC3B8E-6549-48BB-BA3E-EEDD88A78907}"/>
    <cellStyle name="Currency 2 5 2" xfId="219" xr:uid="{93790FB8-04EF-4FCF-83BE-FBB950FF71C6}"/>
    <cellStyle name="Currency 2 6" xfId="220" xr:uid="{89FF85C7-CA28-40E8-A8C2-27AA0A97FFC7}"/>
    <cellStyle name="Currency 3" xfId="24" xr:uid="{1B442B44-3BFF-4D4D-9027-F4F4191AE686}"/>
    <cellStyle name="Currency 3 2" xfId="25" xr:uid="{2625DFAD-0D57-421A-8AC8-7942335A9E48}"/>
    <cellStyle name="Currency 3 2 2" xfId="221" xr:uid="{7EB95644-F7FE-4623-8B5E-2CD739BD06BF}"/>
    <cellStyle name="Currency 3 2 2 2" xfId="4629" xr:uid="{15F76DC1-5C08-411D-8C62-A01B83299BD6}"/>
    <cellStyle name="Currency 3 2 3" xfId="4524" xr:uid="{845A5CB9-ADFA-4AF9-A182-B1A219FB806C}"/>
    <cellStyle name="Currency 3 3" xfId="26" xr:uid="{46D69671-429B-466B-9B58-ACF6BDFEA477}"/>
    <cellStyle name="Currency 3 3 2" xfId="222" xr:uid="{ACBD3222-6DAD-44EE-A21C-1140943D516A}"/>
    <cellStyle name="Currency 3 3 2 2" xfId="4630" xr:uid="{E7CB4C09-7BEF-455F-B1DE-3A871D3AE949}"/>
    <cellStyle name="Currency 3 3 3" xfId="4525" xr:uid="{98D97A20-E58E-4134-858A-B0E9C7CEFE63}"/>
    <cellStyle name="Currency 3 4" xfId="27" xr:uid="{FBEADFFB-A970-42D3-854E-201AA97B4FA1}"/>
    <cellStyle name="Currency 3 4 2" xfId="223" xr:uid="{B2601A9F-958E-4750-AC09-58B6ABB2AF00}"/>
    <cellStyle name="Currency 3 4 2 2" xfId="4631" xr:uid="{BE88BCAD-2748-4D30-8D2B-CFE48C184F90}"/>
    <cellStyle name="Currency 3 4 3" xfId="4526" xr:uid="{5763BBEE-6231-487E-B547-DD9A990C23BE}"/>
    <cellStyle name="Currency 3 5" xfId="224" xr:uid="{E9E760F2-6157-44E2-8501-0134A1F5098C}"/>
    <cellStyle name="Currency 3 5 2" xfId="4632" xr:uid="{0E7C2649-19B7-4D71-BC8B-75B960CBBB31}"/>
    <cellStyle name="Currency 3 6" xfId="4523" xr:uid="{0EB449DD-407B-4427-932C-2540B7210AB8}"/>
    <cellStyle name="Currency 4" xfId="28" xr:uid="{5662E602-15F9-4BFB-B9F1-F6604AD9DD17}"/>
    <cellStyle name="Currency 4 2" xfId="29" xr:uid="{325A74DF-C696-4353-B98F-8E99314B5A58}"/>
    <cellStyle name="Currency 4 2 2" xfId="225" xr:uid="{C3D4DB85-8027-491A-BD33-9B53A795C1CB}"/>
    <cellStyle name="Currency 4 2 2 2" xfId="4633" xr:uid="{23CF6460-14C7-46AA-BB2D-85AA768A760A}"/>
    <cellStyle name="Currency 4 2 3" xfId="4528" xr:uid="{D7FF81C5-75F8-4F1B-A122-19F3D9ECC128}"/>
    <cellStyle name="Currency 4 3" xfId="30" xr:uid="{910E1722-65D9-4E6A-B674-08B206E05145}"/>
    <cellStyle name="Currency 4 3 2" xfId="226" xr:uid="{54F22B9B-131B-47C9-A9A0-E4BC3C00E166}"/>
    <cellStyle name="Currency 4 3 2 2" xfId="4634" xr:uid="{70301D4D-6AA2-4701-9CA5-0CFC416AB677}"/>
    <cellStyle name="Currency 4 3 3" xfId="4529" xr:uid="{49296D2E-D623-4B98-AF67-D956A4AE8773}"/>
    <cellStyle name="Currency 4 4" xfId="227" xr:uid="{88FF5D9C-168F-46D1-90FE-85C789E4F2A1}"/>
    <cellStyle name="Currency 4 4 2" xfId="4635" xr:uid="{E1836427-F734-49B4-B91C-DCA2A2ED13D8}"/>
    <cellStyle name="Currency 4 5" xfId="4324" xr:uid="{4E494684-21D2-4EC1-97D9-ACFC2A64515C}"/>
    <cellStyle name="Currency 4 5 2" xfId="4439" xr:uid="{DB853845-C20E-4FC3-8D8F-EEF03A483DDB}"/>
    <cellStyle name="Currency 4 5 3" xfId="4721" xr:uid="{3901FD2E-8101-45F2-BCF1-D291CFFC9896}"/>
    <cellStyle name="Currency 4 5 3 2" xfId="5316" xr:uid="{555495C5-D95A-439B-8D41-8FFC17F97AFD}"/>
    <cellStyle name="Currency 4 5 3 3" xfId="4761" xr:uid="{E60E3613-FEB4-4794-98A5-EDE47194506E}"/>
    <cellStyle name="Currency 4 5 4" xfId="4698" xr:uid="{F8DF2A2F-623A-4050-9506-DEA152D0694E}"/>
    <cellStyle name="Currency 4 6" xfId="4527" xr:uid="{B1404DCD-04A9-451E-8AA0-6625160AB064}"/>
    <cellStyle name="Currency 5" xfId="31" xr:uid="{B2C48562-99A6-48D7-82EB-825CE5A242E5}"/>
    <cellStyle name="Currency 5 2" xfId="32" xr:uid="{863D00BD-5044-459E-8941-98E06FD859B9}"/>
    <cellStyle name="Currency 5 2 2" xfId="228" xr:uid="{CD6EAA36-7A22-4094-952A-A35A12A8E375}"/>
    <cellStyle name="Currency 5 2 2 2" xfId="4636" xr:uid="{679623CF-325F-435E-9C8E-AFB564FCDB9E}"/>
    <cellStyle name="Currency 5 2 3" xfId="4530" xr:uid="{D7E7D4D8-AFB8-4F8B-9D6F-5AED84A296AB}"/>
    <cellStyle name="Currency 5 3" xfId="4325" xr:uid="{981031DD-B8A2-4AFC-A531-42DD65527D13}"/>
    <cellStyle name="Currency 5 3 2" xfId="4440" xr:uid="{5813A083-CE91-4FE0-A868-86201FA005A3}"/>
    <cellStyle name="Currency 5 3 2 2" xfId="5306" xr:uid="{47AF2D3E-A262-45ED-B2DF-0EA073773AAA}"/>
    <cellStyle name="Currency 5 3 2 3" xfId="4763" xr:uid="{B7C72297-1658-4BCF-ACD8-B20168FC7B18}"/>
    <cellStyle name="Currency 5 4" xfId="4762" xr:uid="{2A6FEDDE-4060-4208-881C-FDBB47179631}"/>
    <cellStyle name="Currency 6" xfId="33" xr:uid="{F8F4846A-6326-4493-AE6A-B04C11A8CEF1}"/>
    <cellStyle name="Currency 6 2" xfId="229" xr:uid="{6600B73B-F77F-4659-AA32-766CE2A3FFA0}"/>
    <cellStyle name="Currency 6 2 2" xfId="4637" xr:uid="{E11E5965-A8E0-44FD-9E83-C52FFDF168A6}"/>
    <cellStyle name="Currency 6 3" xfId="4326" xr:uid="{280454B3-8458-4AA4-B611-CF5D31C1AE0D}"/>
    <cellStyle name="Currency 6 3 2" xfId="4441" xr:uid="{ACB7225A-733E-4A7F-83B5-A65D155395BB}"/>
    <cellStyle name="Currency 6 3 3" xfId="4722" xr:uid="{6712948F-E7C8-47E6-8609-D09EA54561DF}"/>
    <cellStyle name="Currency 6 3 3 2" xfId="5317" xr:uid="{BA7B4BFE-5FCC-4AB6-83B5-AEA70E096921}"/>
    <cellStyle name="Currency 6 3 3 3" xfId="4764" xr:uid="{350CE74A-CEB2-4B3F-9482-0EDE707B673A}"/>
    <cellStyle name="Currency 6 3 4" xfId="4699" xr:uid="{1966A3C4-5EE0-475D-AF17-82A372F82E1E}"/>
    <cellStyle name="Currency 6 4" xfId="4531" xr:uid="{4E3C28CD-0DBA-40D2-ADCC-F8F7D70262F1}"/>
    <cellStyle name="Currency 7" xfId="34" xr:uid="{695E1182-3BF3-4A96-83D4-2CE9786C2A71}"/>
    <cellStyle name="Currency 7 2" xfId="35" xr:uid="{16DF8A4F-DD5F-4DDD-8153-DC6BE6A49A2F}"/>
    <cellStyle name="Currency 7 2 2" xfId="250" xr:uid="{88649A39-ACE1-4420-8174-849B43CD6732}"/>
    <cellStyle name="Currency 7 2 2 2" xfId="4638" xr:uid="{15DF97C3-58EB-40C5-941F-CFE304BD7147}"/>
    <cellStyle name="Currency 7 2 3" xfId="4533" xr:uid="{48AB6615-275A-4CFB-840B-1E1FB8E42A49}"/>
    <cellStyle name="Currency 7 3" xfId="230" xr:uid="{3E6F1914-7B4A-42C2-B556-F2F57B4CED2D}"/>
    <cellStyle name="Currency 7 3 2" xfId="4639" xr:uid="{CFED1B9A-50F2-4F0A-BF8C-6BB1C4AB2958}"/>
    <cellStyle name="Currency 7 4" xfId="4442" xr:uid="{EB676C70-0119-465A-A4F2-B808CBD1FD23}"/>
    <cellStyle name="Currency 7 5" xfId="4532" xr:uid="{08AF70D2-A7B3-48F5-9026-6FFF47D03D6B}"/>
    <cellStyle name="Currency 8" xfId="36" xr:uid="{58D29343-4157-47D0-8A0F-56B52645E74F}"/>
    <cellStyle name="Currency 8 2" xfId="37" xr:uid="{562BB102-93EB-46F0-8DCC-E79449996A9E}"/>
    <cellStyle name="Currency 8 2 2" xfId="231" xr:uid="{1AB3A1E9-3662-4F2B-A4FF-BBF7E5192C10}"/>
    <cellStyle name="Currency 8 2 2 2" xfId="4640" xr:uid="{7D878746-1422-4DD8-B177-FB6D1EDF67F5}"/>
    <cellStyle name="Currency 8 2 3" xfId="4535" xr:uid="{8D6293B4-6A8C-425F-913C-0CF6BAAFD978}"/>
    <cellStyle name="Currency 8 3" xfId="38" xr:uid="{6FD6DC34-DFFE-4EC4-B433-3617AFB6152C}"/>
    <cellStyle name="Currency 8 3 2" xfId="232" xr:uid="{70844A1A-DDA3-46B2-B219-5CAA2F3EBAD4}"/>
    <cellStyle name="Currency 8 3 2 2" xfId="4641" xr:uid="{C6CA4E9B-7932-4227-845F-88B50FC4D2B3}"/>
    <cellStyle name="Currency 8 3 3" xfId="4536" xr:uid="{C11CBB20-E55C-45CD-A712-E32E4F8C8061}"/>
    <cellStyle name="Currency 8 4" xfId="39" xr:uid="{2ECBE1BE-9B6C-4383-9CDF-98FD5BBB1DD7}"/>
    <cellStyle name="Currency 8 4 2" xfId="233" xr:uid="{8E175C99-43DA-4CEE-AFFF-B1D42CE84E0B}"/>
    <cellStyle name="Currency 8 4 2 2" xfId="4642" xr:uid="{1F5FC6B2-9882-4642-BB5D-89BF73417CCD}"/>
    <cellStyle name="Currency 8 4 3" xfId="4537" xr:uid="{675D884D-C03C-4D8B-87B6-149072C0F0F1}"/>
    <cellStyle name="Currency 8 5" xfId="234" xr:uid="{0038D81C-B6F7-4DE3-B94D-D691C77A8F03}"/>
    <cellStyle name="Currency 8 5 2" xfId="4643" xr:uid="{081E56F3-7CD6-46D2-94CF-5FBA57C65C62}"/>
    <cellStyle name="Currency 8 6" xfId="4443" xr:uid="{0660435B-C378-4A35-B0C3-516D22D478FD}"/>
    <cellStyle name="Currency 8 7" xfId="4534" xr:uid="{D7022869-F472-450F-A311-33AE422C8A39}"/>
    <cellStyle name="Currency 9" xfId="40" xr:uid="{79336E64-E5CC-4064-AF07-C1DCF6A5C00F}"/>
    <cellStyle name="Currency 9 2" xfId="41" xr:uid="{8DAAB6DA-44F0-4E04-A3D2-43DF12748AAE}"/>
    <cellStyle name="Currency 9 2 2" xfId="235" xr:uid="{2CA08C38-99A4-485B-A89C-12D0384845BB}"/>
    <cellStyle name="Currency 9 2 2 2" xfId="4644" xr:uid="{5A436AB7-A448-42CF-BF6D-9DCA881E902D}"/>
    <cellStyle name="Currency 9 2 3" xfId="4539" xr:uid="{C90CD78B-BA7E-431E-AEDD-86C3927869D9}"/>
    <cellStyle name="Currency 9 3" xfId="42" xr:uid="{C2E3F315-F4E6-40AF-9E7A-CE40B1F1B129}"/>
    <cellStyle name="Currency 9 3 2" xfId="236" xr:uid="{41A9BE7D-CC58-430A-B86E-0EEE70F29A25}"/>
    <cellStyle name="Currency 9 3 2 2" xfId="4645" xr:uid="{22E63FA0-6E2E-4D6A-AA8E-657E52EFDD27}"/>
    <cellStyle name="Currency 9 3 3" xfId="4540" xr:uid="{4D71106F-21F6-4827-B2F8-EB49B24BA682}"/>
    <cellStyle name="Currency 9 4" xfId="237" xr:uid="{AC4F36B2-3408-42FC-957A-18162D892763}"/>
    <cellStyle name="Currency 9 4 2" xfId="4646" xr:uid="{BEACB990-4734-4A06-8502-D60319534BB8}"/>
    <cellStyle name="Currency 9 5" xfId="4327" xr:uid="{6089154A-6209-468A-823B-A9205F9E88B3}"/>
    <cellStyle name="Currency 9 5 2" xfId="4444" xr:uid="{7C177E26-BF67-4AC8-9B26-E5875A971553}"/>
    <cellStyle name="Currency 9 5 3" xfId="4723" xr:uid="{CBA5D9DD-A952-4FA4-9291-344ED577745B}"/>
    <cellStyle name="Currency 9 5 4" xfId="4700" xr:uid="{DD2C9E05-843E-4EFB-805B-04FAC18A1E72}"/>
    <cellStyle name="Currency 9 6" xfId="4538" xr:uid="{0E14D94A-5BAF-4EE8-B4BC-B2DE416BEEDD}"/>
    <cellStyle name="Hyperlink 2" xfId="6" xr:uid="{6CFFD761-E1C4-4FFC-9C82-FDD569F38491}"/>
    <cellStyle name="Hyperlink 3" xfId="202" xr:uid="{C708C91C-58C2-44D6-97EB-025F970EB217}"/>
    <cellStyle name="Hyperlink 3 2" xfId="4415" xr:uid="{2B202C20-D193-4376-8127-217962A9BB7A}"/>
    <cellStyle name="Hyperlink 3 3" xfId="4328" xr:uid="{722AF752-A150-4DB1-930C-2D39A17BB193}"/>
    <cellStyle name="Hyperlink 4" xfId="4329" xr:uid="{600616E7-4893-4A3E-86F1-A9FA74F26A98}"/>
    <cellStyle name="Normal" xfId="0" builtinId="0"/>
    <cellStyle name="Normal 10" xfId="43" xr:uid="{8B1A677F-1207-494D-BC2F-73CE04F809EE}"/>
    <cellStyle name="Normal 10 10" xfId="903" xr:uid="{35D59585-979D-49D6-B66C-445C89DAC002}"/>
    <cellStyle name="Normal 10 10 2" xfId="2508" xr:uid="{DACC6342-BD8D-4D58-A7A2-1FA31F8A5687}"/>
    <cellStyle name="Normal 10 10 2 2" xfId="4331" xr:uid="{1EBF7105-4269-49F8-B910-C28C6383F1C0}"/>
    <cellStyle name="Normal 10 10 2 3" xfId="4675" xr:uid="{E368C016-605B-4A0B-95C5-488832B60646}"/>
    <cellStyle name="Normal 10 10 3" xfId="2509" xr:uid="{90215BEF-E081-4D11-8440-9857DEEE87E5}"/>
    <cellStyle name="Normal 10 10 4" xfId="2510" xr:uid="{BBD24AA8-3FCD-454F-AC3D-79AF64CE06E1}"/>
    <cellStyle name="Normal 10 11" xfId="2511" xr:uid="{E06F07B9-9894-4419-8117-E15D28F066A1}"/>
    <cellStyle name="Normal 10 11 2" xfId="2512" xr:uid="{8BCF7A82-8C9A-43B6-A577-6F474ADCA42E}"/>
    <cellStyle name="Normal 10 11 3" xfId="2513" xr:uid="{12EC0B5E-7D2B-4D14-858C-D2993ABCBA0F}"/>
    <cellStyle name="Normal 10 11 4" xfId="2514" xr:uid="{6E53ED19-01CA-4A80-BD0A-0258B341E09B}"/>
    <cellStyle name="Normal 10 12" xfId="2515" xr:uid="{BB9EC1BA-9DE9-44D8-9753-08486CBB9A6B}"/>
    <cellStyle name="Normal 10 12 2" xfId="2516" xr:uid="{40B9C589-F0DA-4FA3-B8FD-A1AAB8F0B517}"/>
    <cellStyle name="Normal 10 13" xfId="2517" xr:uid="{D20428E8-745B-45AE-9E15-44895CFAFF09}"/>
    <cellStyle name="Normal 10 14" xfId="2518" xr:uid="{4FD1DC48-2902-4770-8A24-C9EAB7320093}"/>
    <cellStyle name="Normal 10 15" xfId="2519" xr:uid="{35851BD2-8231-4FE3-A450-5BF98BC62AA5}"/>
    <cellStyle name="Normal 10 2" xfId="44" xr:uid="{DEBDC382-B494-4150-8CE0-83F9BD45DCE1}"/>
    <cellStyle name="Normal 10 2 10" xfId="2520" xr:uid="{756F610B-9A32-4E5F-8504-CF42DDD5DDD8}"/>
    <cellStyle name="Normal 10 2 11" xfId="2521" xr:uid="{2214A9B8-DDB8-4856-AA93-A2A33CBD9F2A}"/>
    <cellStyle name="Normal 10 2 2" xfId="45" xr:uid="{E0C3B320-74BF-4476-8DC7-3913A20C45CB}"/>
    <cellStyle name="Normal 10 2 2 2" xfId="46" xr:uid="{2EF8E2AD-B950-49B7-B48B-F4C31DC54E29}"/>
    <cellStyle name="Normal 10 2 2 2 2" xfId="238" xr:uid="{F6121C12-2143-4689-B258-80B32EA561CB}"/>
    <cellStyle name="Normal 10 2 2 2 2 2" xfId="454" xr:uid="{EF54961F-FF94-466A-AC00-47DC247C856E}"/>
    <cellStyle name="Normal 10 2 2 2 2 2 2" xfId="455" xr:uid="{0E131FEA-8E28-47E7-A798-7389920C06B9}"/>
    <cellStyle name="Normal 10 2 2 2 2 2 2 2" xfId="904" xr:uid="{02A1A0C0-1D4B-4CFC-8991-2BE744B4EA55}"/>
    <cellStyle name="Normal 10 2 2 2 2 2 2 2 2" xfId="905" xr:uid="{57F102C8-784A-4816-9635-89ECE8E59E1F}"/>
    <cellStyle name="Normal 10 2 2 2 2 2 2 3" xfId="906" xr:uid="{70C844B1-C035-43B6-A89A-5184C18BE74F}"/>
    <cellStyle name="Normal 10 2 2 2 2 2 3" xfId="907" xr:uid="{3389B618-E4D1-4D19-8544-ACFFF1EEC245}"/>
    <cellStyle name="Normal 10 2 2 2 2 2 3 2" xfId="908" xr:uid="{8D381BBE-38CB-4CED-BF60-27F7261BADC2}"/>
    <cellStyle name="Normal 10 2 2 2 2 2 4" xfId="909" xr:uid="{8B4BCAD3-40D0-4BF8-A662-84BD81C77689}"/>
    <cellStyle name="Normal 10 2 2 2 2 3" xfId="456" xr:uid="{111D2088-9307-4CB1-A6CD-FF8C21AA10C2}"/>
    <cellStyle name="Normal 10 2 2 2 2 3 2" xfId="910" xr:uid="{DEB484D6-409E-42C1-985D-7782310A27F1}"/>
    <cellStyle name="Normal 10 2 2 2 2 3 2 2" xfId="911" xr:uid="{64443EB7-EC50-4758-B721-9A79FE78FB53}"/>
    <cellStyle name="Normal 10 2 2 2 2 3 3" xfId="912" xr:uid="{C858299F-0C0A-45C3-824E-521FF80B031B}"/>
    <cellStyle name="Normal 10 2 2 2 2 3 4" xfId="2522" xr:uid="{427B28BB-F261-41E1-8B31-36CEBE43A651}"/>
    <cellStyle name="Normal 10 2 2 2 2 4" xfId="913" xr:uid="{409256FD-F61E-4D63-99EC-69847B930203}"/>
    <cellStyle name="Normal 10 2 2 2 2 4 2" xfId="914" xr:uid="{54B90314-247E-452A-AE7B-1970178CEA6E}"/>
    <cellStyle name="Normal 10 2 2 2 2 5" xfId="915" xr:uid="{C56D7F2F-4482-4E33-A8B5-C6D90B511B63}"/>
    <cellStyle name="Normal 10 2 2 2 2 6" xfId="2523" xr:uid="{060C2700-86A3-49CC-BCCF-860854F2A12A}"/>
    <cellStyle name="Normal 10 2 2 2 3" xfId="239" xr:uid="{B11DF0C5-7EF8-42FA-9A0A-7928981B1616}"/>
    <cellStyle name="Normal 10 2 2 2 3 2" xfId="457" xr:uid="{53FCAEA1-F98E-4237-978E-E920F4318DFB}"/>
    <cellStyle name="Normal 10 2 2 2 3 2 2" xfId="458" xr:uid="{437746AE-AAE0-4B0B-884D-51EB6F5412D6}"/>
    <cellStyle name="Normal 10 2 2 2 3 2 2 2" xfId="916" xr:uid="{D4A2A7E9-DAE0-40D6-A1F3-F5CDE0458522}"/>
    <cellStyle name="Normal 10 2 2 2 3 2 2 2 2" xfId="917" xr:uid="{174106FD-A66D-4BF1-8E8C-8AF4CFE9601D}"/>
    <cellStyle name="Normal 10 2 2 2 3 2 2 3" xfId="918" xr:uid="{5B2EC6FE-A181-448C-A0BE-A2972B964B57}"/>
    <cellStyle name="Normal 10 2 2 2 3 2 3" xfId="919" xr:uid="{CA44CF1B-82CC-48BA-9C89-33129792A28B}"/>
    <cellStyle name="Normal 10 2 2 2 3 2 3 2" xfId="920" xr:uid="{CA6F9518-EAC6-43AA-9A9C-67A7AC6E61A0}"/>
    <cellStyle name="Normal 10 2 2 2 3 2 4" xfId="921" xr:uid="{A19EA373-5CE3-4CB9-BB7C-24E057EEF938}"/>
    <cellStyle name="Normal 10 2 2 2 3 3" xfId="459" xr:uid="{5953CFF8-6C62-46C5-B904-13DAA7DD7318}"/>
    <cellStyle name="Normal 10 2 2 2 3 3 2" xfId="922" xr:uid="{011A3236-2AA2-4E43-833F-BACD03C97895}"/>
    <cellStyle name="Normal 10 2 2 2 3 3 2 2" xfId="923" xr:uid="{09216FE9-462C-413A-AECD-7AD5D93B8FEA}"/>
    <cellStyle name="Normal 10 2 2 2 3 3 3" xfId="924" xr:uid="{F32A9A69-D2F3-4466-9872-2F0197986D47}"/>
    <cellStyle name="Normal 10 2 2 2 3 4" xfId="925" xr:uid="{9A36AB34-20CE-49A0-A3A3-782E8E485640}"/>
    <cellStyle name="Normal 10 2 2 2 3 4 2" xfId="926" xr:uid="{4B306513-1E6E-4CB7-AA93-B8AFD55A6A4F}"/>
    <cellStyle name="Normal 10 2 2 2 3 5" xfId="927" xr:uid="{7FC4C5F1-F734-4253-BEFC-5DA855AD47CA}"/>
    <cellStyle name="Normal 10 2 2 2 4" xfId="460" xr:uid="{CFB7DB50-C682-45D3-88BD-D08F05456F04}"/>
    <cellStyle name="Normal 10 2 2 2 4 2" xfId="461" xr:uid="{EAD30DB4-9976-4C93-B7D4-003DB8816F39}"/>
    <cellStyle name="Normal 10 2 2 2 4 2 2" xfId="928" xr:uid="{70DD49CA-9577-43C6-A5CF-D52792E53F1B}"/>
    <cellStyle name="Normal 10 2 2 2 4 2 2 2" xfId="929" xr:uid="{E74582FB-DAA1-461F-9672-4C22EAD959A0}"/>
    <cellStyle name="Normal 10 2 2 2 4 2 3" xfId="930" xr:uid="{E9100DC5-0D80-4B35-B7A5-150021B9B716}"/>
    <cellStyle name="Normal 10 2 2 2 4 3" xfId="931" xr:uid="{A2FCBE79-6DE4-411E-8CFA-BCFA85C52A63}"/>
    <cellStyle name="Normal 10 2 2 2 4 3 2" xfId="932" xr:uid="{46946444-577A-4631-B54C-AD2EC4FAD968}"/>
    <cellStyle name="Normal 10 2 2 2 4 4" xfId="933" xr:uid="{4E7485F6-A2A6-488D-A27F-66B94755AB4D}"/>
    <cellStyle name="Normal 10 2 2 2 5" xfId="462" xr:uid="{169ACC64-E367-41B8-B272-7D9313F0B3FB}"/>
    <cellStyle name="Normal 10 2 2 2 5 2" xfId="934" xr:uid="{8D82C339-D266-4044-8443-5C6036D9F156}"/>
    <cellStyle name="Normal 10 2 2 2 5 2 2" xfId="935" xr:uid="{A8B5D170-D236-48EA-8EAE-D675A4337D3A}"/>
    <cellStyle name="Normal 10 2 2 2 5 3" xfId="936" xr:uid="{21A7EEE0-9E69-48B5-860D-CB5D1D7B818B}"/>
    <cellStyle name="Normal 10 2 2 2 5 4" xfId="2524" xr:uid="{3D856AF7-7396-42CF-90A4-5F21ADDFE682}"/>
    <cellStyle name="Normal 10 2 2 2 6" xfId="937" xr:uid="{7BB23B69-5AA4-4073-8472-7D4D23A03313}"/>
    <cellStyle name="Normal 10 2 2 2 6 2" xfId="938" xr:uid="{A74B52CC-A25F-41C9-A3B6-1DD0FD6C7222}"/>
    <cellStyle name="Normal 10 2 2 2 7" xfId="939" xr:uid="{CB7DE551-CFAB-491A-BF0C-8BC3EC32BAFA}"/>
    <cellStyle name="Normal 10 2 2 2 8" xfId="2525" xr:uid="{02AE520E-09A4-4584-8CD0-C4D79C26B2DF}"/>
    <cellStyle name="Normal 10 2 2 3" xfId="240" xr:uid="{0970F81D-AD4A-48DA-A973-E1237B02BF07}"/>
    <cellStyle name="Normal 10 2 2 3 2" xfId="463" xr:uid="{F3F0EB3A-B9CF-4BE7-8676-ABAB097383A1}"/>
    <cellStyle name="Normal 10 2 2 3 2 2" xfId="464" xr:uid="{72033F13-42AB-4CAC-9D31-3A42198DE95D}"/>
    <cellStyle name="Normal 10 2 2 3 2 2 2" xfId="940" xr:uid="{8C7D9221-CE17-41CB-829B-4833AC2C0D72}"/>
    <cellStyle name="Normal 10 2 2 3 2 2 2 2" xfId="941" xr:uid="{2474AB67-D501-4D83-9067-A3CE11BF911F}"/>
    <cellStyle name="Normal 10 2 2 3 2 2 3" xfId="942" xr:uid="{F65901CD-1302-44A7-8556-3A307E7C9CA1}"/>
    <cellStyle name="Normal 10 2 2 3 2 3" xfId="943" xr:uid="{063467F0-E00D-41AE-84B5-1F677101E6D0}"/>
    <cellStyle name="Normal 10 2 2 3 2 3 2" xfId="944" xr:uid="{1FEFF5F4-2B0A-4306-AEDD-75FA78455AC7}"/>
    <cellStyle name="Normal 10 2 2 3 2 4" xfId="945" xr:uid="{5FE80397-469B-49E9-B4C0-0E6B4D03A1E8}"/>
    <cellStyle name="Normal 10 2 2 3 3" xfId="465" xr:uid="{50CE3EC8-E879-4A8E-A142-F97DD2FAA666}"/>
    <cellStyle name="Normal 10 2 2 3 3 2" xfId="946" xr:uid="{5929B24C-3573-4641-A513-D220E3A7BA3D}"/>
    <cellStyle name="Normal 10 2 2 3 3 2 2" xfId="947" xr:uid="{C1526AF5-B819-4A74-A837-B5FEC9D60A11}"/>
    <cellStyle name="Normal 10 2 2 3 3 3" xfId="948" xr:uid="{12E4222C-3B75-4D54-9B5E-B8C90CDC3AAB}"/>
    <cellStyle name="Normal 10 2 2 3 3 4" xfId="2526" xr:uid="{03BD29AA-3A01-430A-8C48-FAC301A1098C}"/>
    <cellStyle name="Normal 10 2 2 3 4" xfId="949" xr:uid="{79117520-0B59-474E-850F-7DFC79317123}"/>
    <cellStyle name="Normal 10 2 2 3 4 2" xfId="950" xr:uid="{766C5B12-6474-4FD9-86D0-E742C6FE2FC4}"/>
    <cellStyle name="Normal 10 2 2 3 5" xfId="951" xr:uid="{DBF3EA22-7CF5-4BF3-B4F4-0DD19CEF6755}"/>
    <cellStyle name="Normal 10 2 2 3 6" xfId="2527" xr:uid="{9FD52E07-8DBD-4467-94DB-9D2CA449ED62}"/>
    <cellStyle name="Normal 10 2 2 4" xfId="241" xr:uid="{DAD88D59-D7BF-4824-8544-C8B51A20C935}"/>
    <cellStyle name="Normal 10 2 2 4 2" xfId="466" xr:uid="{967B7E41-260E-49E6-9049-B0FF535B80AB}"/>
    <cellStyle name="Normal 10 2 2 4 2 2" xfId="467" xr:uid="{60A3D539-01EE-4589-9FEE-00EC91F17814}"/>
    <cellStyle name="Normal 10 2 2 4 2 2 2" xfId="952" xr:uid="{CE96F9F8-17A2-4C88-A363-6DAADD896CD1}"/>
    <cellStyle name="Normal 10 2 2 4 2 2 2 2" xfId="953" xr:uid="{276CEF69-D9B2-4F7F-B6C7-A83002FB78D6}"/>
    <cellStyle name="Normal 10 2 2 4 2 2 3" xfId="954" xr:uid="{C932F97E-60A1-4FC6-BC47-A5EEDDF3352D}"/>
    <cellStyle name="Normal 10 2 2 4 2 3" xfId="955" xr:uid="{C363462C-4FF0-4663-A5C3-58C64AB0D5DC}"/>
    <cellStyle name="Normal 10 2 2 4 2 3 2" xfId="956" xr:uid="{B9AAB26B-4FF5-4F73-B886-E17B56EBBD92}"/>
    <cellStyle name="Normal 10 2 2 4 2 4" xfId="957" xr:uid="{3CE8CA59-7166-45F9-88C1-557093B673EF}"/>
    <cellStyle name="Normal 10 2 2 4 3" xfId="468" xr:uid="{1E5185E1-70A3-4DB8-A606-D18A13694AE0}"/>
    <cellStyle name="Normal 10 2 2 4 3 2" xfId="958" xr:uid="{827D3520-C211-464E-B68A-F20F1D378ACE}"/>
    <cellStyle name="Normal 10 2 2 4 3 2 2" xfId="959" xr:uid="{8AF6C6B7-E891-4763-91EF-BFEE1EF347F2}"/>
    <cellStyle name="Normal 10 2 2 4 3 3" xfId="960" xr:uid="{0B63A1AC-D3DE-44A6-97DE-ADBFE53938BE}"/>
    <cellStyle name="Normal 10 2 2 4 4" xfId="961" xr:uid="{4A1C0912-6777-43B8-BC72-2D883E5B5AD7}"/>
    <cellStyle name="Normal 10 2 2 4 4 2" xfId="962" xr:uid="{9B60B194-F0EE-417B-B859-5D5E981D1C05}"/>
    <cellStyle name="Normal 10 2 2 4 5" xfId="963" xr:uid="{98F96374-AF3E-4A54-A613-50C97C739DEA}"/>
    <cellStyle name="Normal 10 2 2 5" xfId="242" xr:uid="{D3C143F1-162C-4DB6-945B-6555113BF876}"/>
    <cellStyle name="Normal 10 2 2 5 2" xfId="469" xr:uid="{EE37B8F1-7E13-40E2-936E-55CEAB9DE73C}"/>
    <cellStyle name="Normal 10 2 2 5 2 2" xfId="964" xr:uid="{BF931CA8-337F-436D-916D-CA63D8A03C50}"/>
    <cellStyle name="Normal 10 2 2 5 2 2 2" xfId="965" xr:uid="{9BCF41A7-1F47-47DE-89D3-EB0100976059}"/>
    <cellStyle name="Normal 10 2 2 5 2 3" xfId="966" xr:uid="{ECEA7525-631E-42B6-B63E-A3F624FEA550}"/>
    <cellStyle name="Normal 10 2 2 5 3" xfId="967" xr:uid="{50B822D9-2B3D-4F05-A655-C0EDA07BF81C}"/>
    <cellStyle name="Normal 10 2 2 5 3 2" xfId="968" xr:uid="{30036B81-BD33-49AE-8D94-889252D6C22C}"/>
    <cellStyle name="Normal 10 2 2 5 4" xfId="969" xr:uid="{738692E5-0C6E-4912-A11D-D19285CB8DC5}"/>
    <cellStyle name="Normal 10 2 2 6" xfId="470" xr:uid="{76E1916C-7529-46C2-B7B3-93730B0D80AD}"/>
    <cellStyle name="Normal 10 2 2 6 2" xfId="970" xr:uid="{E34D9D02-8786-4F3B-B59B-03A5A03AFF39}"/>
    <cellStyle name="Normal 10 2 2 6 2 2" xfId="971" xr:uid="{912BC01A-690C-4954-8BBF-EE5F0E2C673A}"/>
    <cellStyle name="Normal 10 2 2 6 2 3" xfId="4333" xr:uid="{900B376A-1B91-415B-B7E3-A49DEDFCC946}"/>
    <cellStyle name="Normal 10 2 2 6 3" xfId="972" xr:uid="{CC82733B-7152-40A0-8869-271F45CD7BC4}"/>
    <cellStyle name="Normal 10 2 2 6 4" xfId="2528" xr:uid="{6B6C5C8A-06ED-45FF-90D0-62AC9E68A7D2}"/>
    <cellStyle name="Normal 10 2 2 6 4 2" xfId="4564" xr:uid="{E6DCF2BD-D487-4E59-B716-19DB02339A28}"/>
    <cellStyle name="Normal 10 2 2 6 4 3" xfId="4676" xr:uid="{728BF3CE-0B55-4EDA-97CD-220215706C0B}"/>
    <cellStyle name="Normal 10 2 2 6 4 4" xfId="4602" xr:uid="{207F94B3-EDA2-401D-A886-CDC649EF3CB6}"/>
    <cellStyle name="Normal 10 2 2 7" xfId="973" xr:uid="{3336044E-F234-448F-80A0-9DF218FD9773}"/>
    <cellStyle name="Normal 10 2 2 7 2" xfId="974" xr:uid="{5FD1D3CB-E2B9-4EAD-9AF8-A550080C9CEF}"/>
    <cellStyle name="Normal 10 2 2 8" xfId="975" xr:uid="{1E73F720-7221-4155-8A8A-C79F68C216D9}"/>
    <cellStyle name="Normal 10 2 2 9" xfId="2529" xr:uid="{23B6DAD4-DD5E-4304-9DCC-63FE35DDE517}"/>
    <cellStyle name="Normal 10 2 3" xfId="47" xr:uid="{8BCC3E32-EE36-48A0-9551-BD909FE0D370}"/>
    <cellStyle name="Normal 10 2 3 2" xfId="48" xr:uid="{9E8C9034-8C02-4D97-B576-99595E1A3A9E}"/>
    <cellStyle name="Normal 10 2 3 2 2" xfId="471" xr:uid="{E228D6F3-EDBF-45FA-965B-99C4F4E12A94}"/>
    <cellStyle name="Normal 10 2 3 2 2 2" xfId="472" xr:uid="{5DC64B3A-8FE6-43EA-92AC-C5DF5AEE0453}"/>
    <cellStyle name="Normal 10 2 3 2 2 2 2" xfId="976" xr:uid="{9C84C53B-AB64-49A8-A001-1783D4437C4A}"/>
    <cellStyle name="Normal 10 2 3 2 2 2 2 2" xfId="977" xr:uid="{DE8DBC8F-A6BF-4756-AD9C-5A1C0BF2C48D}"/>
    <cellStyle name="Normal 10 2 3 2 2 2 3" xfId="978" xr:uid="{B518EF36-8C70-4977-AB0C-7559E99E8C4E}"/>
    <cellStyle name="Normal 10 2 3 2 2 3" xfId="979" xr:uid="{CEB8F7E7-EFD3-48EB-A99E-2E9C23625080}"/>
    <cellStyle name="Normal 10 2 3 2 2 3 2" xfId="980" xr:uid="{1C057147-5D1B-4D11-84D6-73839E562423}"/>
    <cellStyle name="Normal 10 2 3 2 2 4" xfId="981" xr:uid="{5B553ADD-D16A-42F1-B00C-599639DE9104}"/>
    <cellStyle name="Normal 10 2 3 2 3" xfId="473" xr:uid="{9F5BDDE2-5131-48EC-B240-E75F927F7967}"/>
    <cellStyle name="Normal 10 2 3 2 3 2" xfId="982" xr:uid="{DEAC8ED7-D19D-46C9-9D7E-C9E2E8491777}"/>
    <cellStyle name="Normal 10 2 3 2 3 2 2" xfId="983" xr:uid="{703BA82F-6C98-4FBC-9974-FF012E28B229}"/>
    <cellStyle name="Normal 10 2 3 2 3 3" xfId="984" xr:uid="{3795A144-2486-467B-AEC8-89E4A21147F3}"/>
    <cellStyle name="Normal 10 2 3 2 3 4" xfId="2530" xr:uid="{C686A690-C88F-4B10-A677-6ADF93163ECA}"/>
    <cellStyle name="Normal 10 2 3 2 4" xfId="985" xr:uid="{E7BC701D-E597-4F08-90F9-000889BB2CD4}"/>
    <cellStyle name="Normal 10 2 3 2 4 2" xfId="986" xr:uid="{2DF1D028-B922-4831-B1F7-B9F489E5C644}"/>
    <cellStyle name="Normal 10 2 3 2 5" xfId="987" xr:uid="{41BC9A0A-2EB4-479D-8D5E-785ED7AFF086}"/>
    <cellStyle name="Normal 10 2 3 2 6" xfId="2531" xr:uid="{FD7B64BE-5849-437C-8C3A-2D86FAB3BF06}"/>
    <cellStyle name="Normal 10 2 3 3" xfId="243" xr:uid="{BD47F83E-DB7F-45B2-AF31-C63F3EDFBE1E}"/>
    <cellStyle name="Normal 10 2 3 3 2" xfId="474" xr:uid="{1CD0D7FA-A132-4D4C-A6D5-163215D99DE6}"/>
    <cellStyle name="Normal 10 2 3 3 2 2" xfId="475" xr:uid="{77F72C09-3A4E-446F-B5FE-3B8ED1C05223}"/>
    <cellStyle name="Normal 10 2 3 3 2 2 2" xfId="988" xr:uid="{A8196ED5-4D8C-4212-8D98-D7F54F43B948}"/>
    <cellStyle name="Normal 10 2 3 3 2 2 2 2" xfId="989" xr:uid="{143E12AB-3C35-47F7-84F3-C054E3D9043E}"/>
    <cellStyle name="Normal 10 2 3 3 2 2 3" xfId="990" xr:uid="{AFFA6965-05C1-435D-A87E-E1E6BBDCA3EE}"/>
    <cellStyle name="Normal 10 2 3 3 2 3" xfId="991" xr:uid="{C8D90742-6649-4BAF-BB3B-608EA2A1B94F}"/>
    <cellStyle name="Normal 10 2 3 3 2 3 2" xfId="992" xr:uid="{27A2A7C8-18D1-462A-B696-BE889CBD5E86}"/>
    <cellStyle name="Normal 10 2 3 3 2 4" xfId="993" xr:uid="{EF6C4579-F7A0-46A6-AF0C-AEA9B64D6C3E}"/>
    <cellStyle name="Normal 10 2 3 3 3" xfId="476" xr:uid="{BF89DA07-0E55-4D64-9365-CFB08381E95E}"/>
    <cellStyle name="Normal 10 2 3 3 3 2" xfId="994" xr:uid="{502CB9E5-1996-4F8D-B191-3D6D9F6D78D6}"/>
    <cellStyle name="Normal 10 2 3 3 3 2 2" xfId="995" xr:uid="{7F0DD62D-29C1-470C-AB26-158475D57288}"/>
    <cellStyle name="Normal 10 2 3 3 3 3" xfId="996" xr:uid="{0935E95A-6C71-446F-BEDF-2F3DAC0D33F6}"/>
    <cellStyle name="Normal 10 2 3 3 4" xfId="997" xr:uid="{08CD1F08-B6DE-4C88-9E6D-22031B826A98}"/>
    <cellStyle name="Normal 10 2 3 3 4 2" xfId="998" xr:uid="{336BF0E7-0D72-4E2B-A739-9FE17D54F63D}"/>
    <cellStyle name="Normal 10 2 3 3 5" xfId="999" xr:uid="{93800529-919C-411D-8E86-84618F19C6B5}"/>
    <cellStyle name="Normal 10 2 3 4" xfId="244" xr:uid="{29DE7792-D9D7-4587-BF2E-149494BB818E}"/>
    <cellStyle name="Normal 10 2 3 4 2" xfId="477" xr:uid="{CC5D413B-705F-4ABB-B7EF-B8C122BF6534}"/>
    <cellStyle name="Normal 10 2 3 4 2 2" xfId="1000" xr:uid="{6A436B79-E57C-4998-AF69-16F1CF5F7809}"/>
    <cellStyle name="Normal 10 2 3 4 2 2 2" xfId="1001" xr:uid="{7486A020-747D-4349-8581-DAB4ACB85988}"/>
    <cellStyle name="Normal 10 2 3 4 2 3" xfId="1002" xr:uid="{54C12B36-37EF-4F32-B1CA-E0767819A234}"/>
    <cellStyle name="Normal 10 2 3 4 3" xfId="1003" xr:uid="{E27C018A-C97E-4EB1-B488-F356E283BEC5}"/>
    <cellStyle name="Normal 10 2 3 4 3 2" xfId="1004" xr:uid="{D34C46FA-FA17-40BC-A3B0-8A603345CA6A}"/>
    <cellStyle name="Normal 10 2 3 4 4" xfId="1005" xr:uid="{ED2730DF-A17F-4723-ADCD-A6C7BB2828EB}"/>
    <cellStyle name="Normal 10 2 3 5" xfId="478" xr:uid="{AB1FCA7B-EA10-43F8-BEF1-9B750F5954B9}"/>
    <cellStyle name="Normal 10 2 3 5 2" xfId="1006" xr:uid="{A91048EB-A181-4B04-A93E-F3B7335B54CB}"/>
    <cellStyle name="Normal 10 2 3 5 2 2" xfId="1007" xr:uid="{F5A035A5-598D-488D-8987-806FFE614343}"/>
    <cellStyle name="Normal 10 2 3 5 2 3" xfId="4334" xr:uid="{8DC3FEAF-D4E3-4E3F-8C09-3E1319D4EE39}"/>
    <cellStyle name="Normal 10 2 3 5 3" xfId="1008" xr:uid="{98B9008B-3E72-46B9-B435-78415860A414}"/>
    <cellStyle name="Normal 10 2 3 5 4" xfId="2532" xr:uid="{FA09E441-93AE-47C4-9D96-D17A18304B4A}"/>
    <cellStyle name="Normal 10 2 3 5 4 2" xfId="4565" xr:uid="{167EC497-E824-42A4-9BED-62960FEB4744}"/>
    <cellStyle name="Normal 10 2 3 5 4 3" xfId="4677" xr:uid="{B822C38F-D787-427C-A94A-8958C2EEF538}"/>
    <cellStyle name="Normal 10 2 3 5 4 4" xfId="4603" xr:uid="{8B59645E-F5C0-4A5F-AAB0-16F8A62EC03B}"/>
    <cellStyle name="Normal 10 2 3 6" xfId="1009" xr:uid="{A081160C-6E7C-4D72-88C3-240A0C975AE9}"/>
    <cellStyle name="Normal 10 2 3 6 2" xfId="1010" xr:uid="{7435B5F8-B9AC-41CC-BC45-8CAC8547BA67}"/>
    <cellStyle name="Normal 10 2 3 7" xfId="1011" xr:uid="{E1C053D2-F807-4DC9-B81D-CAF873BDD11C}"/>
    <cellStyle name="Normal 10 2 3 8" xfId="2533" xr:uid="{E6E8494B-0D18-4C0E-B4E9-51D5A739305A}"/>
    <cellStyle name="Normal 10 2 4" xfId="49" xr:uid="{B2AE3783-FA18-4A9C-80B4-D8BC30920EAA}"/>
    <cellStyle name="Normal 10 2 4 2" xfId="429" xr:uid="{1CF5B8DA-8C3C-44B6-AE5C-F78BA5623786}"/>
    <cellStyle name="Normal 10 2 4 2 2" xfId="479" xr:uid="{B8103F1C-94DD-4100-A21C-E7C266EEBF76}"/>
    <cellStyle name="Normal 10 2 4 2 2 2" xfId="1012" xr:uid="{25AE096B-15AC-4198-B266-186D01EEBB77}"/>
    <cellStyle name="Normal 10 2 4 2 2 2 2" xfId="1013" xr:uid="{150DC5A9-747F-419C-A845-481D4F2C3F85}"/>
    <cellStyle name="Normal 10 2 4 2 2 3" xfId="1014" xr:uid="{41D76A57-4FBB-435F-9CAF-788658BB8996}"/>
    <cellStyle name="Normal 10 2 4 2 2 4" xfId="2534" xr:uid="{739060BD-4805-440A-BAEA-F2AF498892A7}"/>
    <cellStyle name="Normal 10 2 4 2 3" xfId="1015" xr:uid="{8A5994AE-126A-4C4E-83AF-6A4C9E025A88}"/>
    <cellStyle name="Normal 10 2 4 2 3 2" xfId="1016" xr:uid="{9C432679-B4EF-41FF-A759-FFF78CD8F54D}"/>
    <cellStyle name="Normal 10 2 4 2 4" xfId="1017" xr:uid="{95DA4243-D8F2-43A7-9BA9-DA673CF30BF7}"/>
    <cellStyle name="Normal 10 2 4 2 5" xfId="2535" xr:uid="{E3EC7CD8-1546-444E-929F-9E9F0DF29AA3}"/>
    <cellStyle name="Normal 10 2 4 3" xfId="480" xr:uid="{77E36DD8-39F1-40F5-832F-37F39D87735F}"/>
    <cellStyle name="Normal 10 2 4 3 2" xfId="1018" xr:uid="{53416D18-CF48-446C-BFA4-B98C47260525}"/>
    <cellStyle name="Normal 10 2 4 3 2 2" xfId="1019" xr:uid="{64280C85-AF54-4D7D-B9D4-9FCFCDAFAAF1}"/>
    <cellStyle name="Normal 10 2 4 3 3" xfId="1020" xr:uid="{B11BEEB0-885C-4619-8469-B67548AB178E}"/>
    <cellStyle name="Normal 10 2 4 3 4" xfId="2536" xr:uid="{5D4665BF-C81F-43C6-A7C0-5C36C602278F}"/>
    <cellStyle name="Normal 10 2 4 4" xfId="1021" xr:uid="{4314E89F-76A3-47E0-B435-D0E13937ADBA}"/>
    <cellStyle name="Normal 10 2 4 4 2" xfId="1022" xr:uid="{6C53E9EE-A38F-4A62-9F58-B85D0A444563}"/>
    <cellStyle name="Normal 10 2 4 4 3" xfId="2537" xr:uid="{C98D3381-9698-4673-8CDE-06A4BF0D8362}"/>
    <cellStyle name="Normal 10 2 4 4 4" xfId="2538" xr:uid="{A855E709-08B0-4BBC-AD8A-8A971B0A8636}"/>
    <cellStyle name="Normal 10 2 4 5" xfId="1023" xr:uid="{365276F8-FE87-4028-8965-64A3895AB705}"/>
    <cellStyle name="Normal 10 2 4 6" xfId="2539" xr:uid="{F55F41CA-2390-4363-A776-D00FECFD41FA}"/>
    <cellStyle name="Normal 10 2 4 7" xfId="2540" xr:uid="{0DE55CB1-7327-443B-AFE6-A2EFE91564F9}"/>
    <cellStyle name="Normal 10 2 5" xfId="245" xr:uid="{922B7852-0994-4399-9ED5-BA724BA73DCA}"/>
    <cellStyle name="Normal 10 2 5 2" xfId="481" xr:uid="{EC5F28DF-9B46-4756-8F40-3F242918BE4E}"/>
    <cellStyle name="Normal 10 2 5 2 2" xfId="482" xr:uid="{32800452-4100-4B10-A763-C4135523F1B6}"/>
    <cellStyle name="Normal 10 2 5 2 2 2" xfId="1024" xr:uid="{C1FBC1C1-280F-48EF-A9F9-3B61AD68A4FA}"/>
    <cellStyle name="Normal 10 2 5 2 2 2 2" xfId="1025" xr:uid="{B3DB7D3B-649B-47B8-B19C-A7D0ACBC6B32}"/>
    <cellStyle name="Normal 10 2 5 2 2 3" xfId="1026" xr:uid="{BF81C91B-BB38-414B-9BE3-455CD1693C29}"/>
    <cellStyle name="Normal 10 2 5 2 3" xfId="1027" xr:uid="{B4CA5BF9-5CD0-4D97-9F0D-2115A9F9A7E1}"/>
    <cellStyle name="Normal 10 2 5 2 3 2" xfId="1028" xr:uid="{C0DB5711-8678-4F51-8C85-1F27005D1F0E}"/>
    <cellStyle name="Normal 10 2 5 2 4" xfId="1029" xr:uid="{B340D7E6-277F-4E8F-8ED1-45EEA2AF3E62}"/>
    <cellStyle name="Normal 10 2 5 3" xfId="483" xr:uid="{0DC9A0ED-492E-405E-991E-FD45A4BEAD08}"/>
    <cellStyle name="Normal 10 2 5 3 2" xfId="1030" xr:uid="{3EFE889E-6B17-4825-BE98-4B5A52B0D407}"/>
    <cellStyle name="Normal 10 2 5 3 2 2" xfId="1031" xr:uid="{8F710992-DA22-4F5F-9D09-67F32155BD69}"/>
    <cellStyle name="Normal 10 2 5 3 3" xfId="1032" xr:uid="{C4DE7D10-71DA-49CE-8882-2EA045EB7FC6}"/>
    <cellStyle name="Normal 10 2 5 3 4" xfId="2541" xr:uid="{956ADC0E-D9ED-4947-9861-1A8941C94685}"/>
    <cellStyle name="Normal 10 2 5 4" xfId="1033" xr:uid="{C47C81B6-8A07-4E51-8259-25B225919B67}"/>
    <cellStyle name="Normal 10 2 5 4 2" xfId="1034" xr:uid="{2A580396-57A8-494F-BD99-222361603E3F}"/>
    <cellStyle name="Normal 10 2 5 5" xfId="1035" xr:uid="{29807461-A18E-4072-AC73-77684B143679}"/>
    <cellStyle name="Normal 10 2 5 6" xfId="2542" xr:uid="{8FB1F01E-811E-4127-B661-5FF2334F022A}"/>
    <cellStyle name="Normal 10 2 6" xfId="246" xr:uid="{7AFB4B49-DD33-4F94-9806-9D9A0EFADCF3}"/>
    <cellStyle name="Normal 10 2 6 2" xfId="484" xr:uid="{91B86FDA-8234-4C3B-A8C3-8075B9018F69}"/>
    <cellStyle name="Normal 10 2 6 2 2" xfId="1036" xr:uid="{B95FE52E-6DA3-470A-AB57-59D199B8F62E}"/>
    <cellStyle name="Normal 10 2 6 2 2 2" xfId="1037" xr:uid="{DF42A4BC-BF22-47E6-A057-3991C6065FF9}"/>
    <cellStyle name="Normal 10 2 6 2 3" xfId="1038" xr:uid="{C6D1EF15-8FE6-4CCC-98F9-8EBCABDD46B7}"/>
    <cellStyle name="Normal 10 2 6 2 4" xfId="2543" xr:uid="{F07ECBCF-EE6A-4745-9739-EF7098C2A399}"/>
    <cellStyle name="Normal 10 2 6 3" xfId="1039" xr:uid="{F9574469-9435-4094-AF2A-E35FF7E877DD}"/>
    <cellStyle name="Normal 10 2 6 3 2" xfId="1040" xr:uid="{736C63FE-59D2-4762-895A-147987EF83BF}"/>
    <cellStyle name="Normal 10 2 6 4" xfId="1041" xr:uid="{E3F0D539-C980-4D59-97DB-6BC9600B72FC}"/>
    <cellStyle name="Normal 10 2 6 5" xfId="2544" xr:uid="{BED648C6-39F2-4B5E-80ED-5558C1C4A4A5}"/>
    <cellStyle name="Normal 10 2 7" xfId="485" xr:uid="{692A34ED-C383-4CAF-B7DB-90C0C905A38E}"/>
    <cellStyle name="Normal 10 2 7 2" xfId="1042" xr:uid="{EC676DCC-F353-470E-9125-5A03230C9AB6}"/>
    <cellStyle name="Normal 10 2 7 2 2" xfId="1043" xr:uid="{33F5DE4A-741B-493A-A05B-0423404BF25C}"/>
    <cellStyle name="Normal 10 2 7 2 3" xfId="4332" xr:uid="{BDD7191E-B3E6-4296-8D5F-424B43E5C0FF}"/>
    <cellStyle name="Normal 10 2 7 3" xfId="1044" xr:uid="{06EBB922-1CE0-44AE-B5B6-A0D9CEF228A0}"/>
    <cellStyle name="Normal 10 2 7 4" xfId="2545" xr:uid="{0F79C40D-ED6E-400B-A085-7853BE52C4BA}"/>
    <cellStyle name="Normal 10 2 7 4 2" xfId="4563" xr:uid="{9551267D-C195-4173-BF1F-700E1F99DC01}"/>
    <cellStyle name="Normal 10 2 7 4 3" xfId="4678" xr:uid="{90106E40-C966-431B-9C49-1679F27E9A63}"/>
    <cellStyle name="Normal 10 2 7 4 4" xfId="4601" xr:uid="{7DB26362-F87C-4506-A1FD-6AEDC4664B17}"/>
    <cellStyle name="Normal 10 2 8" xfId="1045" xr:uid="{35B56E29-112C-44A8-89DE-04A716F1A94D}"/>
    <cellStyle name="Normal 10 2 8 2" xfId="1046" xr:uid="{BA2F6A0F-A11F-41E0-9A63-DB72DEC31DD9}"/>
    <cellStyle name="Normal 10 2 8 3" xfId="2546" xr:uid="{A59FAFDD-9B93-427E-A362-1A66111ED808}"/>
    <cellStyle name="Normal 10 2 8 4" xfId="2547" xr:uid="{4B7AA517-8D42-4F83-B033-FD5D47CA2090}"/>
    <cellStyle name="Normal 10 2 9" xfId="1047" xr:uid="{FDEE705D-DEEF-4AE7-8EEF-3F9F61B0AFA5}"/>
    <cellStyle name="Normal 10 3" xfId="50" xr:uid="{9E3D4184-AE7E-4D69-96D7-F77B2225D8DC}"/>
    <cellStyle name="Normal 10 3 10" xfId="2548" xr:uid="{8140A625-AA15-48CD-8793-9AB0097B6A45}"/>
    <cellStyle name="Normal 10 3 11" xfId="2549" xr:uid="{3B03B973-23BE-4A69-90CC-36E15C904C6E}"/>
    <cellStyle name="Normal 10 3 2" xfId="51" xr:uid="{B6CC854F-B2B2-421C-AE6F-C0B51A4600DB}"/>
    <cellStyle name="Normal 10 3 2 2" xfId="52" xr:uid="{AF085E3D-80B4-4467-91D1-F307D86108A0}"/>
    <cellStyle name="Normal 10 3 2 2 2" xfId="247" xr:uid="{6A2E7122-8ED8-4059-8E7F-59179F86E5FA}"/>
    <cellStyle name="Normal 10 3 2 2 2 2" xfId="486" xr:uid="{B6AC0B16-95EC-4336-81A3-B75F9ADF7844}"/>
    <cellStyle name="Normal 10 3 2 2 2 2 2" xfId="1048" xr:uid="{8C4F7661-CCFA-40B9-AE7E-F71FB307CB2C}"/>
    <cellStyle name="Normal 10 3 2 2 2 2 2 2" xfId="1049" xr:uid="{E39656C8-6C3F-4B9F-A1D4-B24747020D14}"/>
    <cellStyle name="Normal 10 3 2 2 2 2 3" xfId="1050" xr:uid="{B8D72C79-6E9D-417D-97EF-19CA62731DC2}"/>
    <cellStyle name="Normal 10 3 2 2 2 2 4" xfId="2550" xr:uid="{4BF09DFE-27AF-4B90-A848-87D0EA05F064}"/>
    <cellStyle name="Normal 10 3 2 2 2 3" xfId="1051" xr:uid="{086E08B7-FAF0-40E8-8974-5C5FCEA6D4E3}"/>
    <cellStyle name="Normal 10 3 2 2 2 3 2" xfId="1052" xr:uid="{6FC5EE62-8B8F-46B4-B5BC-30EE025B8B88}"/>
    <cellStyle name="Normal 10 3 2 2 2 3 3" xfId="2551" xr:uid="{1F6D718A-4743-4E83-AE66-B5114C5AEF94}"/>
    <cellStyle name="Normal 10 3 2 2 2 3 4" xfId="2552" xr:uid="{BD7833C3-3B17-4B22-9CF1-99BEA1563D46}"/>
    <cellStyle name="Normal 10 3 2 2 2 4" xfId="1053" xr:uid="{2E0B2565-BF0C-4A11-8977-14A381F497D4}"/>
    <cellStyle name="Normal 10 3 2 2 2 5" xfId="2553" xr:uid="{C653630B-7CF6-4C9E-8DAF-5399A615809E}"/>
    <cellStyle name="Normal 10 3 2 2 2 6" xfId="2554" xr:uid="{7DC5239A-4111-462C-B430-69138418BC9D}"/>
    <cellStyle name="Normal 10 3 2 2 3" xfId="487" xr:uid="{D82A0D93-3FAE-4A22-B5CC-95DF4DD57FF7}"/>
    <cellStyle name="Normal 10 3 2 2 3 2" xfId="1054" xr:uid="{EDF2383E-72BF-4F03-850E-3618912500F1}"/>
    <cellStyle name="Normal 10 3 2 2 3 2 2" xfId="1055" xr:uid="{48A75878-7B5E-4E04-9803-008CA42B6E1B}"/>
    <cellStyle name="Normal 10 3 2 2 3 2 3" xfId="2555" xr:uid="{0B453E1B-4ACF-4FBD-9741-C9B411F07D31}"/>
    <cellStyle name="Normal 10 3 2 2 3 2 4" xfId="2556" xr:uid="{E5FF1C9A-F6D1-437D-8834-E98DEC79F17A}"/>
    <cellStyle name="Normal 10 3 2 2 3 3" xfId="1056" xr:uid="{E316F269-8B74-4B6D-9C8C-A1CFE0F6AC42}"/>
    <cellStyle name="Normal 10 3 2 2 3 4" xfId="2557" xr:uid="{18272ADE-BA33-4AB6-9F59-6001F224938E}"/>
    <cellStyle name="Normal 10 3 2 2 3 5" xfId="2558" xr:uid="{69042302-B69B-4467-8659-951C63467A35}"/>
    <cellStyle name="Normal 10 3 2 2 4" xfId="1057" xr:uid="{87098139-B239-4894-89A0-2A172462562B}"/>
    <cellStyle name="Normal 10 3 2 2 4 2" xfId="1058" xr:uid="{855C80B6-1407-476F-BC35-EC08918094BB}"/>
    <cellStyle name="Normal 10 3 2 2 4 3" xfId="2559" xr:uid="{94FD6C30-FDCD-4CDA-8476-899481690219}"/>
    <cellStyle name="Normal 10 3 2 2 4 4" xfId="2560" xr:uid="{1197EBEA-590C-4256-B433-D822083F830D}"/>
    <cellStyle name="Normal 10 3 2 2 5" xfId="1059" xr:uid="{344081DC-A0E6-431D-9361-3B559351917F}"/>
    <cellStyle name="Normal 10 3 2 2 5 2" xfId="2561" xr:uid="{FBC70D21-7C76-43E1-99C8-205187F35F6B}"/>
    <cellStyle name="Normal 10 3 2 2 5 3" xfId="2562" xr:uid="{F4780AC4-6832-4B6D-9CED-7BFA12527830}"/>
    <cellStyle name="Normal 10 3 2 2 5 4" xfId="2563" xr:uid="{B92FE783-DD1D-40E1-91ED-73F1CF609CBD}"/>
    <cellStyle name="Normal 10 3 2 2 6" xfId="2564" xr:uid="{72AE1211-AE4A-4AD7-B111-3EB4D85261FC}"/>
    <cellStyle name="Normal 10 3 2 2 7" xfId="2565" xr:uid="{9CAB13B9-8C6D-4845-B86C-61DCD9123F81}"/>
    <cellStyle name="Normal 10 3 2 2 8" xfId="2566" xr:uid="{9BFCED32-A62A-4774-B538-372D0E88E039}"/>
    <cellStyle name="Normal 10 3 2 3" xfId="248" xr:uid="{5C669CC0-99B0-4591-9371-C33EF1B00816}"/>
    <cellStyle name="Normal 10 3 2 3 2" xfId="488" xr:uid="{8BF1C64A-CB73-4108-89FB-24A25E7EB3C0}"/>
    <cellStyle name="Normal 10 3 2 3 2 2" xfId="489" xr:uid="{A3BF2EB5-9A53-4CFC-971C-0DEC95933D95}"/>
    <cellStyle name="Normal 10 3 2 3 2 2 2" xfId="1060" xr:uid="{EF23F7E7-FDE0-41D6-B672-90CF27E1E6B9}"/>
    <cellStyle name="Normal 10 3 2 3 2 2 2 2" xfId="1061" xr:uid="{AEB1E1AD-2997-4A99-8CA9-59DF288B56F8}"/>
    <cellStyle name="Normal 10 3 2 3 2 2 3" xfId="1062" xr:uid="{D0A768A0-A8C3-4C3C-BE85-58D5189AE65C}"/>
    <cellStyle name="Normal 10 3 2 3 2 3" xfId="1063" xr:uid="{3FA2661B-874F-4CB1-83FD-32FEA09042EC}"/>
    <cellStyle name="Normal 10 3 2 3 2 3 2" xfId="1064" xr:uid="{40C53103-CA98-4B94-9006-92C8AD047165}"/>
    <cellStyle name="Normal 10 3 2 3 2 4" xfId="1065" xr:uid="{895D6A9B-C75D-4214-9EFB-FC22A2B9339E}"/>
    <cellStyle name="Normal 10 3 2 3 3" xfId="490" xr:uid="{08AFD6CF-4102-4F6E-A0B6-6BC69470454C}"/>
    <cellStyle name="Normal 10 3 2 3 3 2" xfId="1066" xr:uid="{A6DE78A8-99D1-4B46-BBF4-F150AB39EF31}"/>
    <cellStyle name="Normal 10 3 2 3 3 2 2" xfId="1067" xr:uid="{86F69155-3327-44D6-A9EF-62FFC8D2109A}"/>
    <cellStyle name="Normal 10 3 2 3 3 3" xfId="1068" xr:uid="{610C0810-1114-4C55-A4A1-A9446FA4B3D3}"/>
    <cellStyle name="Normal 10 3 2 3 3 4" xfId="2567" xr:uid="{50CE17F0-43E9-4218-AB2B-D36B283D3E9E}"/>
    <cellStyle name="Normal 10 3 2 3 4" xfId="1069" xr:uid="{F6EC2266-015D-4B33-8436-B113C702AD63}"/>
    <cellStyle name="Normal 10 3 2 3 4 2" xfId="1070" xr:uid="{651DB3C7-EFBE-402D-B60E-559E3898A60F}"/>
    <cellStyle name="Normal 10 3 2 3 5" xfId="1071" xr:uid="{68A7614D-0680-4134-A758-1221699AD15B}"/>
    <cellStyle name="Normal 10 3 2 3 6" xfId="2568" xr:uid="{A0E3A7D7-40A3-463B-A38A-6DFF925C1662}"/>
    <cellStyle name="Normal 10 3 2 4" xfId="249" xr:uid="{8A0E0292-7D90-468D-AEC0-808A29BA3686}"/>
    <cellStyle name="Normal 10 3 2 4 2" xfId="491" xr:uid="{AA7A16B2-FFDE-49DD-83E2-969D134AE9EA}"/>
    <cellStyle name="Normal 10 3 2 4 2 2" xfId="1072" xr:uid="{2A09E938-8FC7-4D1D-986D-C2BDB31920DD}"/>
    <cellStyle name="Normal 10 3 2 4 2 2 2" xfId="1073" xr:uid="{3029830B-8287-453C-8F12-BA53C12CB80F}"/>
    <cellStyle name="Normal 10 3 2 4 2 3" xfId="1074" xr:uid="{8F1369B0-EA60-4A37-B5D4-BCCDC7874CB3}"/>
    <cellStyle name="Normal 10 3 2 4 2 4" xfId="2569" xr:uid="{F925A9E2-ABE6-44D1-81AF-8192362D14CB}"/>
    <cellStyle name="Normal 10 3 2 4 3" xfId="1075" xr:uid="{AC0E2BAE-FDF9-4A76-8B0B-7EB8DCCECF3A}"/>
    <cellStyle name="Normal 10 3 2 4 3 2" xfId="1076" xr:uid="{0D065ED2-8EF8-4E64-9DE4-FA9D73DAF940}"/>
    <cellStyle name="Normal 10 3 2 4 4" xfId="1077" xr:uid="{029C1617-37C0-44E8-A0AD-498FD899FFAC}"/>
    <cellStyle name="Normal 10 3 2 4 5" xfId="2570" xr:uid="{B9DB229C-0651-47E4-94FB-865A3347F091}"/>
    <cellStyle name="Normal 10 3 2 5" xfId="251" xr:uid="{FA568DC1-6A16-4361-B0F0-6432A9169BA3}"/>
    <cellStyle name="Normal 10 3 2 5 2" xfId="1078" xr:uid="{6FB5161A-BBA7-4C67-B7D0-82F831A8D5A7}"/>
    <cellStyle name="Normal 10 3 2 5 2 2" xfId="1079" xr:uid="{52628BFE-8159-4B02-A38F-E0D1D05A068A}"/>
    <cellStyle name="Normal 10 3 2 5 3" xfId="1080" xr:uid="{A77DCAC3-E46D-473D-8955-DB5AB97682E9}"/>
    <cellStyle name="Normal 10 3 2 5 4" xfId="2571" xr:uid="{83B43E3A-A64B-479A-9ECC-DA29F194FC83}"/>
    <cellStyle name="Normal 10 3 2 6" xfId="1081" xr:uid="{871CD947-1928-4A59-9AE4-26D9350BC826}"/>
    <cellStyle name="Normal 10 3 2 6 2" xfId="1082" xr:uid="{AB698F23-938B-49EB-8069-2B3B3C0C3BAC}"/>
    <cellStyle name="Normal 10 3 2 6 3" xfId="2572" xr:uid="{24A15AF1-152D-48D6-9C86-A2796C6494FD}"/>
    <cellStyle name="Normal 10 3 2 6 4" xfId="2573" xr:uid="{241A449E-8A5A-444C-AC47-3D9BE0835B21}"/>
    <cellStyle name="Normal 10 3 2 7" xfId="1083" xr:uid="{09C0A03A-0CF8-450A-8FCD-C3980B941A27}"/>
    <cellStyle name="Normal 10 3 2 8" xfId="2574" xr:uid="{2F1FCDDC-3332-46AC-B725-65536A923215}"/>
    <cellStyle name="Normal 10 3 2 9" xfId="2575" xr:uid="{D4CEFE7E-0A88-42BE-B551-B1607A835EA3}"/>
    <cellStyle name="Normal 10 3 3" xfId="53" xr:uid="{7F7E3AE2-33EE-467F-8E1C-52D922202DC1}"/>
    <cellStyle name="Normal 10 3 3 2" xfId="54" xr:uid="{D4BAE269-3F8C-4EF9-938F-7E9ADB0B62C0}"/>
    <cellStyle name="Normal 10 3 3 2 2" xfId="492" xr:uid="{94D0913D-B67B-4E57-8EA8-37695D449713}"/>
    <cellStyle name="Normal 10 3 3 2 2 2" xfId="1084" xr:uid="{444E0650-C404-4D39-A2A3-FB542086A35B}"/>
    <cellStyle name="Normal 10 3 3 2 2 2 2" xfId="1085" xr:uid="{07FE5625-3404-4618-AF15-493F2C72DCCE}"/>
    <cellStyle name="Normal 10 3 3 2 2 2 2 2" xfId="4445" xr:uid="{4BAF1037-027D-4B27-8365-F4A9B8308753}"/>
    <cellStyle name="Normal 10 3 3 2 2 2 3" xfId="4446" xr:uid="{158535BC-8875-4BA2-B141-6338EDC3E609}"/>
    <cellStyle name="Normal 10 3 3 2 2 3" xfId="1086" xr:uid="{C6A269C6-ED0D-442B-BA9E-889F97F828FB}"/>
    <cellStyle name="Normal 10 3 3 2 2 3 2" xfId="4447" xr:uid="{A1436023-26C4-4667-88ED-8C67AFA05903}"/>
    <cellStyle name="Normal 10 3 3 2 2 4" xfId="2576" xr:uid="{866246ED-F00B-40C5-942F-FB8D9D436113}"/>
    <cellStyle name="Normal 10 3 3 2 3" xfId="1087" xr:uid="{32AB08D8-6048-4F67-B42E-615824C82D2B}"/>
    <cellStyle name="Normal 10 3 3 2 3 2" xfId="1088" xr:uid="{EF836B4C-7138-449D-8BEE-775A3965DCB5}"/>
    <cellStyle name="Normal 10 3 3 2 3 2 2" xfId="4448" xr:uid="{FEB245B5-0264-4551-ACAF-7DE863C5C723}"/>
    <cellStyle name="Normal 10 3 3 2 3 3" xfId="2577" xr:uid="{83A6E413-B1C0-4565-9C72-670A726162D5}"/>
    <cellStyle name="Normal 10 3 3 2 3 4" xfId="2578" xr:uid="{33687F0C-BECD-4C7D-8F57-CBF8BA434F89}"/>
    <cellStyle name="Normal 10 3 3 2 4" xfId="1089" xr:uid="{C0BC28BE-A8F2-41C8-A12E-24EA494B160D}"/>
    <cellStyle name="Normal 10 3 3 2 4 2" xfId="4449" xr:uid="{192775F5-AA92-4038-AFC9-C539260CF95A}"/>
    <cellStyle name="Normal 10 3 3 2 5" xfId="2579" xr:uid="{0C251D5B-5157-49B7-83E7-1F41EB7981C5}"/>
    <cellStyle name="Normal 10 3 3 2 6" xfId="2580" xr:uid="{4B5B45A2-7B1F-414D-A94F-4FEA21BFB4BF}"/>
    <cellStyle name="Normal 10 3 3 3" xfId="252" xr:uid="{3A28D8D8-B77A-4502-9145-DF728633FAA6}"/>
    <cellStyle name="Normal 10 3 3 3 2" xfId="1090" xr:uid="{0E4AA431-365D-4A7F-A5BB-7BC08B4BBBBC}"/>
    <cellStyle name="Normal 10 3 3 3 2 2" xfId="1091" xr:uid="{69C1C0D9-C7D4-4876-BF32-37DECFABCDF9}"/>
    <cellStyle name="Normal 10 3 3 3 2 2 2" xfId="4450" xr:uid="{EDED8E68-BFE2-4AA5-860E-1D07D40EF908}"/>
    <cellStyle name="Normal 10 3 3 3 2 3" xfId="2581" xr:uid="{D19A2D1E-5211-465E-882C-226319B32EB4}"/>
    <cellStyle name="Normal 10 3 3 3 2 4" xfId="2582" xr:uid="{248052C0-ABD7-44C3-981A-7E23FA155158}"/>
    <cellStyle name="Normal 10 3 3 3 3" xfId="1092" xr:uid="{CEB4B9B2-8C7D-475A-AE51-12BD98C0A6E9}"/>
    <cellStyle name="Normal 10 3 3 3 3 2" xfId="4451" xr:uid="{B887C2E4-4668-4198-9DA3-2AC725F67538}"/>
    <cellStyle name="Normal 10 3 3 3 4" xfId="2583" xr:uid="{D266A21A-D1AF-489C-B777-548E5F7619E3}"/>
    <cellStyle name="Normal 10 3 3 3 5" xfId="2584" xr:uid="{ADA8C58B-BB83-4E43-9314-68B0E8FF85AB}"/>
    <cellStyle name="Normal 10 3 3 4" xfId="1093" xr:uid="{C4519B5B-2AFE-4E69-A222-E84015548CB0}"/>
    <cellStyle name="Normal 10 3 3 4 2" xfId="1094" xr:uid="{52423F73-2F00-42FD-9930-FB77A4C0CAA0}"/>
    <cellStyle name="Normal 10 3 3 4 2 2" xfId="4452" xr:uid="{B3F59130-1952-49E3-A0EA-288EA3677B6A}"/>
    <cellStyle name="Normal 10 3 3 4 3" xfId="2585" xr:uid="{73AFD945-058F-4798-A637-95B5D2D336E1}"/>
    <cellStyle name="Normal 10 3 3 4 4" xfId="2586" xr:uid="{C1E747C1-3C3E-42E5-BAB7-ABF8FFE7D500}"/>
    <cellStyle name="Normal 10 3 3 5" xfId="1095" xr:uid="{B60E2549-47FC-461F-8B07-EE6CDAE5E36F}"/>
    <cellStyle name="Normal 10 3 3 5 2" xfId="2587" xr:uid="{04699D61-E38A-4273-8969-DB2FC9FFFE67}"/>
    <cellStyle name="Normal 10 3 3 5 3" xfId="2588" xr:uid="{2684ECE0-97B7-43E7-A591-77E2A7645D3B}"/>
    <cellStyle name="Normal 10 3 3 5 4" xfId="2589" xr:uid="{A4D216C0-822A-4F87-96C3-98747B93C645}"/>
    <cellStyle name="Normal 10 3 3 6" xfId="2590" xr:uid="{E1472C06-DD6F-4273-8D90-753C5FF3CF46}"/>
    <cellStyle name="Normal 10 3 3 7" xfId="2591" xr:uid="{2F29C250-AD11-4E43-B7F4-4A48EA34B49B}"/>
    <cellStyle name="Normal 10 3 3 8" xfId="2592" xr:uid="{08FF84F6-6FCE-4B4A-A400-C3C3BC9B8503}"/>
    <cellStyle name="Normal 10 3 4" xfId="55" xr:uid="{CE40C759-CFA9-4784-BBF3-F59A50F34D65}"/>
    <cellStyle name="Normal 10 3 4 2" xfId="493" xr:uid="{8C559B2B-723A-4F86-A068-653248BF16E9}"/>
    <cellStyle name="Normal 10 3 4 2 2" xfId="494" xr:uid="{C1B56769-F12E-4A36-B71B-334D1ADBC544}"/>
    <cellStyle name="Normal 10 3 4 2 2 2" xfId="1096" xr:uid="{1A3DE36D-1970-4E24-82E1-22A75EAE1ADD}"/>
    <cellStyle name="Normal 10 3 4 2 2 2 2" xfId="1097" xr:uid="{C4B28D7C-9546-4377-ACC4-4DC949F3E186}"/>
    <cellStyle name="Normal 10 3 4 2 2 3" xfId="1098" xr:uid="{18456115-41F1-409C-B756-E6F5A87B40F6}"/>
    <cellStyle name="Normal 10 3 4 2 2 4" xfId="2593" xr:uid="{B0882131-43FC-4C7C-BE98-58DB389B77E0}"/>
    <cellStyle name="Normal 10 3 4 2 3" xfId="1099" xr:uid="{61D0ACC9-15DA-4269-B077-E2042D28B31E}"/>
    <cellStyle name="Normal 10 3 4 2 3 2" xfId="1100" xr:uid="{6134C952-BEA1-486E-8D40-3F6D70B4A5A1}"/>
    <cellStyle name="Normal 10 3 4 2 4" xfId="1101" xr:uid="{DA60EFEE-07B3-48E8-8FC0-B786BC00A434}"/>
    <cellStyle name="Normal 10 3 4 2 5" xfId="2594" xr:uid="{EC1F9A1C-39A5-426C-B51E-17FD6C48B4C0}"/>
    <cellStyle name="Normal 10 3 4 3" xfId="495" xr:uid="{04561A6D-95C0-4CB9-97E0-70CB5BE4F32B}"/>
    <cellStyle name="Normal 10 3 4 3 2" xfId="1102" xr:uid="{F4565F3A-EC11-4B7B-B74F-4E7C026871F6}"/>
    <cellStyle name="Normal 10 3 4 3 2 2" xfId="1103" xr:uid="{DC8E489A-B8B8-48FC-BB19-031166E35826}"/>
    <cellStyle name="Normal 10 3 4 3 3" xfId="1104" xr:uid="{64F2E918-730C-4A7F-8CB9-D718BE4C2163}"/>
    <cellStyle name="Normal 10 3 4 3 4" xfId="2595" xr:uid="{99ECCC74-DDB1-4C85-BDE6-914AC2350E82}"/>
    <cellStyle name="Normal 10 3 4 4" xfId="1105" xr:uid="{CB0D81DD-C026-4133-8F5A-7293D44715F7}"/>
    <cellStyle name="Normal 10 3 4 4 2" xfId="1106" xr:uid="{8A4A538C-1F62-416D-A717-D21467F8789E}"/>
    <cellStyle name="Normal 10 3 4 4 3" xfId="2596" xr:uid="{491C5C31-B9CC-4324-9D24-B4D8F96F2554}"/>
    <cellStyle name="Normal 10 3 4 4 4" xfId="2597" xr:uid="{4FE7F3A8-D8A7-42A4-9881-74BADBBF5509}"/>
    <cellStyle name="Normal 10 3 4 5" xfId="1107" xr:uid="{1D680B2C-EEB2-4E23-8D76-BA16B7B145A5}"/>
    <cellStyle name="Normal 10 3 4 6" xfId="2598" xr:uid="{A0A5A2BF-72DE-4A07-B46E-142CE01E1981}"/>
    <cellStyle name="Normal 10 3 4 7" xfId="2599" xr:uid="{532547C1-930A-4316-9437-DEA3FE674EA2}"/>
    <cellStyle name="Normal 10 3 5" xfId="253" xr:uid="{B918A232-5FBF-4F64-BF99-9A05C0DE7989}"/>
    <cellStyle name="Normal 10 3 5 2" xfId="496" xr:uid="{E1D8D86E-2A5A-4D79-8859-32BEE3B7246D}"/>
    <cellStyle name="Normal 10 3 5 2 2" xfId="1108" xr:uid="{C3DB50EF-4793-4225-97B0-EF116FD52026}"/>
    <cellStyle name="Normal 10 3 5 2 2 2" xfId="1109" xr:uid="{E6ED2CF9-01EF-4973-83F5-3E2F6B0EA1F8}"/>
    <cellStyle name="Normal 10 3 5 2 3" xfId="1110" xr:uid="{69F05633-EE7D-4E56-B260-EE39B1ECA800}"/>
    <cellStyle name="Normal 10 3 5 2 4" xfId="2600" xr:uid="{C50222B0-96C2-49B4-A9C7-93DA6D742F8D}"/>
    <cellStyle name="Normal 10 3 5 3" xfId="1111" xr:uid="{81F1B253-306D-4D94-B64B-D3110A51F678}"/>
    <cellStyle name="Normal 10 3 5 3 2" xfId="1112" xr:uid="{B2565095-96E9-4DD5-B09B-D9F8B0646B1E}"/>
    <cellStyle name="Normal 10 3 5 3 3" xfId="2601" xr:uid="{0447D2E9-F074-4511-A135-EA9AFC28D706}"/>
    <cellStyle name="Normal 10 3 5 3 4" xfId="2602" xr:uid="{9BF58643-9656-4251-83E5-AFE6AC393F1A}"/>
    <cellStyle name="Normal 10 3 5 4" xfId="1113" xr:uid="{607FDBD3-78FB-4640-A59C-89DB7D4D29E4}"/>
    <cellStyle name="Normal 10 3 5 5" xfId="2603" xr:uid="{A248CD6D-C07A-4AE4-B68C-070E331D847C}"/>
    <cellStyle name="Normal 10 3 5 6" xfId="2604" xr:uid="{63817324-2C5B-4804-8645-EB88B12B3DB9}"/>
    <cellStyle name="Normal 10 3 6" xfId="254" xr:uid="{FC66512F-5227-485D-B1D4-D032E3C8B7CD}"/>
    <cellStyle name="Normal 10 3 6 2" xfId="1114" xr:uid="{A23882D3-7259-4408-9CBD-B78AD8EBBE09}"/>
    <cellStyle name="Normal 10 3 6 2 2" xfId="1115" xr:uid="{932CB033-84F3-4CEA-AF9D-18A98F55580A}"/>
    <cellStyle name="Normal 10 3 6 2 3" xfId="2605" xr:uid="{46DBAC35-7711-47F5-9285-A32DF92FEB2B}"/>
    <cellStyle name="Normal 10 3 6 2 4" xfId="2606" xr:uid="{D47F3919-DA01-4988-B2BF-8757D1AD4246}"/>
    <cellStyle name="Normal 10 3 6 3" xfId="1116" xr:uid="{7505D7C3-8401-40E0-A96D-990A2A29CFB5}"/>
    <cellStyle name="Normal 10 3 6 4" xfId="2607" xr:uid="{47567EC1-E59F-4DA0-B14F-174FC4C0B8E4}"/>
    <cellStyle name="Normal 10 3 6 5" xfId="2608" xr:uid="{A8127B54-97AE-42E0-BFED-FE301EB401C8}"/>
    <cellStyle name="Normal 10 3 7" xfId="1117" xr:uid="{E96130D7-2367-4DE4-ACDC-56670EB6D858}"/>
    <cellStyle name="Normal 10 3 7 2" xfId="1118" xr:uid="{6B8D1DC6-38AD-44A3-ACEB-F08F49049D36}"/>
    <cellStyle name="Normal 10 3 7 3" xfId="2609" xr:uid="{5D56EEA7-F343-481B-9A4B-DB48A4FDA62C}"/>
    <cellStyle name="Normal 10 3 7 4" xfId="2610" xr:uid="{64360C82-6A9E-48D5-9800-D2AEA84A78A5}"/>
    <cellStyle name="Normal 10 3 8" xfId="1119" xr:uid="{8353DCF0-8C91-4A4C-8017-65A9177845A5}"/>
    <cellStyle name="Normal 10 3 8 2" xfId="2611" xr:uid="{1A6F3F38-1E32-4779-98A5-21EF3B293C03}"/>
    <cellStyle name="Normal 10 3 8 3" xfId="2612" xr:uid="{7FD85043-CCB6-4F9E-B724-1898CB2E9756}"/>
    <cellStyle name="Normal 10 3 8 4" xfId="2613" xr:uid="{3ED2D151-AC34-4DE1-83C5-D06F83B6D568}"/>
    <cellStyle name="Normal 10 3 9" xfId="2614" xr:uid="{72B89FF5-B804-4ADC-825A-172CC24CD997}"/>
    <cellStyle name="Normal 10 4" xfId="56" xr:uid="{84D2F3A8-E8C7-414A-B20B-D5599D4406D4}"/>
    <cellStyle name="Normal 10 4 10" xfId="2615" xr:uid="{C50FB7EA-CA78-428C-88BA-C26417F7C4B9}"/>
    <cellStyle name="Normal 10 4 11" xfId="2616" xr:uid="{7C0B8FA2-EF85-4282-9564-8BF7C7AF9F9A}"/>
    <cellStyle name="Normal 10 4 2" xfId="57" xr:uid="{5772A27A-0291-48DC-840D-32BDDE93F5F8}"/>
    <cellStyle name="Normal 10 4 2 2" xfId="255" xr:uid="{2DF322F6-8D3E-41A4-800E-61521DFE186C}"/>
    <cellStyle name="Normal 10 4 2 2 2" xfId="497" xr:uid="{EDC64757-982F-44CC-96D1-3372D7F01457}"/>
    <cellStyle name="Normal 10 4 2 2 2 2" xfId="498" xr:uid="{1FD45F5C-F682-4CB5-9890-B9CCF63C137A}"/>
    <cellStyle name="Normal 10 4 2 2 2 2 2" xfId="1120" xr:uid="{5F0F02D0-EC3C-4845-96AF-02917498B2BC}"/>
    <cellStyle name="Normal 10 4 2 2 2 2 3" xfId="2617" xr:uid="{E8270641-3BAF-4148-8882-813D2A6CDA92}"/>
    <cellStyle name="Normal 10 4 2 2 2 2 4" xfId="2618" xr:uid="{AC00C020-69AB-4C39-898C-CC9C2B11B20A}"/>
    <cellStyle name="Normal 10 4 2 2 2 3" xfId="1121" xr:uid="{6914FED4-71DC-4B86-B9C8-23FF67EBA6A3}"/>
    <cellStyle name="Normal 10 4 2 2 2 3 2" xfId="2619" xr:uid="{DC1F9BFD-74BE-4EE2-890A-FC60B01BA5B3}"/>
    <cellStyle name="Normal 10 4 2 2 2 3 3" xfId="2620" xr:uid="{3FF6E241-08F5-483A-9283-E41E459C72D4}"/>
    <cellStyle name="Normal 10 4 2 2 2 3 4" xfId="2621" xr:uid="{30C0269A-C914-41C5-A0BD-01DF7228B533}"/>
    <cellStyle name="Normal 10 4 2 2 2 4" xfId="2622" xr:uid="{F552EC4E-8002-446B-8B8B-58752ABFB810}"/>
    <cellStyle name="Normal 10 4 2 2 2 5" xfId="2623" xr:uid="{4CB38C5D-EC7B-4E5A-80ED-5F665199F2F2}"/>
    <cellStyle name="Normal 10 4 2 2 2 6" xfId="2624" xr:uid="{F0831E9A-4964-4F75-9EBA-7C46E06C39BD}"/>
    <cellStyle name="Normal 10 4 2 2 3" xfId="499" xr:uid="{3C45E9D6-57BA-45F4-A7A9-50954D411B94}"/>
    <cellStyle name="Normal 10 4 2 2 3 2" xfId="1122" xr:uid="{801E5A08-301E-4A33-97C0-9B0140F79286}"/>
    <cellStyle name="Normal 10 4 2 2 3 2 2" xfId="2625" xr:uid="{839334E9-A00A-4783-B333-FE128B58A65F}"/>
    <cellStyle name="Normal 10 4 2 2 3 2 3" xfId="2626" xr:uid="{730BCE1A-6FEE-4DA4-8528-DB0E2366E726}"/>
    <cellStyle name="Normal 10 4 2 2 3 2 4" xfId="2627" xr:uid="{601FF034-DAA5-4427-9C85-C8DDFC7DB973}"/>
    <cellStyle name="Normal 10 4 2 2 3 3" xfId="2628" xr:uid="{3ACE7B6B-1E73-46D6-ACB1-B1319A458E0D}"/>
    <cellStyle name="Normal 10 4 2 2 3 4" xfId="2629" xr:uid="{25694F3F-522E-4326-9115-4E6B3AC2EF6A}"/>
    <cellStyle name="Normal 10 4 2 2 3 5" xfId="2630" xr:uid="{FAE341CB-E863-4E14-B050-6230E2B81141}"/>
    <cellStyle name="Normal 10 4 2 2 4" xfId="1123" xr:uid="{C9455E87-3FB9-4672-BF07-A8B3E7FF9231}"/>
    <cellStyle name="Normal 10 4 2 2 4 2" xfId="2631" xr:uid="{5C844FA1-53B8-4328-ADA0-DF5509E9BCD6}"/>
    <cellStyle name="Normal 10 4 2 2 4 3" xfId="2632" xr:uid="{ECBA2147-1558-4237-ABD4-5D0CC554FE99}"/>
    <cellStyle name="Normal 10 4 2 2 4 4" xfId="2633" xr:uid="{EEE04871-C828-4476-BAD5-530E7FEB64E2}"/>
    <cellStyle name="Normal 10 4 2 2 5" xfId="2634" xr:uid="{78CB2922-115D-4209-9AB2-06031DD1DBBE}"/>
    <cellStyle name="Normal 10 4 2 2 5 2" xfId="2635" xr:uid="{35FE4354-A998-44A3-BAE5-5FF2BEF75005}"/>
    <cellStyle name="Normal 10 4 2 2 5 3" xfId="2636" xr:uid="{9CA6A903-F366-40E8-A17F-2DBEE00EAD15}"/>
    <cellStyle name="Normal 10 4 2 2 5 4" xfId="2637" xr:uid="{D0117C45-8182-4FCC-8C25-5707253C9F24}"/>
    <cellStyle name="Normal 10 4 2 2 6" xfId="2638" xr:uid="{27A6F3FC-F6D7-499D-8870-137F2CC28BCF}"/>
    <cellStyle name="Normal 10 4 2 2 7" xfId="2639" xr:uid="{684C55BF-FBFD-4989-9B3A-0DAE335A82F7}"/>
    <cellStyle name="Normal 10 4 2 2 8" xfId="2640" xr:uid="{93EECD36-DA9B-428A-B61B-EAABFFEDC592}"/>
    <cellStyle name="Normal 10 4 2 3" xfId="500" xr:uid="{1B4EEE52-1634-46C3-AFBB-460F07850D13}"/>
    <cellStyle name="Normal 10 4 2 3 2" xfId="501" xr:uid="{C83AD60F-073B-471C-B2C2-3331A0BE6967}"/>
    <cellStyle name="Normal 10 4 2 3 2 2" xfId="502" xr:uid="{7B3566EE-40E3-47E2-9EE5-F9394CA6BD5F}"/>
    <cellStyle name="Normal 10 4 2 3 2 3" xfId="2641" xr:uid="{09B54A3E-E5F3-4861-9546-866B3580D1A4}"/>
    <cellStyle name="Normal 10 4 2 3 2 4" xfId="2642" xr:uid="{F9C224C3-06B8-4E48-A6B8-C91A3B716C90}"/>
    <cellStyle name="Normal 10 4 2 3 3" xfId="503" xr:uid="{242513F7-4A49-4A25-9A07-2F95EA4B70B4}"/>
    <cellStyle name="Normal 10 4 2 3 3 2" xfId="2643" xr:uid="{0F5EA8F6-F4FF-46B6-A6B1-04C62AA756BE}"/>
    <cellStyle name="Normal 10 4 2 3 3 3" xfId="2644" xr:uid="{77D9B54B-2BE9-43F9-850C-5B44FF228007}"/>
    <cellStyle name="Normal 10 4 2 3 3 4" xfId="2645" xr:uid="{E07EE875-A25D-4203-98C0-4E03B3449634}"/>
    <cellStyle name="Normal 10 4 2 3 4" xfId="2646" xr:uid="{6DF3ACA9-F3E2-4491-B3BA-366252B2CCD3}"/>
    <cellStyle name="Normal 10 4 2 3 5" xfId="2647" xr:uid="{21E85DAC-73E9-44FE-A897-275F6821C303}"/>
    <cellStyle name="Normal 10 4 2 3 6" xfId="2648" xr:uid="{E817865C-41ED-4E58-8578-762C4DBB9B6E}"/>
    <cellStyle name="Normal 10 4 2 4" xfId="504" xr:uid="{03FD3871-E6FA-4BF8-9442-632A7CAF5D8F}"/>
    <cellStyle name="Normal 10 4 2 4 2" xfId="505" xr:uid="{BBDD1396-AD53-48E6-9033-D152303E8641}"/>
    <cellStyle name="Normal 10 4 2 4 2 2" xfId="2649" xr:uid="{B6ABF71A-8977-4935-9042-4E51B3A8162B}"/>
    <cellStyle name="Normal 10 4 2 4 2 3" xfId="2650" xr:uid="{0204F629-431D-48D8-A5F1-B5088A7DA91B}"/>
    <cellStyle name="Normal 10 4 2 4 2 4" xfId="2651" xr:uid="{B5DBC9DE-AEB3-4217-A1B4-59D115025A97}"/>
    <cellStyle name="Normal 10 4 2 4 3" xfId="2652" xr:uid="{6F519431-8F5B-4E87-BD82-8570B6863062}"/>
    <cellStyle name="Normal 10 4 2 4 4" xfId="2653" xr:uid="{9360D104-FBA0-4D91-9614-75FD51B26005}"/>
    <cellStyle name="Normal 10 4 2 4 5" xfId="2654" xr:uid="{71831A84-91E3-48B3-A5B0-702FBE0734C6}"/>
    <cellStyle name="Normal 10 4 2 5" xfId="506" xr:uid="{1853F018-BCCF-44DC-A29D-9E3FED4814EE}"/>
    <cellStyle name="Normal 10 4 2 5 2" xfId="2655" xr:uid="{E33881BC-291F-46B8-8F1B-FB85F06C47EF}"/>
    <cellStyle name="Normal 10 4 2 5 3" xfId="2656" xr:uid="{FE79BD94-B795-4CCF-BE67-84479D62C0A0}"/>
    <cellStyle name="Normal 10 4 2 5 4" xfId="2657" xr:uid="{D6BC212D-9DAA-4997-B081-12516B6A638B}"/>
    <cellStyle name="Normal 10 4 2 6" xfId="2658" xr:uid="{08D76FF3-5580-4F62-861E-7E11732D424D}"/>
    <cellStyle name="Normal 10 4 2 6 2" xfId="2659" xr:uid="{C76EFDAF-7568-4F3F-B511-8B8700EA54A2}"/>
    <cellStyle name="Normal 10 4 2 6 3" xfId="2660" xr:uid="{B6F59766-6F3E-44D7-B274-BA35E7019403}"/>
    <cellStyle name="Normal 10 4 2 6 4" xfId="2661" xr:uid="{BE1216E3-C892-487D-8597-88C0FEC93878}"/>
    <cellStyle name="Normal 10 4 2 7" xfId="2662" xr:uid="{D8B61190-7600-438D-8AFD-A6408FC9EC8D}"/>
    <cellStyle name="Normal 10 4 2 8" xfId="2663" xr:uid="{21A9C4C7-0C26-4FDB-B584-592D5BED47F8}"/>
    <cellStyle name="Normal 10 4 2 9" xfId="2664" xr:uid="{98B6FBF8-7B3B-4C14-BDB9-B4F9049C17BC}"/>
    <cellStyle name="Normal 10 4 3" xfId="256" xr:uid="{AD970542-5442-4435-A1BC-EB2FAF44ED3A}"/>
    <cellStyle name="Normal 10 4 3 2" xfId="507" xr:uid="{286197EC-223A-44ED-AB48-43DC7B441980}"/>
    <cellStyle name="Normal 10 4 3 2 2" xfId="508" xr:uid="{7C7039FB-F388-428A-9C9D-2A74D4103E14}"/>
    <cellStyle name="Normal 10 4 3 2 2 2" xfId="1124" xr:uid="{94C05339-D6BC-4751-8781-456B8A365E2A}"/>
    <cellStyle name="Normal 10 4 3 2 2 2 2" xfId="1125" xr:uid="{33507141-A45F-42C8-8AC3-0443DBB06B77}"/>
    <cellStyle name="Normal 10 4 3 2 2 3" xfId="1126" xr:uid="{01906CCD-1A11-490B-B1C3-717D41793049}"/>
    <cellStyle name="Normal 10 4 3 2 2 4" xfId="2665" xr:uid="{7758D5DF-0C71-40AD-A9A9-E9A4EAE93D9F}"/>
    <cellStyle name="Normal 10 4 3 2 3" xfId="1127" xr:uid="{DB8C9743-8B2F-4151-93BF-821C6F8BB878}"/>
    <cellStyle name="Normal 10 4 3 2 3 2" xfId="1128" xr:uid="{46D04D2E-8A0C-4AE4-BF9E-191D6E93D377}"/>
    <cellStyle name="Normal 10 4 3 2 3 3" xfId="2666" xr:uid="{7D2FF7CC-4B68-48F9-9BA0-089536B09365}"/>
    <cellStyle name="Normal 10 4 3 2 3 4" xfId="2667" xr:uid="{A90A1550-BE2B-4DFE-9F71-1E99D4527D43}"/>
    <cellStyle name="Normal 10 4 3 2 4" xfId="1129" xr:uid="{A0C043C9-D8CA-453C-8630-737B2221C2CE}"/>
    <cellStyle name="Normal 10 4 3 2 5" xfId="2668" xr:uid="{8FA9A77D-7C3F-4E85-80EE-7CF41C6D4668}"/>
    <cellStyle name="Normal 10 4 3 2 6" xfId="2669" xr:uid="{97D56CDB-2488-4833-867C-3095DF846E00}"/>
    <cellStyle name="Normal 10 4 3 3" xfId="509" xr:uid="{4755B09A-80AE-4914-82E5-8E6913B5EEFF}"/>
    <cellStyle name="Normal 10 4 3 3 2" xfId="1130" xr:uid="{682F652E-A650-479C-8B6F-0B1AC81F9F65}"/>
    <cellStyle name="Normal 10 4 3 3 2 2" xfId="1131" xr:uid="{C8F526E4-66F9-4EBF-9807-D6E73367DD3E}"/>
    <cellStyle name="Normal 10 4 3 3 2 3" xfId="2670" xr:uid="{964C941D-4CE7-4BEB-884E-2D03D4CBF497}"/>
    <cellStyle name="Normal 10 4 3 3 2 4" xfId="2671" xr:uid="{71660A69-486B-4C6B-B9BD-2D44E6958018}"/>
    <cellStyle name="Normal 10 4 3 3 3" xfId="1132" xr:uid="{900DB751-74B5-45A9-B7BB-5CBA38597BF9}"/>
    <cellStyle name="Normal 10 4 3 3 4" xfId="2672" xr:uid="{39475B24-ACB1-498D-A42C-DE06029AC840}"/>
    <cellStyle name="Normal 10 4 3 3 5" xfId="2673" xr:uid="{57B7E023-C6A0-4D75-8773-2D7243B3D685}"/>
    <cellStyle name="Normal 10 4 3 4" xfId="1133" xr:uid="{A1AC56D0-41CF-4F31-BD98-D0CA3C2B5862}"/>
    <cellStyle name="Normal 10 4 3 4 2" xfId="1134" xr:uid="{747A11CB-E509-4B44-AADF-451993BD1BC0}"/>
    <cellStyle name="Normal 10 4 3 4 3" xfId="2674" xr:uid="{7581C548-89C8-4950-9175-1D74C1A08933}"/>
    <cellStyle name="Normal 10 4 3 4 4" xfId="2675" xr:uid="{1B32B8B1-35EF-4DB5-9B42-289B22BD190F}"/>
    <cellStyle name="Normal 10 4 3 5" xfId="1135" xr:uid="{759167AF-ADCA-4A62-B6D0-3FE27914301F}"/>
    <cellStyle name="Normal 10 4 3 5 2" xfId="2676" xr:uid="{DC001947-2BD1-4572-80E0-F24D898E1BD0}"/>
    <cellStyle name="Normal 10 4 3 5 3" xfId="2677" xr:uid="{CD4A2B45-693F-4916-B0CA-AB05B970A2B7}"/>
    <cellStyle name="Normal 10 4 3 5 4" xfId="2678" xr:uid="{4297D729-32CD-41E1-9143-53C51786E8F2}"/>
    <cellStyle name="Normal 10 4 3 6" xfId="2679" xr:uid="{C5654432-5F89-4EA3-81E9-367F4DC12C9A}"/>
    <cellStyle name="Normal 10 4 3 7" xfId="2680" xr:uid="{F4FF5991-5D15-48F4-8028-B0AB368ACAEB}"/>
    <cellStyle name="Normal 10 4 3 8" xfId="2681" xr:uid="{8530C724-ACED-42A2-B79E-F81B1806E6A2}"/>
    <cellStyle name="Normal 10 4 4" xfId="257" xr:uid="{F33B0F50-CAEB-4A03-85D0-713BC4B39A89}"/>
    <cellStyle name="Normal 10 4 4 2" xfId="510" xr:uid="{C29613DA-5276-4BD1-B3E0-3A9B68EEA341}"/>
    <cellStyle name="Normal 10 4 4 2 2" xfId="511" xr:uid="{D3B88F53-DC9E-4795-8656-2472DDD51ABB}"/>
    <cellStyle name="Normal 10 4 4 2 2 2" xfId="1136" xr:uid="{11710C2A-8A88-4063-A032-6EE9D8510146}"/>
    <cellStyle name="Normal 10 4 4 2 2 3" xfId="2682" xr:uid="{3AA108DE-4699-4BD6-A090-B235ADC4171A}"/>
    <cellStyle name="Normal 10 4 4 2 2 4" xfId="2683" xr:uid="{2228D23C-2064-474A-9A9D-9C3E42401CBE}"/>
    <cellStyle name="Normal 10 4 4 2 3" xfId="1137" xr:uid="{34D72814-F98C-4E14-9D9F-2B89ED5EA415}"/>
    <cellStyle name="Normal 10 4 4 2 4" xfId="2684" xr:uid="{A0FB0415-8AF7-4EAE-B19C-7B39D41F05F6}"/>
    <cellStyle name="Normal 10 4 4 2 5" xfId="2685" xr:uid="{BF293BB5-D2ED-48D6-9703-C63EEB4BA04F}"/>
    <cellStyle name="Normal 10 4 4 3" xfId="512" xr:uid="{0C7C84C7-CD22-42F6-AA0C-51BFB56CFE93}"/>
    <cellStyle name="Normal 10 4 4 3 2" xfId="1138" xr:uid="{4B093F80-C534-4C63-A9CB-F1AD8A4581E2}"/>
    <cellStyle name="Normal 10 4 4 3 3" xfId="2686" xr:uid="{86EC2961-A7C0-4ABD-83E0-6D4EA3F6AE9C}"/>
    <cellStyle name="Normal 10 4 4 3 4" xfId="2687" xr:uid="{975F8940-A789-45E4-BCD8-3A3154E2DCBA}"/>
    <cellStyle name="Normal 10 4 4 4" xfId="1139" xr:uid="{E732EF97-3026-448E-928C-645E963FBC63}"/>
    <cellStyle name="Normal 10 4 4 4 2" xfId="2688" xr:uid="{894D3171-83DE-43F1-BEA6-C0B36674D7F4}"/>
    <cellStyle name="Normal 10 4 4 4 3" xfId="2689" xr:uid="{555B1912-D62F-43A4-B97D-6705ED5B9F27}"/>
    <cellStyle name="Normal 10 4 4 4 4" xfId="2690" xr:uid="{9E0EB2D5-41D8-4A5F-B305-AFCD6596C286}"/>
    <cellStyle name="Normal 10 4 4 5" xfId="2691" xr:uid="{EFBA26F7-92F0-48DB-9EAA-8F7E49BC7D48}"/>
    <cellStyle name="Normal 10 4 4 6" xfId="2692" xr:uid="{29429AD1-C428-4093-8DED-3115D0CB9C9A}"/>
    <cellStyle name="Normal 10 4 4 7" xfId="2693" xr:uid="{D4EFDDB0-9906-4748-9CA6-73B562534201}"/>
    <cellStyle name="Normal 10 4 5" xfId="258" xr:uid="{735F5D1A-611F-407A-A3FD-D1482341E011}"/>
    <cellStyle name="Normal 10 4 5 2" xfId="513" xr:uid="{51482ACB-BD9F-4790-872F-AA33E4D3115E}"/>
    <cellStyle name="Normal 10 4 5 2 2" xfId="1140" xr:uid="{940EEBC2-CBC1-4B7B-8B8C-C22992633890}"/>
    <cellStyle name="Normal 10 4 5 2 3" xfId="2694" xr:uid="{982B3B03-D50B-4562-945E-C5D25201A499}"/>
    <cellStyle name="Normal 10 4 5 2 4" xfId="2695" xr:uid="{9AF3F89B-6FE3-41C8-BD33-47A7F96CA394}"/>
    <cellStyle name="Normal 10 4 5 3" xfId="1141" xr:uid="{5D44C417-FF8A-4329-8760-03C968F38F15}"/>
    <cellStyle name="Normal 10 4 5 3 2" xfId="2696" xr:uid="{31C063E8-9209-4320-B0FB-BD2819C0617F}"/>
    <cellStyle name="Normal 10 4 5 3 3" xfId="2697" xr:uid="{D61450B0-FE5D-41C9-B43E-056BE9B6A049}"/>
    <cellStyle name="Normal 10 4 5 3 4" xfId="2698" xr:uid="{3AB35F2D-4841-4BB1-8AB9-5DCF471FCC6D}"/>
    <cellStyle name="Normal 10 4 5 4" xfId="2699" xr:uid="{19D3195F-8D2C-4627-976A-C2A8754FF066}"/>
    <cellStyle name="Normal 10 4 5 5" xfId="2700" xr:uid="{561D2BC6-65FB-468B-B9C1-C0389985AF9E}"/>
    <cellStyle name="Normal 10 4 5 6" xfId="2701" xr:uid="{221D0C06-8B19-45E0-8AF8-435708B378D9}"/>
    <cellStyle name="Normal 10 4 6" xfId="514" xr:uid="{522A3D94-D456-4051-BF97-0EFFFDFC475C}"/>
    <cellStyle name="Normal 10 4 6 2" xfId="1142" xr:uid="{566B0229-1E42-445B-80B0-7CA0E42FCEE5}"/>
    <cellStyle name="Normal 10 4 6 2 2" xfId="2702" xr:uid="{73C308AD-203A-43C2-B0D9-762DD622D852}"/>
    <cellStyle name="Normal 10 4 6 2 3" xfId="2703" xr:uid="{13FB939D-1336-4B1B-B105-0973D4710771}"/>
    <cellStyle name="Normal 10 4 6 2 4" xfId="2704" xr:uid="{C63C4410-7C47-4EE4-8616-529BD0C0DA45}"/>
    <cellStyle name="Normal 10 4 6 3" xfId="2705" xr:uid="{7C463899-9EC6-4347-A7CD-350A7156D827}"/>
    <cellStyle name="Normal 10 4 6 4" xfId="2706" xr:uid="{F3EB40FA-4218-41CC-975E-3D6F495F6F26}"/>
    <cellStyle name="Normal 10 4 6 5" xfId="2707" xr:uid="{1C18C7C3-1CDA-4D68-A835-391548A87332}"/>
    <cellStyle name="Normal 10 4 7" xfId="1143" xr:uid="{E8797EE5-650F-48A6-8D60-5B2BC6E21545}"/>
    <cellStyle name="Normal 10 4 7 2" xfId="2708" xr:uid="{656B8110-7EB9-48FE-ABD2-934BD548A7A6}"/>
    <cellStyle name="Normal 10 4 7 3" xfId="2709" xr:uid="{57CD0091-4FD3-4324-844A-B5442BC6FDA0}"/>
    <cellStyle name="Normal 10 4 7 4" xfId="2710" xr:uid="{616EE323-52D3-4CFA-AD6F-7497941493C6}"/>
    <cellStyle name="Normal 10 4 8" xfId="2711" xr:uid="{FBEB6E90-B78E-4025-963B-A7730115436F}"/>
    <cellStyle name="Normal 10 4 8 2" xfId="2712" xr:uid="{18A5A3FF-CE58-4714-9DB7-8BE9901174CB}"/>
    <cellStyle name="Normal 10 4 8 3" xfId="2713" xr:uid="{F15F4154-EB84-4A0A-B792-A67BE1EDB39C}"/>
    <cellStyle name="Normal 10 4 8 4" xfId="2714" xr:uid="{91CAD51D-DEF1-44A2-9805-31C87AA50DD7}"/>
    <cellStyle name="Normal 10 4 9" xfId="2715" xr:uid="{842831AF-EEF1-46C2-9414-F47F436697DC}"/>
    <cellStyle name="Normal 10 5" xfId="58" xr:uid="{35FE7DD0-1D0C-403F-B959-9A12A984CF03}"/>
    <cellStyle name="Normal 10 5 2" xfId="59" xr:uid="{7BBFD432-B852-4AB9-A37A-450F06F8515B}"/>
    <cellStyle name="Normal 10 5 2 2" xfId="259" xr:uid="{1BAD6517-1227-4687-A028-E380A33222B6}"/>
    <cellStyle name="Normal 10 5 2 2 2" xfId="515" xr:uid="{57967A91-DC0A-4592-B520-CAAB39664A1B}"/>
    <cellStyle name="Normal 10 5 2 2 2 2" xfId="1144" xr:uid="{60038A18-D466-4A3C-A58A-2B1EE7C706C1}"/>
    <cellStyle name="Normal 10 5 2 2 2 3" xfId="2716" xr:uid="{9F573D63-5147-41B5-B71B-83CBF4BD270A}"/>
    <cellStyle name="Normal 10 5 2 2 2 4" xfId="2717" xr:uid="{EC757765-CC26-4BBF-8F71-97CEFCB7E545}"/>
    <cellStyle name="Normal 10 5 2 2 3" xfId="1145" xr:uid="{A204B637-D955-4549-BF22-F152B226E04D}"/>
    <cellStyle name="Normal 10 5 2 2 3 2" xfId="2718" xr:uid="{0DEEF15C-B20A-49F7-B8DC-8F87AB1EC4C2}"/>
    <cellStyle name="Normal 10 5 2 2 3 3" xfId="2719" xr:uid="{77DEF424-A9FE-4401-B445-8025F3AD6C76}"/>
    <cellStyle name="Normal 10 5 2 2 3 4" xfId="2720" xr:uid="{66A26C19-3356-4011-BE14-20558E19F92E}"/>
    <cellStyle name="Normal 10 5 2 2 4" xfId="2721" xr:uid="{59A8BB7D-A41C-497E-9611-92849E7C4443}"/>
    <cellStyle name="Normal 10 5 2 2 5" xfId="2722" xr:uid="{098844F1-A20E-42B9-8381-3FAFF1F3D809}"/>
    <cellStyle name="Normal 10 5 2 2 6" xfId="2723" xr:uid="{A7248A23-DCEF-464A-9B98-8F8D43E34D2A}"/>
    <cellStyle name="Normal 10 5 2 3" xfId="516" xr:uid="{905E2989-8812-4DDE-9A6E-DAF75C9034BC}"/>
    <cellStyle name="Normal 10 5 2 3 2" xfId="1146" xr:uid="{BA0D896A-DF3E-4EB8-9B72-EA6DF75A4CB2}"/>
    <cellStyle name="Normal 10 5 2 3 2 2" xfId="2724" xr:uid="{112065DD-B139-41CA-97A0-4863E7581B05}"/>
    <cellStyle name="Normal 10 5 2 3 2 3" xfId="2725" xr:uid="{0067B9E8-A8E8-4E0E-AB57-EB1D7CECBD8F}"/>
    <cellStyle name="Normal 10 5 2 3 2 4" xfId="2726" xr:uid="{E3E26559-434B-4E1B-8994-936F38287D31}"/>
    <cellStyle name="Normal 10 5 2 3 3" xfId="2727" xr:uid="{3BD2512B-38F8-4BFE-811D-C77D71EF1C5B}"/>
    <cellStyle name="Normal 10 5 2 3 4" xfId="2728" xr:uid="{73645DCB-904F-431A-8E14-60428B3CAC1C}"/>
    <cellStyle name="Normal 10 5 2 3 5" xfId="2729" xr:uid="{4175EA8E-EAEE-414A-BAEC-06B9DD650EB3}"/>
    <cellStyle name="Normal 10 5 2 4" xfId="1147" xr:uid="{6362C48C-C8CF-4C78-96A0-B53339AAC5D4}"/>
    <cellStyle name="Normal 10 5 2 4 2" xfId="2730" xr:uid="{F72E9B43-4423-42DD-BEDE-3FE22319A7EA}"/>
    <cellStyle name="Normal 10 5 2 4 3" xfId="2731" xr:uid="{A8048B80-C6B6-49F4-92AF-D55A0EA0D704}"/>
    <cellStyle name="Normal 10 5 2 4 4" xfId="2732" xr:uid="{8C94695D-A358-4E59-B944-BF2335E21A08}"/>
    <cellStyle name="Normal 10 5 2 5" xfId="2733" xr:uid="{F892C95C-BC41-49DC-9A67-E586C7A6276C}"/>
    <cellStyle name="Normal 10 5 2 5 2" xfId="2734" xr:uid="{A297689F-70C1-42F4-972E-E789869AE169}"/>
    <cellStyle name="Normal 10 5 2 5 3" xfId="2735" xr:uid="{06B84167-3F86-440C-96CB-99C6E8563051}"/>
    <cellStyle name="Normal 10 5 2 5 4" xfId="2736" xr:uid="{DA8F149A-5E89-41DC-9D63-1C19FD54F7FB}"/>
    <cellStyle name="Normal 10 5 2 6" xfId="2737" xr:uid="{B75C5A7B-DD1A-47B8-A1B0-A005065F6E99}"/>
    <cellStyle name="Normal 10 5 2 7" xfId="2738" xr:uid="{DE8193C0-865E-43A5-A298-5FA1F0BCA168}"/>
    <cellStyle name="Normal 10 5 2 8" xfId="2739" xr:uid="{739BB1DE-2760-4355-B0A3-55842F683827}"/>
    <cellStyle name="Normal 10 5 3" xfId="260" xr:uid="{62D7019A-2568-471D-9AB0-D36A74EA1BB8}"/>
    <cellStyle name="Normal 10 5 3 2" xfId="517" xr:uid="{AB89391F-5ED8-4EB2-9333-083E3873D5CE}"/>
    <cellStyle name="Normal 10 5 3 2 2" xfId="518" xr:uid="{CE9B1FB7-B72F-462A-A92E-50BD13B20E2C}"/>
    <cellStyle name="Normal 10 5 3 2 3" xfId="2740" xr:uid="{3A383097-6D66-4808-B6D6-A54E604AF805}"/>
    <cellStyle name="Normal 10 5 3 2 4" xfId="2741" xr:uid="{A6447899-B74C-4339-82FD-03BC19E83059}"/>
    <cellStyle name="Normal 10 5 3 3" xfId="519" xr:uid="{6FD608F4-EECD-420F-B1B9-CC32B4C35715}"/>
    <cellStyle name="Normal 10 5 3 3 2" xfId="2742" xr:uid="{6D8237C5-6AFB-4C35-8248-D3346D685342}"/>
    <cellStyle name="Normal 10 5 3 3 3" xfId="2743" xr:uid="{A9503691-39DC-4870-AF28-BBFB351D04E5}"/>
    <cellStyle name="Normal 10 5 3 3 4" xfId="2744" xr:uid="{19A37C41-1C0A-441D-93B6-8DE521A2CB9B}"/>
    <cellStyle name="Normal 10 5 3 4" xfId="2745" xr:uid="{73EDDFA5-3FAF-472F-A9C6-D7B84F049382}"/>
    <cellStyle name="Normal 10 5 3 5" xfId="2746" xr:uid="{ADCF180A-5152-4862-81F6-6D0DCC0A9269}"/>
    <cellStyle name="Normal 10 5 3 6" xfId="2747" xr:uid="{8FCEA837-0619-481C-A68F-8D64E5DB793F}"/>
    <cellStyle name="Normal 10 5 4" xfId="261" xr:uid="{E9BF9EBB-DE02-4480-951F-577D900AB882}"/>
    <cellStyle name="Normal 10 5 4 2" xfId="520" xr:uid="{44A634CD-23EC-4A11-99AD-EEE57BCF5D60}"/>
    <cellStyle name="Normal 10 5 4 2 2" xfId="2748" xr:uid="{64A23E25-2475-4468-86DA-0D4C7C004017}"/>
    <cellStyle name="Normal 10 5 4 2 3" xfId="2749" xr:uid="{E3016C28-7868-486E-9B48-BE18C29D1045}"/>
    <cellStyle name="Normal 10 5 4 2 4" xfId="2750" xr:uid="{21E59A4A-F0FB-4A24-88A9-68FE53DCFEFF}"/>
    <cellStyle name="Normal 10 5 4 3" xfId="2751" xr:uid="{CC81E8FA-94F5-41BC-9507-8C8FE35081D6}"/>
    <cellStyle name="Normal 10 5 4 4" xfId="2752" xr:uid="{3C2563EA-D935-4B11-B8E8-AF9CBBB34F01}"/>
    <cellStyle name="Normal 10 5 4 5" xfId="2753" xr:uid="{7895D648-7E7A-4197-AC40-E5B69B4439C4}"/>
    <cellStyle name="Normal 10 5 5" xfId="521" xr:uid="{DF5D4999-7A16-4877-BED7-28B673393155}"/>
    <cellStyle name="Normal 10 5 5 2" xfId="2754" xr:uid="{3A9ED8B4-7DE2-4CAE-9E5E-1F6DF6BD640B}"/>
    <cellStyle name="Normal 10 5 5 3" xfId="2755" xr:uid="{8A4DE79E-7DF8-4950-9D96-8F2C19A06451}"/>
    <cellStyle name="Normal 10 5 5 4" xfId="2756" xr:uid="{513EE274-4BD1-4DF0-BA4F-165E2996D496}"/>
    <cellStyle name="Normal 10 5 6" xfId="2757" xr:uid="{8FCFA3DB-5F93-474B-A2FB-F528F333B897}"/>
    <cellStyle name="Normal 10 5 6 2" xfId="2758" xr:uid="{C739C7FE-109A-4D62-9B42-52BA13437E37}"/>
    <cellStyle name="Normal 10 5 6 3" xfId="2759" xr:uid="{AB945732-6286-44A7-8CD7-E6E465B1F197}"/>
    <cellStyle name="Normal 10 5 6 4" xfId="2760" xr:uid="{2D6CFB49-DA86-4886-B29D-1A392D9622FE}"/>
    <cellStyle name="Normal 10 5 7" xfId="2761" xr:uid="{BE39C6BB-562D-4182-8014-041F68BE5763}"/>
    <cellStyle name="Normal 10 5 8" xfId="2762" xr:uid="{B564F541-6E38-4A94-9415-B0A02A0A40B1}"/>
    <cellStyle name="Normal 10 5 9" xfId="2763" xr:uid="{177D6695-08BA-4EF4-87DB-96026FF4F5E1}"/>
    <cellStyle name="Normal 10 6" xfId="60" xr:uid="{396C6857-1CF5-44AD-A5BE-21B2EE875425}"/>
    <cellStyle name="Normal 10 6 2" xfId="262" xr:uid="{23CD7C77-67B7-40A9-94B4-A7436659E897}"/>
    <cellStyle name="Normal 10 6 2 2" xfId="522" xr:uid="{37993A61-CCE9-4383-B5EF-EE7CA3BD5222}"/>
    <cellStyle name="Normal 10 6 2 2 2" xfId="1148" xr:uid="{B17BB1B4-B15B-479A-9695-B46A2AA7F933}"/>
    <cellStyle name="Normal 10 6 2 2 2 2" xfId="1149" xr:uid="{03860C75-42CB-470F-859A-7278F5DBFC2E}"/>
    <cellStyle name="Normal 10 6 2 2 3" xfId="1150" xr:uid="{226D6E89-0172-4D03-9EC3-6E3095D09EFF}"/>
    <cellStyle name="Normal 10 6 2 2 4" xfId="2764" xr:uid="{CD4A2CEC-8B2E-4ED4-AE7C-7DCC7945258C}"/>
    <cellStyle name="Normal 10 6 2 3" xfId="1151" xr:uid="{246316D2-7310-45D7-9902-1B070F65EA51}"/>
    <cellStyle name="Normal 10 6 2 3 2" xfId="1152" xr:uid="{8F1D92BB-7EB1-4090-BD3B-0F3370EB9D16}"/>
    <cellStyle name="Normal 10 6 2 3 3" xfId="2765" xr:uid="{1ADFCA63-CA56-4CAA-87D3-A573166DF789}"/>
    <cellStyle name="Normal 10 6 2 3 4" xfId="2766" xr:uid="{92850344-519F-49C2-8082-E8030CE3D12E}"/>
    <cellStyle name="Normal 10 6 2 4" xfId="1153" xr:uid="{135C2184-53DA-4BDB-8A10-EF1690721464}"/>
    <cellStyle name="Normal 10 6 2 5" xfId="2767" xr:uid="{2D937254-D6E7-4B96-A24C-BDC3F821AD57}"/>
    <cellStyle name="Normal 10 6 2 6" xfId="2768" xr:uid="{3D391FDC-C108-444C-B4ED-3CB48D28EC08}"/>
    <cellStyle name="Normal 10 6 3" xfId="523" xr:uid="{BFA32E47-C490-42FD-90B8-0884A083A54D}"/>
    <cellStyle name="Normal 10 6 3 2" xfId="1154" xr:uid="{4EF2A241-1843-4DC1-B036-11B7BEE5F452}"/>
    <cellStyle name="Normal 10 6 3 2 2" xfId="1155" xr:uid="{B69983F1-772B-4B17-BBA3-1CBE35C2EC1F}"/>
    <cellStyle name="Normal 10 6 3 2 3" xfId="2769" xr:uid="{15A38FB0-7011-4D71-A17E-B38957A5DDEA}"/>
    <cellStyle name="Normal 10 6 3 2 4" xfId="2770" xr:uid="{BA458AE6-3EF0-4493-B77C-0452931B6F1E}"/>
    <cellStyle name="Normal 10 6 3 3" xfId="1156" xr:uid="{D9CA5C44-D616-4C82-BC7A-C8D07DB3D58C}"/>
    <cellStyle name="Normal 10 6 3 4" xfId="2771" xr:uid="{699AC73D-6474-4DF4-BD0F-34563FAAC87D}"/>
    <cellStyle name="Normal 10 6 3 5" xfId="2772" xr:uid="{C0AA82AF-24E2-4511-97ED-5E2124E30E32}"/>
    <cellStyle name="Normal 10 6 4" xfId="1157" xr:uid="{C063A74C-9811-4265-A5F5-1B1E859256A9}"/>
    <cellStyle name="Normal 10 6 4 2" xfId="1158" xr:uid="{D7B36570-928F-4505-8778-D36B3CF0F0EE}"/>
    <cellStyle name="Normal 10 6 4 3" xfId="2773" xr:uid="{3A08B276-31F9-4418-A0DF-E038C1414EFE}"/>
    <cellStyle name="Normal 10 6 4 4" xfId="2774" xr:uid="{049543C4-8006-4EC9-9584-F739B37C2ACA}"/>
    <cellStyle name="Normal 10 6 5" xfId="1159" xr:uid="{00775CFB-E086-4C35-B997-27CCEF350BF6}"/>
    <cellStyle name="Normal 10 6 5 2" xfId="2775" xr:uid="{E4E00BAD-2E53-46CC-BA2A-BEF9E9D9FFA6}"/>
    <cellStyle name="Normal 10 6 5 3" xfId="2776" xr:uid="{B7D98C11-E98A-4B76-BB87-F4C9C1A881E3}"/>
    <cellStyle name="Normal 10 6 5 4" xfId="2777" xr:uid="{46B4DD73-4C4B-4445-95C3-ECE40FC39651}"/>
    <cellStyle name="Normal 10 6 6" xfId="2778" xr:uid="{2D965884-02A6-47CD-B320-7D4AAAEC5213}"/>
    <cellStyle name="Normal 10 6 7" xfId="2779" xr:uid="{9FE83CB7-1123-49F3-9EFB-EFD1EA971489}"/>
    <cellStyle name="Normal 10 6 8" xfId="2780" xr:uid="{BE44C11E-441C-4E1A-9A5B-0E656E634646}"/>
    <cellStyle name="Normal 10 7" xfId="263" xr:uid="{6CCC5028-D19E-4944-AE5F-40993E77FFE1}"/>
    <cellStyle name="Normal 10 7 2" xfId="524" xr:uid="{7CC7C59D-390A-422E-9BD7-D34AAACB34E9}"/>
    <cellStyle name="Normal 10 7 2 2" xfId="525" xr:uid="{DB21BC4E-D115-4CAA-B7B8-E2E5C8BA4023}"/>
    <cellStyle name="Normal 10 7 2 2 2" xfId="1160" xr:uid="{E3F850D9-58B0-475A-B542-8AF12622AD5E}"/>
    <cellStyle name="Normal 10 7 2 2 3" xfId="2781" xr:uid="{2A33403A-7912-4642-B468-EBEABD1A33FF}"/>
    <cellStyle name="Normal 10 7 2 2 4" xfId="2782" xr:uid="{657B6458-5C5D-490D-B0C5-5CC810043DEB}"/>
    <cellStyle name="Normal 10 7 2 3" xfId="1161" xr:uid="{24221D0B-D982-4CD7-955F-E24C505F944A}"/>
    <cellStyle name="Normal 10 7 2 4" xfId="2783" xr:uid="{5F150C22-4B62-4AA6-A7FD-C21D2CE0C292}"/>
    <cellStyle name="Normal 10 7 2 5" xfId="2784" xr:uid="{70E3D612-1DDE-4290-9892-B4811BA6A3CE}"/>
    <cellStyle name="Normal 10 7 3" xfId="526" xr:uid="{5FA622F7-2C1B-42AC-AB65-75636DC7E926}"/>
    <cellStyle name="Normal 10 7 3 2" xfId="1162" xr:uid="{3EC977CA-49E2-4A58-9E8D-289D8FAA8BF3}"/>
    <cellStyle name="Normal 10 7 3 3" xfId="2785" xr:uid="{8495D199-4DC9-4CC5-9382-9EB03E4FB987}"/>
    <cellStyle name="Normal 10 7 3 4" xfId="2786" xr:uid="{B2A6EC21-3326-4623-A27A-B9F5218F1B05}"/>
    <cellStyle name="Normal 10 7 4" xfId="1163" xr:uid="{1FEC0144-9986-4855-ADB6-2EF6EF04B0A9}"/>
    <cellStyle name="Normal 10 7 4 2" xfId="2787" xr:uid="{CAFC0957-4B7F-4912-8B49-64B83E9B4540}"/>
    <cellStyle name="Normal 10 7 4 3" xfId="2788" xr:uid="{F6004CDF-53A4-4636-9A5D-E7A904138F5D}"/>
    <cellStyle name="Normal 10 7 4 4" xfId="2789" xr:uid="{A780BB14-6F20-4CA9-86C7-9D2A940E1608}"/>
    <cellStyle name="Normal 10 7 5" xfId="2790" xr:uid="{33837AD4-CBE5-4847-9D34-B55C3E98B3E0}"/>
    <cellStyle name="Normal 10 7 6" xfId="2791" xr:uid="{A5C5F4A9-05AE-4DDE-8105-E197DFC03829}"/>
    <cellStyle name="Normal 10 7 7" xfId="2792" xr:uid="{133C9AB8-BDFA-4671-8C30-C90A2943B87F}"/>
    <cellStyle name="Normal 10 8" xfId="264" xr:uid="{43FF2EA3-87BA-4D81-AB63-580F30228F59}"/>
    <cellStyle name="Normal 10 8 2" xfId="527" xr:uid="{71914299-3A83-436D-B00D-D8FC6151CD09}"/>
    <cellStyle name="Normal 10 8 2 2" xfId="1164" xr:uid="{7DB3C870-8D66-4250-B14B-C10E28A7C072}"/>
    <cellStyle name="Normal 10 8 2 3" xfId="2793" xr:uid="{58D7D106-52E6-4192-9D1F-1CEEE9A0D3F1}"/>
    <cellStyle name="Normal 10 8 2 4" xfId="2794" xr:uid="{B96F09F4-6D8F-40B7-991F-3CBF6909E1EC}"/>
    <cellStyle name="Normal 10 8 3" xfId="1165" xr:uid="{828EE6A7-A9D5-4729-88CB-4340BF814F27}"/>
    <cellStyle name="Normal 10 8 3 2" xfId="2795" xr:uid="{8C14B4B2-0138-44C6-93E6-774A0E26658A}"/>
    <cellStyle name="Normal 10 8 3 3" xfId="2796" xr:uid="{96508E26-04FA-4769-B4C9-6A8F212965B2}"/>
    <cellStyle name="Normal 10 8 3 4" xfId="2797" xr:uid="{891AC6EA-3037-47A2-BB35-AF502D8C47CF}"/>
    <cellStyle name="Normal 10 8 4" xfId="2798" xr:uid="{2C0B9FD9-F89D-4DF9-8A70-703697507338}"/>
    <cellStyle name="Normal 10 8 5" xfId="2799" xr:uid="{FE43F9AC-7B82-4AEE-B53F-FFC45419DC66}"/>
    <cellStyle name="Normal 10 8 6" xfId="2800" xr:uid="{EE5A4E70-33CD-4F90-99AB-E1E88A45A52D}"/>
    <cellStyle name="Normal 10 9" xfId="265" xr:uid="{CF086229-D537-4C42-B45F-56E4EB8D3104}"/>
    <cellStyle name="Normal 10 9 2" xfId="1166" xr:uid="{77E2FA8F-7943-46BF-80DC-0C42ECCAACB2}"/>
    <cellStyle name="Normal 10 9 2 2" xfId="2801" xr:uid="{8F5E5FAA-CCA7-4F55-B284-169BFFD69DA0}"/>
    <cellStyle name="Normal 10 9 2 2 2" xfId="4330" xr:uid="{2EB488A1-B2FA-4244-AB6B-56263F250DC9}"/>
    <cellStyle name="Normal 10 9 2 2 3" xfId="4679" xr:uid="{5A01138C-66EF-4BA2-93CB-E470021CF956}"/>
    <cellStyle name="Normal 10 9 2 3" xfId="2802" xr:uid="{B71B78AA-B0F8-4BA0-B99D-AC57AD3D1D5E}"/>
    <cellStyle name="Normal 10 9 2 4" xfId="2803" xr:uid="{95062BEF-8ACA-422F-A970-09A02DCDCB42}"/>
    <cellStyle name="Normal 10 9 3" xfId="2804" xr:uid="{067B45E3-C296-4E11-813D-E465CD167FF2}"/>
    <cellStyle name="Normal 10 9 4" xfId="2805" xr:uid="{A42590C7-CF4E-4D10-8BA3-EB4D34E5FABD}"/>
    <cellStyle name="Normal 10 9 4 2" xfId="4562" xr:uid="{2D8F645D-5265-4107-A03D-77B7DD0AE357}"/>
    <cellStyle name="Normal 10 9 4 3" xfId="4680" xr:uid="{3B3C2BA3-478E-430C-B2A1-922B095A0A3F}"/>
    <cellStyle name="Normal 10 9 4 4" xfId="4600" xr:uid="{7C6A2EF8-CB58-4EE9-B93D-088D04D9BAB6}"/>
    <cellStyle name="Normal 10 9 5" xfId="2806" xr:uid="{BE55B77A-6192-43DD-A9C8-FD0D1CC0A6E8}"/>
    <cellStyle name="Normal 11" xfId="61" xr:uid="{6872615B-4C3C-427C-827F-236544AC60CE}"/>
    <cellStyle name="Normal 11 2" xfId="266" xr:uid="{5D10FBE3-3D7D-4E23-B3E5-C82099E981DF}"/>
    <cellStyle name="Normal 11 2 2" xfId="4647" xr:uid="{D5EE8E6B-CFB9-4BDC-9F9A-BD1C587BAC08}"/>
    <cellStyle name="Normal 11 3" xfId="4335" xr:uid="{A78D0175-0F59-48BE-AF4D-D25E06677EE1}"/>
    <cellStyle name="Normal 11 3 2" xfId="4541" xr:uid="{DA7260AF-DE8A-4A68-919A-FA885D90ABE7}"/>
    <cellStyle name="Normal 11 3 3" xfId="4724" xr:uid="{56D59E84-41A7-4860-8BCF-78EB37A77FD6}"/>
    <cellStyle name="Normal 11 3 4" xfId="4701" xr:uid="{46454892-EED5-4E28-804D-DD1D2BE57B01}"/>
    <cellStyle name="Normal 12" xfId="62" xr:uid="{FB88C8E6-1B1B-41C1-82A0-1E546E755F38}"/>
    <cellStyle name="Normal 12 2" xfId="267" xr:uid="{42D29F4C-7D38-4AC2-A6B6-12F65F0E347A}"/>
    <cellStyle name="Normal 12 2 2" xfId="4648" xr:uid="{165796A0-9C71-42B6-9EFC-C2F76EF3099D}"/>
    <cellStyle name="Normal 12 3" xfId="4542" xr:uid="{E01AD22E-0BCA-44FB-9772-550F62F3545E}"/>
    <cellStyle name="Normal 13" xfId="63" xr:uid="{1AB56924-AA35-4F42-971C-D8A1D6C4EFCF}"/>
    <cellStyle name="Normal 13 2" xfId="64" xr:uid="{4C44C21E-A48F-45B1-B7A0-F59377402F78}"/>
    <cellStyle name="Normal 13 2 2" xfId="268" xr:uid="{2D938365-8B65-4422-AF93-2A3FC260370B}"/>
    <cellStyle name="Normal 13 2 2 2" xfId="4649" xr:uid="{2BB508D0-29AC-4A6B-BFCD-CD621A64D331}"/>
    <cellStyle name="Normal 13 2 3" xfId="4337" xr:uid="{D7BF3346-A1E6-43CA-A823-9F3F6133D1D5}"/>
    <cellStyle name="Normal 13 2 3 2" xfId="4543" xr:uid="{3C45F856-5607-490E-B71A-E5F43C5B5553}"/>
    <cellStyle name="Normal 13 2 3 3" xfId="4725" xr:uid="{14D52577-D2A1-4CD4-B29C-2CA89A044F49}"/>
    <cellStyle name="Normal 13 2 3 4" xfId="4702" xr:uid="{B88E599C-23D3-4C47-B5DD-30EF4F3B0BA4}"/>
    <cellStyle name="Normal 13 3" xfId="269" xr:uid="{875B3930-B8FB-4985-AB4D-7C190A5F15D4}"/>
    <cellStyle name="Normal 13 3 2" xfId="4421" xr:uid="{6F01B0C0-7242-4022-88ED-DA9C6DD68878}"/>
    <cellStyle name="Normal 13 3 3" xfId="4338" xr:uid="{676CCD8A-82EE-4017-89D9-794DE6AE282F}"/>
    <cellStyle name="Normal 13 3 4" xfId="4566" xr:uid="{24AF91D5-E5F1-4925-8CBA-2BF713DCFA54}"/>
    <cellStyle name="Normal 13 3 5" xfId="4726" xr:uid="{F36A560A-4F69-485B-856B-504CDBDBE85E}"/>
    <cellStyle name="Normal 13 4" xfId="4339" xr:uid="{A1B4723E-9F67-4CC0-BAF8-66351B043C74}"/>
    <cellStyle name="Normal 13 5" xfId="4336" xr:uid="{08310658-107A-427C-9F69-70CDF656ACAF}"/>
    <cellStyle name="Normal 14" xfId="65" xr:uid="{6081E337-CB0E-49A0-A8F9-A88F103D0A88}"/>
    <cellStyle name="Normal 14 18" xfId="4341" xr:uid="{7C1651CB-ECD1-47D5-8133-3742E784B7EE}"/>
    <cellStyle name="Normal 14 2" xfId="270" xr:uid="{466DCC02-213A-4E84-A9E3-64A0439FA84C}"/>
    <cellStyle name="Normal 14 2 2" xfId="430" xr:uid="{1FD23111-56B0-4D12-80CC-504BEFD31B2E}"/>
    <cellStyle name="Normal 14 2 2 2" xfId="431" xr:uid="{1684A26B-EC51-4FB2-B451-DCF018EFC1E1}"/>
    <cellStyle name="Normal 14 2 3" xfId="432" xr:uid="{F11F1F21-4636-4AB6-A5D8-4B3FA9279D5F}"/>
    <cellStyle name="Normal 14 3" xfId="433" xr:uid="{E2AB6278-4D26-4884-946A-86C96FED6440}"/>
    <cellStyle name="Normal 14 3 2" xfId="4650" xr:uid="{F6674C3E-26D8-4006-932D-64076E68D5E1}"/>
    <cellStyle name="Normal 14 4" xfId="4340" xr:uid="{17D20EC1-EDF1-46DE-B248-137F9DAC998B}"/>
    <cellStyle name="Normal 14 4 2" xfId="4544" xr:uid="{038A8643-404E-42AB-865C-03020BEABE3E}"/>
    <cellStyle name="Normal 14 4 3" xfId="4727" xr:uid="{E6C2FF7D-2EBD-448F-BD63-DD4B0563BD1D}"/>
    <cellStyle name="Normal 14 4 4" xfId="4703" xr:uid="{2678EE8C-57A1-4C4C-AF6C-2E2AE2F3B180}"/>
    <cellStyle name="Normal 15" xfId="66" xr:uid="{FA35C541-0382-44B3-BD35-72D87D42BB9F}"/>
    <cellStyle name="Normal 15 2" xfId="67" xr:uid="{13AD430E-2373-43A9-B005-66B8AD9841DC}"/>
    <cellStyle name="Normal 15 2 2" xfId="271" xr:uid="{2D2CD37A-CC53-457C-91BC-E592D9E19DE0}"/>
    <cellStyle name="Normal 15 2 2 2" xfId="4453" xr:uid="{2FA94A26-EF38-4690-AAC9-94E2F2418DDB}"/>
    <cellStyle name="Normal 15 2 3" xfId="4546" xr:uid="{A581E4CF-587C-41E1-BFDE-CF98B76E82F6}"/>
    <cellStyle name="Normal 15 3" xfId="272" xr:uid="{A0AD905F-FE01-41F8-91D3-180D87A60180}"/>
    <cellStyle name="Normal 15 3 2" xfId="4422" xr:uid="{F09B2B04-0194-47E2-8437-32A1A8FDC593}"/>
    <cellStyle name="Normal 15 3 3" xfId="4343" xr:uid="{6C2BDAC7-6430-42AA-BE9B-4D81255D3E51}"/>
    <cellStyle name="Normal 15 3 4" xfId="4567" xr:uid="{62AF4772-E642-4DC5-B09F-1B43201AC292}"/>
    <cellStyle name="Normal 15 3 5" xfId="4729" xr:uid="{A9C8D867-9AC7-403C-922D-2DB6D57EE762}"/>
    <cellStyle name="Normal 15 4" xfId="4342" xr:uid="{F6F13917-016F-4439-8607-95B653200ED3}"/>
    <cellStyle name="Normal 15 4 2" xfId="4545" xr:uid="{53E926F2-873C-4727-9A54-D184F717BD84}"/>
    <cellStyle name="Normal 15 4 3" xfId="4728" xr:uid="{314FEA14-F724-4DED-BE97-11F7D12865F1}"/>
    <cellStyle name="Normal 15 4 4" xfId="4704" xr:uid="{4EDBA8EA-6C27-4B68-905D-21D3A558AAE6}"/>
    <cellStyle name="Normal 16" xfId="68" xr:uid="{C9FDE6E9-C094-4203-A84F-380149EA4C10}"/>
    <cellStyle name="Normal 16 2" xfId="273" xr:uid="{E7F202D8-31D3-4AE2-9DDB-EFF8E8937DA0}"/>
    <cellStyle name="Normal 16 2 2" xfId="4423" xr:uid="{11A3A68B-C82D-4A2B-87CC-5C1B30055E48}"/>
    <cellStyle name="Normal 16 2 3" xfId="4344" xr:uid="{AEA2640E-C089-4CBB-9A38-F8E42BAF00C1}"/>
    <cellStyle name="Normal 16 2 4" xfId="4568" xr:uid="{DB15C073-5252-4CD6-8169-2A25D8914612}"/>
    <cellStyle name="Normal 16 2 5" xfId="4730" xr:uid="{9F4934E9-EC7C-4271-A8FB-27F097926824}"/>
    <cellStyle name="Normal 16 3" xfId="274" xr:uid="{E4E6398A-D7A1-4A07-A8F4-C20F1D02ACFA}"/>
    <cellStyle name="Normal 17" xfId="69" xr:uid="{45A3FAA3-222C-4FAF-9A95-95F0CF4FD539}"/>
    <cellStyle name="Normal 17 2" xfId="275" xr:uid="{33157481-3F07-455D-853B-DA665E60D2EE}"/>
    <cellStyle name="Normal 17 2 2" xfId="4424" xr:uid="{69BC3515-7C93-43DC-AE88-957351574B22}"/>
    <cellStyle name="Normal 17 2 3" xfId="4346" xr:uid="{BA2C84D7-8C3D-4C79-A082-7C2406D3D6E8}"/>
    <cellStyle name="Normal 17 2 4" xfId="4569" xr:uid="{C4CB24BE-E8B2-4548-9FF7-41D817327374}"/>
    <cellStyle name="Normal 17 2 5" xfId="4731" xr:uid="{B90C5A97-D88F-40B3-A83D-5B08F842B484}"/>
    <cellStyle name="Normal 17 3" xfId="4347" xr:uid="{27001C49-B4CC-4A9B-8B32-CE16A0C088C6}"/>
    <cellStyle name="Normal 17 4" xfId="4345" xr:uid="{268467E3-A405-445C-8723-ABB12C66AA5D}"/>
    <cellStyle name="Normal 18" xfId="70" xr:uid="{4A8A96E6-570D-47B3-B5D6-F1DEC9A2A08D}"/>
    <cellStyle name="Normal 18 2" xfId="276" xr:uid="{1DF51D41-10C5-404C-AABE-99C6DB61E483}"/>
    <cellStyle name="Normal 18 2 2" xfId="4454" xr:uid="{18AD95F9-328C-4BBF-9F87-80F801D8F02E}"/>
    <cellStyle name="Normal 18 3" xfId="4348" xr:uid="{6FF86E7A-0463-446E-B865-91F24D4B6D37}"/>
    <cellStyle name="Normal 18 3 2" xfId="4547" xr:uid="{82B97390-1A62-4A66-BAE2-2177BFD1E307}"/>
    <cellStyle name="Normal 18 3 3" xfId="4732" xr:uid="{2E6F2FDC-7BF0-4141-9F3D-C38A502A5E72}"/>
    <cellStyle name="Normal 18 3 4" xfId="4705" xr:uid="{BDB71B0B-763C-4B78-A1EE-4AE47D7960D8}"/>
    <cellStyle name="Normal 19" xfId="71" xr:uid="{F37BFFDA-1176-47A1-8571-4B913CA65E8A}"/>
    <cellStyle name="Normal 19 2" xfId="72" xr:uid="{E4DD7D14-915B-421D-B9F0-DFEBBC28D4C1}"/>
    <cellStyle name="Normal 19 2 2" xfId="277" xr:uid="{175E484C-198F-449E-9197-728DFC777203}"/>
    <cellStyle name="Normal 19 2 2 2" xfId="4651" xr:uid="{ACB82573-8D75-4B95-BA86-04D9BE07D668}"/>
    <cellStyle name="Normal 19 2 3" xfId="4549" xr:uid="{927DE110-FDBD-49DE-A496-AD5B567A357A}"/>
    <cellStyle name="Normal 19 3" xfId="278" xr:uid="{65686841-0732-4E5C-88B9-670719A951D8}"/>
    <cellStyle name="Normal 19 3 2" xfId="4652" xr:uid="{5DFA7B49-928E-42D0-ABA7-CA617CE168EE}"/>
    <cellStyle name="Normal 19 4" xfId="4548" xr:uid="{6EEE1E69-3C88-4182-83FC-DF6E473806B0}"/>
    <cellStyle name="Normal 2" xfId="3" xr:uid="{0035700C-F3A5-4A6F-B63A-5CE25669DEE2}"/>
    <cellStyle name="Normal 2 2" xfId="73" xr:uid="{959E4A4C-630B-40C5-BA81-21DCE8CA1F10}"/>
    <cellStyle name="Normal 2 2 2" xfId="74" xr:uid="{7D4DE9B5-D663-4D48-9EBD-C7D77F87A048}"/>
    <cellStyle name="Normal 2 2 2 2" xfId="279" xr:uid="{09844DE6-C8A5-405F-8F71-63A00ED625D7}"/>
    <cellStyle name="Normal 2 2 2 2 2" xfId="4655" xr:uid="{D3A6F20E-1595-4DA8-AA95-EC2545C367BF}"/>
    <cellStyle name="Normal 2 2 2 3" xfId="4551" xr:uid="{CA6D695D-2920-4FEC-B4DB-51E099FBDAD2}"/>
    <cellStyle name="Normal 2 2 3" xfId="280" xr:uid="{2EAD3523-2A51-4DD0-81C3-B64642F7D237}"/>
    <cellStyle name="Normal 2 2 3 2" xfId="4455" xr:uid="{7F42D258-C589-4C58-85CA-DFCF7249FB0F}"/>
    <cellStyle name="Normal 2 2 3 2 2" xfId="4585" xr:uid="{A74CD875-5715-4B9C-9251-FE08374FBB42}"/>
    <cellStyle name="Normal 2 2 3 2 2 2" xfId="4656" xr:uid="{A65FF67A-313E-4AD8-9190-CA68DCA8134E}"/>
    <cellStyle name="Normal 2 2 3 2 3" xfId="4750" xr:uid="{FDB5CFE6-0FF1-4774-AC59-B1E680D6941F}"/>
    <cellStyle name="Normal 2 2 3 2 4" xfId="5305" xr:uid="{EB9493A3-6817-4AFE-B35C-ECBAC4507807}"/>
    <cellStyle name="Normal 2 2 3 3" xfId="4435" xr:uid="{D9F71A7F-2B83-41AF-BE69-C4D822CC2A9C}"/>
    <cellStyle name="Normal 2 2 3 4" xfId="4706" xr:uid="{FCA0244E-B308-4E66-8BE9-3012A7C7DF8F}"/>
    <cellStyle name="Normal 2 2 3 5" xfId="4695" xr:uid="{E5E2B97D-C173-4109-82CB-995029EBC267}"/>
    <cellStyle name="Normal 2 2 4" xfId="4349" xr:uid="{99081D1A-BB69-413A-85C2-36634EEFB6D5}"/>
    <cellStyle name="Normal 2 2 4 2" xfId="4550" xr:uid="{393627B0-12FE-4518-9D7C-33E12AE925F9}"/>
    <cellStyle name="Normal 2 2 4 3" xfId="4733" xr:uid="{8089297E-EBE4-4089-BE5C-833D621675F4}"/>
    <cellStyle name="Normal 2 2 4 4" xfId="4707" xr:uid="{BB4D3972-E4C0-4D3A-BB6A-7118400EA5C3}"/>
    <cellStyle name="Normal 2 2 5" xfId="4654" xr:uid="{0D34DB9D-706A-40C9-80CF-8D47C0730699}"/>
    <cellStyle name="Normal 2 2 6" xfId="4753" xr:uid="{71A16E04-B0BA-488A-A5DA-C795900A0E88}"/>
    <cellStyle name="Normal 2 3" xfId="75" xr:uid="{1CBDF67C-6CCA-4874-864B-4C108899F1B9}"/>
    <cellStyle name="Normal 2 3 2" xfId="76" xr:uid="{5FB991B6-1E2D-4625-B215-C8176FC92428}"/>
    <cellStyle name="Normal 2 3 2 2" xfId="281" xr:uid="{20E9E7E2-F84B-4C89-A270-676EDA41580F}"/>
    <cellStyle name="Normal 2 3 2 2 2" xfId="4657" xr:uid="{BE3E0F5D-87C2-4549-AAE2-D9FB30D555BE}"/>
    <cellStyle name="Normal 2 3 2 3" xfId="4351" xr:uid="{4DE0DF3B-A1BD-4424-8680-80EBD9F9ACB0}"/>
    <cellStyle name="Normal 2 3 2 3 2" xfId="4553" xr:uid="{F6C08CB0-A562-4E30-9C04-D01E4E65D2D6}"/>
    <cellStyle name="Normal 2 3 2 3 3" xfId="4735" xr:uid="{06B0EE8D-890D-4772-9AA0-1811A5ACB4AF}"/>
    <cellStyle name="Normal 2 3 2 3 4" xfId="4708" xr:uid="{6D0EFE63-533D-48A5-A20A-2462D095E707}"/>
    <cellStyle name="Normal 2 3 3" xfId="77" xr:uid="{CE2555EB-8FB7-4560-9DB3-99E8371189A4}"/>
    <cellStyle name="Normal 2 3 4" xfId="78" xr:uid="{14FA257E-8FE0-4069-ABF1-FF3949F0CBFD}"/>
    <cellStyle name="Normal 2 3 5" xfId="185" xr:uid="{2C46D753-4D82-4F05-A7B3-C093A1854DB1}"/>
    <cellStyle name="Normal 2 3 5 2" xfId="4658" xr:uid="{A2E17B5D-5F21-46BE-9513-F3888CD0D5EF}"/>
    <cellStyle name="Normal 2 3 6" xfId="4350" xr:uid="{7B1CED4C-AF05-45BC-BD4D-76D52A024249}"/>
    <cellStyle name="Normal 2 3 6 2" xfId="4552" xr:uid="{D4F8715D-85BC-4989-902F-275310C1E70A}"/>
    <cellStyle name="Normal 2 3 6 3" xfId="4734" xr:uid="{92B3B1B1-EB7B-4D4D-B0CA-E28D07C2B091}"/>
    <cellStyle name="Normal 2 3 6 4" xfId="4709" xr:uid="{93078419-2F83-4218-930C-30AD616E7694}"/>
    <cellStyle name="Normal 2 3 7" xfId="5318" xr:uid="{EA4C1368-CF08-4E56-815F-85D5CB84F920}"/>
    <cellStyle name="Normal 2 4" xfId="79" xr:uid="{D431998F-16D8-416D-B5DA-EC34BC322B5B}"/>
    <cellStyle name="Normal 2 4 2" xfId="80" xr:uid="{18993085-AD36-4281-AE26-5F981892C3FE}"/>
    <cellStyle name="Normal 2 4 3" xfId="282" xr:uid="{AD1E6A93-1D35-407B-963F-6F768A7411C1}"/>
    <cellStyle name="Normal 2 4 3 2" xfId="4659" xr:uid="{C690705B-B9EE-47B4-B4A1-D65E325DDC8D}"/>
    <cellStyle name="Normal 2 4 3 3" xfId="4673" xr:uid="{20677297-27F3-46FF-87A5-DC83C39B8BEE}"/>
    <cellStyle name="Normal 2 4 4" xfId="4554" xr:uid="{DFEBCD9A-4463-4128-B194-A0184BD7F305}"/>
    <cellStyle name="Normal 2 4 5" xfId="4754" xr:uid="{C5B2C8FB-36FF-4503-91DC-15535BAF5BE2}"/>
    <cellStyle name="Normal 2 4 6" xfId="4752" xr:uid="{C276C66A-BC80-4EFF-A266-C816A025F98C}"/>
    <cellStyle name="Normal 2 5" xfId="184" xr:uid="{A62FD6A8-88F6-4B6B-9B4B-9626C7A98936}"/>
    <cellStyle name="Normal 2 5 2" xfId="284" xr:uid="{DF1909C1-1EF5-4357-ACCC-D94F29217E78}"/>
    <cellStyle name="Normal 2 5 2 2" xfId="2505" xr:uid="{ABBA7855-B69C-4712-AE84-13EA6335D37E}"/>
    <cellStyle name="Normal 2 5 3" xfId="283" xr:uid="{23BB6FB4-CE08-4EB2-91C6-F722E5AD0B72}"/>
    <cellStyle name="Normal 2 5 3 2" xfId="4586" xr:uid="{1E64DD61-8BA8-4162-8C3C-2A67AC226773}"/>
    <cellStyle name="Normal 2 5 3 3" xfId="4746" xr:uid="{13233542-B624-4B74-AE8B-BE81645FBE4A}"/>
    <cellStyle name="Normal 2 5 3 4" xfId="5302" xr:uid="{F26C9100-EEB4-427B-A6E0-F9F29CAE67D2}"/>
    <cellStyle name="Normal 2 5 4" xfId="4660" xr:uid="{1EBB7AD2-E400-4647-9F3A-4870D5B3BAD3}"/>
    <cellStyle name="Normal 2 5 5" xfId="4615" xr:uid="{EA485B9A-DA66-44DE-B5B2-D75CDE1C22DB}"/>
    <cellStyle name="Normal 2 5 6" xfId="4614" xr:uid="{80194141-EE12-4295-86C1-4E10C2616675}"/>
    <cellStyle name="Normal 2 5 7" xfId="4749" xr:uid="{078D823D-3697-4D74-A4AB-1714434546C3}"/>
    <cellStyle name="Normal 2 5 8" xfId="4719" xr:uid="{1DCDFB6E-6CC5-4301-A585-A6C580615BFC}"/>
    <cellStyle name="Normal 2 6" xfId="285" xr:uid="{E7516B93-E96E-4412-B36A-CD06C0502B65}"/>
    <cellStyle name="Normal 2 6 2" xfId="286" xr:uid="{6CB0228B-EC60-4167-B80D-3A1FE20EF9B2}"/>
    <cellStyle name="Normal 2 6 3" xfId="452" xr:uid="{10B4EDD3-3909-4812-B539-235862679A55}"/>
    <cellStyle name="Normal 2 6 3 2" xfId="5335" xr:uid="{FF007910-13E3-486D-B112-61137ADC9F22}"/>
    <cellStyle name="Normal 2 6 4" xfId="4661" xr:uid="{D64E9976-9B8F-4B66-8907-26313F124AC4}"/>
    <cellStyle name="Normal 2 6 5" xfId="4612" xr:uid="{D0C3D698-FFAA-4180-842A-D026000CF217}"/>
    <cellStyle name="Normal 2 6 5 2" xfId="4710" xr:uid="{F3DEE596-29B0-4994-9EDC-38E99EEC8588}"/>
    <cellStyle name="Normal 2 6 6" xfId="4598" xr:uid="{97CDD237-9B06-4471-A8E9-64E1C357D3E6}"/>
    <cellStyle name="Normal 2 6 7" xfId="5322" xr:uid="{383C45E4-69B1-438F-B21D-4588B07F767C}"/>
    <cellStyle name="Normal 2 6 8" xfId="5331" xr:uid="{069ACEE9-B0FF-445A-ACFB-C866E9E0005D}"/>
    <cellStyle name="Normal 2 7" xfId="287" xr:uid="{DF661E58-86A7-4839-8056-968C3A2366F8}"/>
    <cellStyle name="Normal 2 7 2" xfId="4456" xr:uid="{1A9FF3C0-C86A-4B36-9D60-F383FB13D586}"/>
    <cellStyle name="Normal 2 7 3" xfId="4662" xr:uid="{3252771F-4206-4F02-9142-AA4ED13E0030}"/>
    <cellStyle name="Normal 2 7 4" xfId="5303" xr:uid="{D5C3079C-BD13-480B-875E-BC3462CC68F2}"/>
    <cellStyle name="Normal 2 8" xfId="4508" xr:uid="{94BFB0FA-716C-43FB-AF71-B900C5564ECC}"/>
    <cellStyle name="Normal 2 9" xfId="4653" xr:uid="{56CDC73D-9351-45F0-BC15-DE4E2DFAAA0E}"/>
    <cellStyle name="Normal 20" xfId="434" xr:uid="{8D934B01-AA55-4B94-9AAF-614B67AFDD13}"/>
    <cellStyle name="Normal 20 2" xfId="435" xr:uid="{2E981A8B-16A3-441C-87F3-3BCE8BD76C5F}"/>
    <cellStyle name="Normal 20 2 2" xfId="436" xr:uid="{333B86A5-0B21-4057-9320-E4B3CB88D74C}"/>
    <cellStyle name="Normal 20 2 2 2" xfId="4425" xr:uid="{92B6B1D2-F9F2-4364-AB82-5E537E6FF867}"/>
    <cellStyle name="Normal 20 2 2 3" xfId="4417" xr:uid="{B6928D06-15EA-41F4-80BC-68E8D79E7022}"/>
    <cellStyle name="Normal 20 2 2 4" xfId="4582" xr:uid="{7325D040-4CB2-430D-94DE-9BD5F10BE27E}"/>
    <cellStyle name="Normal 20 2 2 5" xfId="4744" xr:uid="{ACE2ED8F-A9AA-4E5C-87A1-1249C5875FFA}"/>
    <cellStyle name="Normal 20 2 3" xfId="4420" xr:uid="{51AF1E82-A776-4658-854A-8493C807050E}"/>
    <cellStyle name="Normal 20 2 4" xfId="4416" xr:uid="{BEE1947D-BAA6-46EA-8EB4-656F9F8CC823}"/>
    <cellStyle name="Normal 20 2 5" xfId="4581" xr:uid="{7EF98DAB-77BD-45AE-80D3-FD9A0ADD7EAF}"/>
    <cellStyle name="Normal 20 2 6" xfId="4743" xr:uid="{1C7E13BD-1094-40D2-90D0-90ACFBECE803}"/>
    <cellStyle name="Normal 20 3" xfId="1167" xr:uid="{DDB238C1-0BC9-4C64-8748-6C07A350A555}"/>
    <cellStyle name="Normal 20 3 2" xfId="4457" xr:uid="{F63BE933-07E9-4C8C-9005-035F6A34E4BE}"/>
    <cellStyle name="Normal 20 4" xfId="4352" xr:uid="{B89C15D0-A4E6-4FA2-9CEC-E9E72E870E81}"/>
    <cellStyle name="Normal 20 4 2" xfId="4555" xr:uid="{A02195D0-BFA6-4EE2-B5FC-5C1760E2DE2D}"/>
    <cellStyle name="Normal 20 4 3" xfId="4736" xr:uid="{9B4F86FC-CF8D-4F65-9A2B-C96183CCF323}"/>
    <cellStyle name="Normal 20 4 4" xfId="4711" xr:uid="{0616C4A5-ACA7-4185-AE02-DB1C426CFD98}"/>
    <cellStyle name="Normal 20 5" xfId="4433" xr:uid="{3CC06B63-2B95-4934-9763-73B0D37E239E}"/>
    <cellStyle name="Normal 20 5 2" xfId="5328" xr:uid="{D6DCAC86-5BE5-4E46-9889-F19D616E7049}"/>
    <cellStyle name="Normal 20 6" xfId="4587" xr:uid="{67285E91-0270-4BB9-9D36-E1CF9ED24FFE}"/>
    <cellStyle name="Normal 20 7" xfId="4696" xr:uid="{C44119F4-E758-44AD-B259-7C2BB5535D78}"/>
    <cellStyle name="Normal 20 8" xfId="4717" xr:uid="{40AE0A47-50FF-49FA-8A27-1DE50E5D4CD4}"/>
    <cellStyle name="Normal 20 9" xfId="4716" xr:uid="{6D0D0D98-CE64-435B-83F3-A570C6D9983E}"/>
    <cellStyle name="Normal 21" xfId="437" xr:uid="{A34FAAC5-085C-4B25-B621-0613479D4481}"/>
    <cellStyle name="Normal 21 2" xfId="438" xr:uid="{E751C645-101C-47C4-BB59-326FEBB3027B}"/>
    <cellStyle name="Normal 21 2 2" xfId="439" xr:uid="{22D15163-512B-46C4-A74A-9DD6CB9A10C7}"/>
    <cellStyle name="Normal 21 3" xfId="4353" xr:uid="{68079832-A11F-4843-9391-CCB5B9B6F6B9}"/>
    <cellStyle name="Normal 21 3 2" xfId="4459" xr:uid="{AD376614-2E46-46B0-9A4A-F19A9F0D2729}"/>
    <cellStyle name="Normal 21 3 3" xfId="4458" xr:uid="{8E11DD52-0481-4994-B800-7C30C90F0B7E}"/>
    <cellStyle name="Normal 21 4" xfId="4570" xr:uid="{54194A59-A341-4BA2-AA2B-39DE5E557CF6}"/>
    <cellStyle name="Normal 21 5" xfId="4737" xr:uid="{423F69F6-B68D-4F0B-AB88-FB93B5B59CA6}"/>
    <cellStyle name="Normal 22" xfId="440" xr:uid="{CB363E42-6A2F-4EDA-B686-A62A706C16DE}"/>
    <cellStyle name="Normal 22 2" xfId="441" xr:uid="{7EC66D38-658B-45C7-9647-35979C299889}"/>
    <cellStyle name="Normal 22 3" xfId="4310" xr:uid="{66FCAD41-AC24-4722-B0C7-D0B3462CB321}"/>
    <cellStyle name="Normal 22 3 2" xfId="4354" xr:uid="{E4585A2B-439D-4E15-826E-713C8C3DBC2E}"/>
    <cellStyle name="Normal 22 3 2 2" xfId="4461" xr:uid="{01D2F64E-1BC3-459B-840A-F3108947F2C0}"/>
    <cellStyle name="Normal 22 3 3" xfId="4460" xr:uid="{9D71AEA2-2065-46DD-AD42-33EFEE883435}"/>
    <cellStyle name="Normal 22 3 4" xfId="4691" xr:uid="{B2130E27-1CDA-4278-B296-4274834C4652}"/>
    <cellStyle name="Normal 22 4" xfId="4313" xr:uid="{73006C9B-274A-4B37-AB17-A1FE9CB28C4E}"/>
    <cellStyle name="Normal 22 4 2" xfId="4431" xr:uid="{A66FB3B8-A956-479A-A2DE-36DA113444F2}"/>
    <cellStyle name="Normal 22 4 3" xfId="4571" xr:uid="{8004612B-0840-4426-AF85-BD6F5B4518E0}"/>
    <cellStyle name="Normal 22 4 3 2" xfId="4590" xr:uid="{0E41A21F-6A0D-4358-B279-3D773FF392F3}"/>
    <cellStyle name="Normal 22 4 3 3" xfId="4748" xr:uid="{804FD4D1-B531-4C28-9053-8A0754B2D06F}"/>
    <cellStyle name="Normal 22 4 3 4" xfId="5338" xr:uid="{ECB8D63F-0841-430A-90D9-1529CC70F8D8}"/>
    <cellStyle name="Normal 22 4 3 5" xfId="5334" xr:uid="{43677D70-AFCA-42C5-900A-8CB539CE4C7D}"/>
    <cellStyle name="Normal 22 4 4" xfId="4692" xr:uid="{CF1FD78B-9BF4-42ED-B498-FBD0997C83BC}"/>
    <cellStyle name="Normal 22 4 5" xfId="4604" xr:uid="{DF77D077-569A-40E2-954E-2C78064A5D23}"/>
    <cellStyle name="Normal 22 4 6" xfId="4595" xr:uid="{9E8EF2AB-B188-4CC2-97D7-86A118AC4848}"/>
    <cellStyle name="Normal 22 4 7" xfId="4594" xr:uid="{6287E7BD-AB2F-487B-BDA8-646A4717B56D}"/>
    <cellStyle name="Normal 22 4 8" xfId="4593" xr:uid="{4CDDE81F-DE3E-469F-9D70-82CA1B0C35A7}"/>
    <cellStyle name="Normal 22 4 9" xfId="4592" xr:uid="{3545A404-4649-4C22-8290-4198E1A20DBD}"/>
    <cellStyle name="Normal 22 5" xfId="4738" xr:uid="{9ED8B95E-1A47-48DC-A95E-D9B3EEEBC925}"/>
    <cellStyle name="Normal 23" xfId="442" xr:uid="{C0136630-8945-4629-B270-F8FCC4EF0F09}"/>
    <cellStyle name="Normal 23 2" xfId="2500" xr:uid="{A08E11AC-0390-4085-A3C9-0842AA0D2378}"/>
    <cellStyle name="Normal 23 2 2" xfId="4356" xr:uid="{B49F5157-592F-4C6C-B1A6-F65FE7CD03CD}"/>
    <cellStyle name="Normal 23 2 2 2" xfId="4751" xr:uid="{7C4C0E59-92AE-4065-A09C-67873B9AC500}"/>
    <cellStyle name="Normal 23 2 2 3" xfId="4693" xr:uid="{7C0CBBC0-F4F0-4320-B7E9-B0EBCEF76350}"/>
    <cellStyle name="Normal 23 2 2 4" xfId="4663" xr:uid="{F51D66EC-428F-49E5-A1E4-27933CCE820D}"/>
    <cellStyle name="Normal 23 2 3" xfId="4605" xr:uid="{48166457-4D42-4520-AA9E-3C3F42D032FD}"/>
    <cellStyle name="Normal 23 2 4" xfId="4712" xr:uid="{EEF4A571-677F-4735-BC63-5759472B1F74}"/>
    <cellStyle name="Normal 23 3" xfId="4426" xr:uid="{0BCFD90C-28A2-4505-856A-2236F6FF1AA7}"/>
    <cellStyle name="Normal 23 4" xfId="4355" xr:uid="{42124BC5-DF5B-40B5-93A7-F8D07433B59B}"/>
    <cellStyle name="Normal 23 5" xfId="4572" xr:uid="{E955ACA6-41B0-473E-BD0E-CB8D6C5B32E2}"/>
    <cellStyle name="Normal 23 6" xfId="4739" xr:uid="{8380BF12-CF06-45EC-918E-E953D229359E}"/>
    <cellStyle name="Normal 24" xfId="443" xr:uid="{9D120124-EFBC-494B-A44D-44DC3714B4DD}"/>
    <cellStyle name="Normal 24 2" xfId="444" xr:uid="{1F00C7A6-786B-462F-9BF3-A1A574D54309}"/>
    <cellStyle name="Normal 24 2 2" xfId="4428" xr:uid="{602F6E0B-EDE4-4E91-8CDE-266A527BD6FA}"/>
    <cellStyle name="Normal 24 2 3" xfId="4358" xr:uid="{3D24977E-CEDC-48D6-A50A-27E226B1ABF3}"/>
    <cellStyle name="Normal 24 2 4" xfId="4574" xr:uid="{87B5A76A-B20E-4518-8D11-B43AE549EEE5}"/>
    <cellStyle name="Normal 24 2 5" xfId="4741" xr:uid="{0D01AF37-9E50-4F19-80C8-E99A2F6B9626}"/>
    <cellStyle name="Normal 24 3" xfId="4427" xr:uid="{FA09B56E-0276-4307-AD4D-5060C736801A}"/>
    <cellStyle name="Normal 24 4" xfId="4357" xr:uid="{491ABD84-22CB-482B-9E11-5FCE99B2B5CC}"/>
    <cellStyle name="Normal 24 5" xfId="4573" xr:uid="{03496772-4DEA-4B9C-81E3-496021C841AD}"/>
    <cellStyle name="Normal 24 6" xfId="4740" xr:uid="{9FA39B6A-E138-4072-BD73-F950F85BF9DC}"/>
    <cellStyle name="Normal 25" xfId="451" xr:uid="{35C2971E-8A4B-4F38-9BC2-1A3529CD0019}"/>
    <cellStyle name="Normal 25 2" xfId="4360" xr:uid="{D1DF7D5B-3DCE-4468-8D8C-592FB3ABDB21}"/>
    <cellStyle name="Normal 25 2 2" xfId="5337" xr:uid="{0A3AA7BA-99A1-4F00-97F4-FE089BC8D056}"/>
    <cellStyle name="Normal 25 3" xfId="4429" xr:uid="{E95CC144-5582-4E47-9620-E26B0CEA8271}"/>
    <cellStyle name="Normal 25 4" xfId="4359" xr:uid="{95F28BEB-AC09-4FDC-8032-32F12436AB37}"/>
    <cellStyle name="Normal 25 5" xfId="4575" xr:uid="{FE0EF7E9-4A89-4FF4-BABB-FBB12981752C}"/>
    <cellStyle name="Normal 26" xfId="2498" xr:uid="{FDE8183D-B563-4D71-9B0A-2939B61E998E}"/>
    <cellStyle name="Normal 26 2" xfId="2499" xr:uid="{A0C294B5-6BED-4803-8E83-724A88D65E45}"/>
    <cellStyle name="Normal 26 2 2" xfId="4362" xr:uid="{BF746E3C-7EA9-424D-9F16-832A1C98784F}"/>
    <cellStyle name="Normal 26 3" xfId="4361" xr:uid="{52DD49CD-3E3E-4723-A953-03148DCD2AF5}"/>
    <cellStyle name="Normal 26 3 2" xfId="4436" xr:uid="{3CB1D045-294D-4A5F-913C-54726BF65B15}"/>
    <cellStyle name="Normal 27" xfId="2507" xr:uid="{63BE7E82-6455-4E53-8556-25AF8A29F594}"/>
    <cellStyle name="Normal 27 2" xfId="4364" xr:uid="{78672B47-83E2-4C75-914F-DF6CFD9918FD}"/>
    <cellStyle name="Normal 27 3" xfId="4363" xr:uid="{1B6DEB9F-E676-45D0-9EF0-06D27F4E6D84}"/>
    <cellStyle name="Normal 27 4" xfId="4599" xr:uid="{74C29250-5015-4D88-AAB7-C55652884C84}"/>
    <cellStyle name="Normal 27 5" xfId="5320" xr:uid="{AC30A3FB-48AF-4BDC-BBA2-0B0AADE26757}"/>
    <cellStyle name="Normal 27 6" xfId="4589" xr:uid="{A33AE371-2640-484F-BDA0-804A12A01A29}"/>
    <cellStyle name="Normal 27 7" xfId="5332" xr:uid="{79B1DA1F-649B-4796-9259-A661F5573AF5}"/>
    <cellStyle name="Normal 28" xfId="4365" xr:uid="{06B89305-9D1A-4EBA-A12C-D317D0BA9E2D}"/>
    <cellStyle name="Normal 28 2" xfId="4366" xr:uid="{AC53F69A-A402-47E1-A24E-8728C28B2F75}"/>
    <cellStyle name="Normal 28 3" xfId="4367" xr:uid="{A3C50497-6107-4AE2-842C-CFF76BC7432E}"/>
    <cellStyle name="Normal 29" xfId="4368" xr:uid="{8956CE78-6245-4EE5-9E60-265F9F2080F3}"/>
    <cellStyle name="Normal 29 2" xfId="4369" xr:uid="{8AACB5EF-83FD-4896-920A-DFD2DAB8FECE}"/>
    <cellStyle name="Normal 3" xfId="2" xr:uid="{665067A7-73F8-4B7E-BFD2-7BB3B9468366}"/>
    <cellStyle name="Normal 3 2" xfId="81" xr:uid="{53A8CBFF-B22A-456F-B6DF-DE19EE5DBFBF}"/>
    <cellStyle name="Normal 3 2 2" xfId="82" xr:uid="{DCCD1D6C-5DCD-4837-8D72-26966F07CD9E}"/>
    <cellStyle name="Normal 3 2 2 2" xfId="288" xr:uid="{99129DF4-B0B0-4A7D-B12B-CD1817773C34}"/>
    <cellStyle name="Normal 3 2 2 2 2" xfId="4665" xr:uid="{631BBCE3-5399-4C2F-94AB-93B7DDDE2EE2}"/>
    <cellStyle name="Normal 3 2 2 3" xfId="4556" xr:uid="{AD3945E4-B340-4498-BE1A-CF794CC578CC}"/>
    <cellStyle name="Normal 3 2 3" xfId="83" xr:uid="{8480AED4-53E2-4616-8C14-20DBFE4BF007}"/>
    <cellStyle name="Normal 3 2 4" xfId="289" xr:uid="{7DF5F758-6A71-427B-9159-891416697D10}"/>
    <cellStyle name="Normal 3 2 4 2" xfId="4666" xr:uid="{1F08C80F-C1D4-474A-8F6C-5D518222C3BF}"/>
    <cellStyle name="Normal 3 2 5" xfId="2506" xr:uid="{360175DA-3AA0-4294-924A-305C35CA99D6}"/>
    <cellStyle name="Normal 3 2 5 2" xfId="4509" xr:uid="{4E91FAED-A3AB-4B7C-B5E3-198B77B90F3B}"/>
    <cellStyle name="Normal 3 2 5 3" xfId="5304" xr:uid="{788C9BBD-537B-4AC7-9F29-39A047B77ED6}"/>
    <cellStyle name="Normal 3 3" xfId="84" xr:uid="{758A17FD-0B65-40F8-8A0C-50A5E4DDCBAC}"/>
    <cellStyle name="Normal 3 3 2" xfId="290" xr:uid="{F3CEA7E8-B788-48B8-B0F7-FA85035F7DFA}"/>
    <cellStyle name="Normal 3 3 2 2" xfId="4667" xr:uid="{8CA7DED6-774C-4351-942C-9D170B2F7AC3}"/>
    <cellStyle name="Normal 3 3 3" xfId="4557" xr:uid="{798F3BE5-9371-4CBF-9FFB-5CFC50C8A1BD}"/>
    <cellStyle name="Normal 3 4" xfId="85" xr:uid="{920D4DFD-D033-4622-8265-17B975A0C787}"/>
    <cellStyle name="Normal 3 4 2" xfId="2502" xr:uid="{0DA5586E-B934-4633-8ACF-F53EA95017E4}"/>
    <cellStyle name="Normal 3 4 2 2" xfId="4668" xr:uid="{C30A58F5-DD88-4A56-BEE2-2222621635FD}"/>
    <cellStyle name="Normal 3 5" xfId="2501" xr:uid="{E22821CB-E073-4C75-9784-607A26FB4602}"/>
    <cellStyle name="Normal 3 5 2" xfId="4669" xr:uid="{BCDAA7F2-D67D-4833-88B2-52D135E96167}"/>
    <cellStyle name="Normal 3 5 3" xfId="4745" xr:uid="{E3E0A0B4-A57C-4C79-B9D4-E0C51DA6200F}"/>
    <cellStyle name="Normal 3 5 4" xfId="4713" xr:uid="{0003A3DF-9AA3-4DF1-838D-EAA7C2D1D84F}"/>
    <cellStyle name="Normal 3 6" xfId="4664" xr:uid="{7530B44E-9479-4843-9010-D09FC6AB91AE}"/>
    <cellStyle name="Normal 3 6 2" xfId="5336" xr:uid="{818BDAE6-D379-42C2-B9E0-65FB8A9F0EC4}"/>
    <cellStyle name="Normal 3 6 2 2" xfId="5333" xr:uid="{69F03587-FDDD-4755-A502-4009E7CF271E}"/>
    <cellStyle name="Normal 30" xfId="4370" xr:uid="{6710EEE4-80B1-4ACA-808C-406302499863}"/>
    <cellStyle name="Normal 30 2" xfId="4371" xr:uid="{218430E2-1ABA-45AA-88D9-1423E923B92E}"/>
    <cellStyle name="Normal 31" xfId="4372" xr:uid="{85AEC556-C746-46A5-B54B-A03E6F731DAD}"/>
    <cellStyle name="Normal 31 2" xfId="4373" xr:uid="{56EBF1A1-F9C5-459C-84C4-CF6E44DC6ABD}"/>
    <cellStyle name="Normal 32" xfId="4374" xr:uid="{5B9829A7-7430-4440-8473-759E2E546DF5}"/>
    <cellStyle name="Normal 33" xfId="4375" xr:uid="{A15FFF43-912A-4475-A885-585672ED6FC6}"/>
    <cellStyle name="Normal 33 2" xfId="4376" xr:uid="{560F1CF2-255B-4FEA-8ACA-A103D194BFAC}"/>
    <cellStyle name="Normal 34" xfId="4377" xr:uid="{882AA664-E188-46F2-BB58-F2AEAEDFF7F1}"/>
    <cellStyle name="Normal 34 2" xfId="4378" xr:uid="{BF9D8212-0278-4CDB-84C4-3F49F6D8A78F}"/>
    <cellStyle name="Normal 35" xfId="4379" xr:uid="{26C1FB50-74EB-4E86-B045-24D43D28A49B}"/>
    <cellStyle name="Normal 35 2" xfId="4380" xr:uid="{52CF995E-0266-4B6D-A435-5E4C02F01706}"/>
    <cellStyle name="Normal 36" xfId="4381" xr:uid="{EDF345A7-D87D-4E4B-9BA2-85EB9F7987E1}"/>
    <cellStyle name="Normal 36 2" xfId="4382" xr:uid="{F50E8AC6-25F0-4806-8289-3DD8159DDB3B}"/>
    <cellStyle name="Normal 37" xfId="4383" xr:uid="{28D970E7-7FE1-4EA0-8126-B425996045DF}"/>
    <cellStyle name="Normal 37 2" xfId="4384" xr:uid="{56C7243E-B25B-4DAF-91FE-A4C31DA1EA35}"/>
    <cellStyle name="Normal 38" xfId="4385" xr:uid="{DF2F8B15-AE98-4A03-A65A-70A517C2C1AC}"/>
    <cellStyle name="Normal 38 2" xfId="4386" xr:uid="{85BF9858-1DAA-43FC-A2DD-876904AFD55D}"/>
    <cellStyle name="Normal 39" xfId="4387" xr:uid="{8239B915-177D-48E4-81CE-564E25A2678D}"/>
    <cellStyle name="Normal 39 2" xfId="4388" xr:uid="{F3335F55-89C4-4B95-BC60-2E1FD8DDC1A5}"/>
    <cellStyle name="Normal 39 2 2" xfId="4389" xr:uid="{1EB46684-2286-4A94-B4DA-98A3AD32DD18}"/>
    <cellStyle name="Normal 39 3" xfId="4390" xr:uid="{87C17312-3A0F-4DB9-84E8-688ACCBF2AE9}"/>
    <cellStyle name="Normal 4" xfId="86" xr:uid="{3E5EA135-13AA-46D5-A096-F248556A41D2}"/>
    <cellStyle name="Normal 4 2" xfId="87" xr:uid="{18DF02FD-55B5-40AF-91E0-5E9799006B20}"/>
    <cellStyle name="Normal 4 2 2" xfId="88" xr:uid="{869B843C-3606-486B-831E-C54E5B0E40C4}"/>
    <cellStyle name="Normal 4 2 2 2" xfId="445" xr:uid="{81E60FB5-BF53-4983-BEE4-168F964D407B}"/>
    <cellStyle name="Normal 4 2 2 3" xfId="2807" xr:uid="{743D1E81-EB13-4120-946D-8300F64132EB}"/>
    <cellStyle name="Normal 4 2 2 4" xfId="2808" xr:uid="{A317F5DD-C48F-4473-BEA3-A1246CD74B5A}"/>
    <cellStyle name="Normal 4 2 2 4 2" xfId="2809" xr:uid="{81E75A1D-C189-4021-88FA-460880B12549}"/>
    <cellStyle name="Normal 4 2 2 4 3" xfId="2810" xr:uid="{EC6E3B3B-B773-4A67-B9B1-E6A19FFC83E3}"/>
    <cellStyle name="Normal 4 2 2 4 3 2" xfId="2811" xr:uid="{E9B925A6-7B5F-4546-AB71-455ADCFF8AE7}"/>
    <cellStyle name="Normal 4 2 2 4 3 3" xfId="4312" xr:uid="{AEB53F48-388A-45BD-84A8-55FCC359E9B3}"/>
    <cellStyle name="Normal 4 2 3" xfId="2493" xr:uid="{257331B4-B13A-4D44-A681-C8CA61BE374E}"/>
    <cellStyle name="Normal 4 2 3 2" xfId="2504" xr:uid="{81F20B7F-DBB6-4578-A472-C80BA0461324}"/>
    <cellStyle name="Normal 4 2 3 2 2" xfId="4462" xr:uid="{FD137983-4152-41E7-9C29-91D0ACD2D9A3}"/>
    <cellStyle name="Normal 4 2 3 3" xfId="4463" xr:uid="{1AA66844-D2BE-46C1-92E7-9C1EFA7C710B}"/>
    <cellStyle name="Normal 4 2 3 3 2" xfId="4464" xr:uid="{FB8E8BD8-D50D-4681-B34E-3F9F0172D4EE}"/>
    <cellStyle name="Normal 4 2 3 4" xfId="4465" xr:uid="{F3F69B29-138F-4331-A6FF-107934F29893}"/>
    <cellStyle name="Normal 4 2 3 5" xfId="4466" xr:uid="{DE9F0070-BC84-4975-B3CF-E5C28ADD867D}"/>
    <cellStyle name="Normal 4 2 4" xfId="2494" xr:uid="{015C1CC7-61B8-4C11-BCCA-C73212CE964D}"/>
    <cellStyle name="Normal 4 2 4 2" xfId="4392" xr:uid="{EFE4746D-88A6-4502-A9D4-AB8FFCE34138}"/>
    <cellStyle name="Normal 4 2 4 2 2" xfId="4467" xr:uid="{0050E4C7-097D-4E9A-8F48-3CDCF1E74A92}"/>
    <cellStyle name="Normal 4 2 4 2 3" xfId="4694" xr:uid="{E527E463-D786-47F9-9C99-AE9CB96A80EB}"/>
    <cellStyle name="Normal 4 2 4 2 4" xfId="4613" xr:uid="{25EA6563-01ED-4236-9374-7817D79277BC}"/>
    <cellStyle name="Normal 4 2 4 3" xfId="4576" xr:uid="{6A3A756B-A043-4286-87E1-EA485C60F2B3}"/>
    <cellStyle name="Normal 4 2 4 4" xfId="4714" xr:uid="{D9747A34-3203-4B33-85DF-B218C3E18289}"/>
    <cellStyle name="Normal 4 2 5" xfId="1168" xr:uid="{3C208EE0-41D0-4DE7-888F-6B6EFAF2EAEC}"/>
    <cellStyle name="Normal 4 2 6" xfId="4558" xr:uid="{B854C6C5-0804-49B0-97F4-253D2FE79C25}"/>
    <cellStyle name="Normal 4 3" xfId="528" xr:uid="{AD55BC0A-34FD-401E-9957-8E0CDB169618}"/>
    <cellStyle name="Normal 4 3 2" xfId="1170" xr:uid="{BAC7B1A4-8247-44ED-8576-FAB97C180AC1}"/>
    <cellStyle name="Normal 4 3 2 2" xfId="1171" xr:uid="{1AC68CB0-195F-4047-9D5A-BD250AEEC8B6}"/>
    <cellStyle name="Normal 4 3 2 3" xfId="1172" xr:uid="{9663DBD2-0A43-431D-BFF1-5CE6617D5CFB}"/>
    <cellStyle name="Normal 4 3 3" xfId="1169" xr:uid="{ED82E7CD-6E2B-41DB-9643-1B7F882EEBCB}"/>
    <cellStyle name="Normal 4 3 3 2" xfId="4434" xr:uid="{3B79599F-1EB3-48CE-B92B-4D16C1023E03}"/>
    <cellStyle name="Normal 4 3 4" xfId="2812" xr:uid="{9CCE8287-A491-4FBD-8D8A-0DA88306DAFC}"/>
    <cellStyle name="Normal 4 3 5" xfId="2813" xr:uid="{9C3E0361-CC46-4A0A-9696-0BD1F4FBADDF}"/>
    <cellStyle name="Normal 4 3 5 2" xfId="2814" xr:uid="{C72478DA-09F5-4F72-A2B3-0838481AF811}"/>
    <cellStyle name="Normal 4 3 5 3" xfId="2815" xr:uid="{AF650F0A-3E5F-4FAE-A739-47D79F88D6E8}"/>
    <cellStyle name="Normal 4 3 5 3 2" xfId="2816" xr:uid="{E70E1EEE-F28B-4836-9B52-5731AC95E8BE}"/>
    <cellStyle name="Normal 4 3 5 3 3" xfId="4311" xr:uid="{A42752A4-CDC5-485D-A276-785782CC2495}"/>
    <cellStyle name="Normal 4 3 6" xfId="4314" xr:uid="{1CFE2332-B965-4010-86AE-90F4C4112FE6}"/>
    <cellStyle name="Normal 4 4" xfId="453" xr:uid="{88281C0D-B979-4C82-811A-78A262ED2C32}"/>
    <cellStyle name="Normal 4 4 2" xfId="2495" xr:uid="{BEFB9A9D-1F21-40B0-B0CB-FE74F32DF5D7}"/>
    <cellStyle name="Normal 4 4 3" xfId="2503" xr:uid="{95C86967-0585-4F84-BCE2-B185E6F7EA4E}"/>
    <cellStyle name="Normal 4 4 3 2" xfId="4317" xr:uid="{DC24ED37-1FFD-48B0-AE89-E086B5471E69}"/>
    <cellStyle name="Normal 4 4 3 3" xfId="4316" xr:uid="{2864B5E2-2AB1-4BA3-82C4-156D24D3A0A1}"/>
    <cellStyle name="Normal 4 4 4" xfId="4747" xr:uid="{EE9F8AC4-2D94-4FF3-8ADB-A14BD9D0FF71}"/>
    <cellStyle name="Normal 4 5" xfId="2496" xr:uid="{1D6A4E4F-56D2-445D-AECD-051CB1E75F68}"/>
    <cellStyle name="Normal 4 5 2" xfId="4391" xr:uid="{FA307FE7-3D0D-4AB4-AEF5-8AD53C148C26}"/>
    <cellStyle name="Normal 4 6" xfId="2497" xr:uid="{451E420F-6A3E-48AE-807E-7298504FE62B}"/>
    <cellStyle name="Normal 4 7" xfId="900" xr:uid="{9DDA4C70-143E-4740-8799-29A86A3B5EC8}"/>
    <cellStyle name="Normal 40" xfId="4393" xr:uid="{B7746818-142F-4272-9050-3455C33414A8}"/>
    <cellStyle name="Normal 40 2" xfId="4394" xr:uid="{44B963D0-FA7C-493D-A752-4DFA2A14D02F}"/>
    <cellStyle name="Normal 40 2 2" xfId="4395" xr:uid="{30070E62-F871-43E7-B511-6C2BB432A629}"/>
    <cellStyle name="Normal 40 3" xfId="4396" xr:uid="{D802B7DC-06E9-4453-85DE-6D7CDBF507D0}"/>
    <cellStyle name="Normal 41" xfId="4397" xr:uid="{016CA5D7-2AA6-4A09-A6BA-88B98F610D0C}"/>
    <cellStyle name="Normal 41 2" xfId="4398" xr:uid="{3631DD1D-E416-496D-83FA-BD34F06E4995}"/>
    <cellStyle name="Normal 42" xfId="4399" xr:uid="{D02FF27B-8B3B-4DD3-9743-DF6EAEB0288A}"/>
    <cellStyle name="Normal 42 2" xfId="4400" xr:uid="{2E679D34-4C9E-4D23-8414-761A9F19FC27}"/>
    <cellStyle name="Normal 43" xfId="4401" xr:uid="{B3D99AFF-2626-46DE-9171-8180C4952C32}"/>
    <cellStyle name="Normal 43 2" xfId="4402" xr:uid="{C408B9F9-5B06-4921-813A-2D4D0BAEDDF2}"/>
    <cellStyle name="Normal 44" xfId="4412" xr:uid="{31AC95DB-3C66-46F1-A4D8-00B9983F0BB3}"/>
    <cellStyle name="Normal 44 2" xfId="4413" xr:uid="{8AF427CF-6CF6-4F97-B881-CB94733B6C12}"/>
    <cellStyle name="Normal 45" xfId="4674" xr:uid="{8759E429-A8CE-432E-BC38-80C549EBF2D0}"/>
    <cellStyle name="Normal 45 2" xfId="5324" xr:uid="{A188E512-4912-4768-991C-082E2D5A5DBF}"/>
    <cellStyle name="Normal 45 3" xfId="5323" xr:uid="{0A03E1FC-7824-48AD-AAB7-7EA8CFCD3E00}"/>
    <cellStyle name="Normal 5" xfId="89" xr:uid="{96D38BF5-162E-457E-A4C6-A5673FD3B6EF}"/>
    <cellStyle name="Normal 5 10" xfId="291" xr:uid="{4A0DEFCA-4E94-49B2-A1F1-52C7C6F04394}"/>
    <cellStyle name="Normal 5 10 2" xfId="529" xr:uid="{4F87AAD3-817F-473A-90AB-EFF771CD5E56}"/>
    <cellStyle name="Normal 5 10 2 2" xfId="1173" xr:uid="{78CDD0CB-9CDB-47E1-B10A-78294A0874E5}"/>
    <cellStyle name="Normal 5 10 2 3" xfId="2817" xr:uid="{B3B5EDB1-4276-46A9-8FC0-92E99DD267D8}"/>
    <cellStyle name="Normal 5 10 2 4" xfId="2818" xr:uid="{89483635-9858-4A7B-AFED-1D947CE19273}"/>
    <cellStyle name="Normal 5 10 3" xfId="1174" xr:uid="{8043BA82-00F9-40CE-BBCC-165CB02159C4}"/>
    <cellStyle name="Normal 5 10 3 2" xfId="2819" xr:uid="{BDFE5A35-9A59-46E1-89F7-44A4E85805A9}"/>
    <cellStyle name="Normal 5 10 3 3" xfId="2820" xr:uid="{9294ACC9-6236-4A6B-A3EF-02A326018E53}"/>
    <cellStyle name="Normal 5 10 3 4" xfId="2821" xr:uid="{37F7EB39-A908-4ABE-B9EA-8E27513058DD}"/>
    <cellStyle name="Normal 5 10 4" xfId="2822" xr:uid="{03571841-0EEC-4A0B-90F7-F37BB9671F9E}"/>
    <cellStyle name="Normal 5 10 5" xfId="2823" xr:uid="{3A9CC734-8965-4613-A6E3-6751C50B71D3}"/>
    <cellStyle name="Normal 5 10 6" xfId="2824" xr:uid="{D5F82C0A-523F-4ACE-8948-CBA24E73B9A5}"/>
    <cellStyle name="Normal 5 11" xfId="292" xr:uid="{55FDB3B5-897F-46B0-9F62-8E19F3BEBBAF}"/>
    <cellStyle name="Normal 5 11 2" xfId="1175" xr:uid="{AC227066-B031-44F6-9F47-C791F6E27367}"/>
    <cellStyle name="Normal 5 11 2 2" xfId="2825" xr:uid="{3CE783B2-29C6-4491-A50E-A393B5A88C9C}"/>
    <cellStyle name="Normal 5 11 2 2 2" xfId="4403" xr:uid="{82BD1E34-E2B1-4B84-B665-859179C0B8EA}"/>
    <cellStyle name="Normal 5 11 2 2 3" xfId="4681" xr:uid="{8416DB34-F762-4BA3-A882-D850FDDC9D1F}"/>
    <cellStyle name="Normal 5 11 2 3" xfId="2826" xr:uid="{97AE1884-CDD9-448E-BD84-1FA378F97206}"/>
    <cellStyle name="Normal 5 11 2 4" xfId="2827" xr:uid="{7685B37E-6DF3-4F79-B87F-4A994252DB87}"/>
    <cellStyle name="Normal 5 11 3" xfId="2828" xr:uid="{4AE6336F-3733-4DEF-9CC4-80E3BFB604A3}"/>
    <cellStyle name="Normal 5 11 4" xfId="2829" xr:uid="{E10FE5C5-6495-4184-930D-26A6D3FD661B}"/>
    <cellStyle name="Normal 5 11 4 2" xfId="4577" xr:uid="{BF693DB9-9A4B-4139-9148-B8079EAFFA00}"/>
    <cellStyle name="Normal 5 11 4 3" xfId="4682" xr:uid="{D48FD947-9227-474E-A219-6F2CE2F6415D}"/>
    <cellStyle name="Normal 5 11 4 4" xfId="4606" xr:uid="{A59178C7-1E25-4A92-8F65-7B0BC593F546}"/>
    <cellStyle name="Normal 5 11 5" xfId="2830" xr:uid="{64EBA77E-CAC4-490C-B89D-376F1307BC1D}"/>
    <cellStyle name="Normal 5 12" xfId="1176" xr:uid="{FEE59AD8-EA86-4E39-8FDA-CBC85C0C2CA4}"/>
    <cellStyle name="Normal 5 12 2" xfId="2831" xr:uid="{8DA93969-4D9C-4A13-A53E-0E2796163095}"/>
    <cellStyle name="Normal 5 12 3" xfId="2832" xr:uid="{9D748753-60A3-44C0-81A6-0258B26D43AA}"/>
    <cellStyle name="Normal 5 12 4" xfId="2833" xr:uid="{1CF6319F-FBF2-4702-A2B9-F767D5FE1678}"/>
    <cellStyle name="Normal 5 13" xfId="901" xr:uid="{46943543-4FF3-4A03-95F4-B690BF0738EB}"/>
    <cellStyle name="Normal 5 13 2" xfId="2834" xr:uid="{CAB903AF-039A-4896-B153-0B130BDACA27}"/>
    <cellStyle name="Normal 5 13 3" xfId="2835" xr:uid="{2614A094-1D43-4EB6-9552-385880FDF13D}"/>
    <cellStyle name="Normal 5 13 4" xfId="2836" xr:uid="{5BC26A4B-3ED0-4BAA-93DA-D47C17DC2982}"/>
    <cellStyle name="Normal 5 14" xfId="2837" xr:uid="{1A540DA9-F196-419A-93B0-D77DD74591D2}"/>
    <cellStyle name="Normal 5 14 2" xfId="2838" xr:uid="{30014BFB-9C43-44E7-8966-D8A78B9EB008}"/>
    <cellStyle name="Normal 5 15" xfId="2839" xr:uid="{8C648B01-85E1-44BD-A115-7B929A604D9B}"/>
    <cellStyle name="Normal 5 16" xfId="2840" xr:uid="{3275F0CE-F546-4AEB-A672-1261C625613A}"/>
    <cellStyle name="Normal 5 17" xfId="2841" xr:uid="{271403B1-B658-4888-A936-CE7CD5BECE16}"/>
    <cellStyle name="Normal 5 2" xfId="90" xr:uid="{A5302067-3D61-4E94-992F-1556BEC7BA9C}"/>
    <cellStyle name="Normal 5 2 2" xfId="187" xr:uid="{61F6EB15-6585-4030-A953-FAACF8BF359A}"/>
    <cellStyle name="Normal 5 2 2 2" xfId="188" xr:uid="{9ACEC130-80A7-464B-8001-E507BE46F9AD}"/>
    <cellStyle name="Normal 5 2 2 2 2" xfId="189" xr:uid="{9E1867BD-5375-424E-AC6C-CD30313EC12E}"/>
    <cellStyle name="Normal 5 2 2 2 2 2" xfId="190" xr:uid="{A3029FD8-30BE-4F02-9907-327F4E355C21}"/>
    <cellStyle name="Normal 5 2 2 2 3" xfId="191" xr:uid="{60A613AC-2B64-4AA5-8583-49E6143690BD}"/>
    <cellStyle name="Normal 5 2 2 2 4" xfId="4670" xr:uid="{8B240392-BC44-4DCE-8938-9B6ACA6856AB}"/>
    <cellStyle name="Normal 5 2 2 2 5" xfId="5300" xr:uid="{5BFB26E3-2219-4B2D-A4DB-6095D86C0966}"/>
    <cellStyle name="Normal 5 2 2 3" xfId="192" xr:uid="{E672F4E7-56BA-4A91-892B-95D3C4A77327}"/>
    <cellStyle name="Normal 5 2 2 3 2" xfId="193" xr:uid="{5D724DB1-D180-408C-AEC8-74F8267CED52}"/>
    <cellStyle name="Normal 5 2 2 4" xfId="194" xr:uid="{7FFAB874-95FE-4566-9560-9C9B71B53883}"/>
    <cellStyle name="Normal 5 2 2 5" xfId="293" xr:uid="{42E3BB1D-F8CA-4C45-8053-C809375D9B08}"/>
    <cellStyle name="Normal 5 2 2 6" xfId="4596" xr:uid="{88258F6C-DAB2-46FB-B340-1BED12968521}"/>
    <cellStyle name="Normal 5 2 2 7" xfId="5329" xr:uid="{3EC167B1-9F21-44CA-8716-A644DCEB78C6}"/>
    <cellStyle name="Normal 5 2 3" xfId="195" xr:uid="{98C1F489-E0B5-46B9-B13C-5735B341A187}"/>
    <cellStyle name="Normal 5 2 3 2" xfId="196" xr:uid="{5D0FCD74-7F65-41AA-A8E6-E017054F2462}"/>
    <cellStyle name="Normal 5 2 3 2 2" xfId="197" xr:uid="{293F8B2E-A5D6-460C-857E-543456C968D2}"/>
    <cellStyle name="Normal 5 2 3 2 3" xfId="4559" xr:uid="{DA54560E-C8AE-4A76-A482-237F53FF75D1}"/>
    <cellStyle name="Normal 5 2 3 2 4" xfId="5301" xr:uid="{F461E5E1-87EC-4E1D-BBCB-9DFC9A63F93B}"/>
    <cellStyle name="Normal 5 2 3 3" xfId="198" xr:uid="{A4208EE5-4485-44F6-9A77-0459BF31108F}"/>
    <cellStyle name="Normal 5 2 3 3 2" xfId="4742" xr:uid="{72CB597D-241A-48A9-B89F-47804617940A}"/>
    <cellStyle name="Normal 5 2 3 4" xfId="4404" xr:uid="{C8D60D08-F84C-403B-8689-D83F28D581D2}"/>
    <cellStyle name="Normal 5 2 3 4 2" xfId="4715" xr:uid="{3611D53F-902A-4058-97C5-EC455E8FD337}"/>
    <cellStyle name="Normal 5 2 3 5" xfId="4597" xr:uid="{99E10862-F1E7-4573-9BF6-FD46AD081586}"/>
    <cellStyle name="Normal 5 2 3 6" xfId="5321" xr:uid="{0A78D9D3-E9CD-41DB-8006-9454B80A4AEC}"/>
    <cellStyle name="Normal 5 2 3 7" xfId="5330" xr:uid="{F6BFFB8B-A7B0-41F0-8B5B-6097133DBB79}"/>
    <cellStyle name="Normal 5 2 4" xfId="199" xr:uid="{10A1EB8B-2FDD-4720-B7F1-5AD0E0715284}"/>
    <cellStyle name="Normal 5 2 4 2" xfId="200" xr:uid="{D5AA0CC5-B08F-4B41-AEA3-BD409384E382}"/>
    <cellStyle name="Normal 5 2 5" xfId="201" xr:uid="{F3F9B387-E414-4BF7-94C6-E7C2DF4B3682}"/>
    <cellStyle name="Normal 5 2 6" xfId="186" xr:uid="{95951552-9A5D-468E-ABFA-9F71D1693C4A}"/>
    <cellStyle name="Normal 5 3" xfId="91" xr:uid="{A1D046A6-62CA-45BB-92DA-D1D776BA6C3A}"/>
    <cellStyle name="Normal 5 3 2" xfId="4406" xr:uid="{139E5952-B02C-454E-9710-11063A2B4209}"/>
    <cellStyle name="Normal 5 3 3" xfId="4405" xr:uid="{29B94887-C3C6-4146-808B-1F4D89205843}"/>
    <cellStyle name="Normal 5 4" xfId="92" xr:uid="{3BD6C21B-0432-4D91-A981-A25ADDF8FC9A}"/>
    <cellStyle name="Normal 5 4 10" xfId="2842" xr:uid="{FF0CBE45-B35D-46D3-A2A4-A90B3CE36327}"/>
    <cellStyle name="Normal 5 4 11" xfId="2843" xr:uid="{5CCE807A-A131-480B-850A-7991FC8E1C84}"/>
    <cellStyle name="Normal 5 4 2" xfId="93" xr:uid="{B54C2672-EB4B-4492-9EFE-708BA68AE04D}"/>
    <cellStyle name="Normal 5 4 2 2" xfId="94" xr:uid="{1F075D4A-1D54-4675-A920-C8765385CB2A}"/>
    <cellStyle name="Normal 5 4 2 2 2" xfId="294" xr:uid="{4F000ABA-5C1F-4ACA-BAD4-990D4133112D}"/>
    <cellStyle name="Normal 5 4 2 2 2 2" xfId="530" xr:uid="{C9459F80-BC29-4084-A499-AC877A05BAC7}"/>
    <cellStyle name="Normal 5 4 2 2 2 2 2" xfId="531" xr:uid="{9E19B82A-C657-4822-8C52-BE6A79ACF02F}"/>
    <cellStyle name="Normal 5 4 2 2 2 2 2 2" xfId="1177" xr:uid="{67C4AF4C-BB87-4E9A-A199-C1C56A14724D}"/>
    <cellStyle name="Normal 5 4 2 2 2 2 2 2 2" xfId="1178" xr:uid="{A715B146-0047-4B40-AAB1-144A090B9605}"/>
    <cellStyle name="Normal 5 4 2 2 2 2 2 3" xfId="1179" xr:uid="{ED87B72C-51D1-495E-8189-A06671727B60}"/>
    <cellStyle name="Normal 5 4 2 2 2 2 3" xfId="1180" xr:uid="{9F385AF4-DB69-425B-BD90-E957F527FBC0}"/>
    <cellStyle name="Normal 5 4 2 2 2 2 3 2" xfId="1181" xr:uid="{17A9B290-8517-4044-B7C5-AB76F7003A89}"/>
    <cellStyle name="Normal 5 4 2 2 2 2 4" xfId="1182" xr:uid="{149C6338-C196-4D04-A94E-4B2EA1851AD7}"/>
    <cellStyle name="Normal 5 4 2 2 2 3" xfId="532" xr:uid="{4E46CA2D-AB0C-4F93-890A-272442C129FD}"/>
    <cellStyle name="Normal 5 4 2 2 2 3 2" xfId="1183" xr:uid="{A90729FA-12CB-424C-857D-168DE2FFC118}"/>
    <cellStyle name="Normal 5 4 2 2 2 3 2 2" xfId="1184" xr:uid="{C498B26F-697E-466C-AEBA-0AB14BC99C75}"/>
    <cellStyle name="Normal 5 4 2 2 2 3 3" xfId="1185" xr:uid="{2A1E1A47-6466-4201-973B-459AADC0A602}"/>
    <cellStyle name="Normal 5 4 2 2 2 3 4" xfId="2844" xr:uid="{8C46B06D-F384-4185-8DFC-360336CFEAD1}"/>
    <cellStyle name="Normal 5 4 2 2 2 4" xfId="1186" xr:uid="{E244DE57-A55C-4C48-8339-2F2530A928EC}"/>
    <cellStyle name="Normal 5 4 2 2 2 4 2" xfId="1187" xr:uid="{2EF6B520-6C5D-42ED-80EF-2A87B9BAB4D9}"/>
    <cellStyle name="Normal 5 4 2 2 2 5" xfId="1188" xr:uid="{0BF3A547-7745-4EDC-81C1-D53678596BBC}"/>
    <cellStyle name="Normal 5 4 2 2 2 6" xfId="2845" xr:uid="{FE15927E-5B7B-476E-B349-A47976D3A9E1}"/>
    <cellStyle name="Normal 5 4 2 2 3" xfId="295" xr:uid="{9FC4CE25-DCB5-43BF-9225-2135C151274C}"/>
    <cellStyle name="Normal 5 4 2 2 3 2" xfId="533" xr:uid="{BFA13C6F-EA26-4881-BAAE-F2CACB8E67B0}"/>
    <cellStyle name="Normal 5 4 2 2 3 2 2" xfId="534" xr:uid="{B1E2B19F-A880-4C2E-BC3A-6F693FB083B8}"/>
    <cellStyle name="Normal 5 4 2 2 3 2 2 2" xfId="1189" xr:uid="{291F1E9F-420A-4CED-86FD-126EF78F9964}"/>
    <cellStyle name="Normal 5 4 2 2 3 2 2 2 2" xfId="1190" xr:uid="{884A7244-CBF0-4AA2-A22E-0404AD65F848}"/>
    <cellStyle name="Normal 5 4 2 2 3 2 2 3" xfId="1191" xr:uid="{4B81753A-7F68-46DE-95F3-5733EF708F85}"/>
    <cellStyle name="Normal 5 4 2 2 3 2 3" xfId="1192" xr:uid="{6F6BB6B7-4AFC-40A7-8F7C-9658C17115FA}"/>
    <cellStyle name="Normal 5 4 2 2 3 2 3 2" xfId="1193" xr:uid="{7AF53E5E-2B8E-4836-AF98-320075B15BEA}"/>
    <cellStyle name="Normal 5 4 2 2 3 2 4" xfId="1194" xr:uid="{80A5CDC9-C6F1-4663-AFE6-EC4B3FD83426}"/>
    <cellStyle name="Normal 5 4 2 2 3 3" xfId="535" xr:uid="{D2BB2091-9585-47CF-BD4B-4749C23EB99B}"/>
    <cellStyle name="Normal 5 4 2 2 3 3 2" xfId="1195" xr:uid="{99028CE4-1ABD-4567-A4A9-105AE97686F3}"/>
    <cellStyle name="Normal 5 4 2 2 3 3 2 2" xfId="1196" xr:uid="{49094E4A-8A1A-4F61-AAB3-97285BECEE2A}"/>
    <cellStyle name="Normal 5 4 2 2 3 3 3" xfId="1197" xr:uid="{31F7F3D9-40DF-4B6A-9830-942A0382F74A}"/>
    <cellStyle name="Normal 5 4 2 2 3 4" xfId="1198" xr:uid="{36AFD634-7BD3-432E-B20E-DE85B79A76B0}"/>
    <cellStyle name="Normal 5 4 2 2 3 4 2" xfId="1199" xr:uid="{4187ECFF-2D9F-479E-8446-76679F135CF8}"/>
    <cellStyle name="Normal 5 4 2 2 3 5" xfId="1200" xr:uid="{6E88AE58-B7B1-43DD-BE81-1359F3863166}"/>
    <cellStyle name="Normal 5 4 2 2 4" xfId="536" xr:uid="{F2ACEBAA-2B98-46C6-8349-B8111921866D}"/>
    <cellStyle name="Normal 5 4 2 2 4 2" xfId="537" xr:uid="{63C47550-FD16-4719-BB4C-20F8E3EB5589}"/>
    <cellStyle name="Normal 5 4 2 2 4 2 2" xfId="1201" xr:uid="{D2707D7F-C2FD-4963-983F-B7F56A72A183}"/>
    <cellStyle name="Normal 5 4 2 2 4 2 2 2" xfId="1202" xr:uid="{2ED6A70C-8BFB-46B8-BD74-3FD5A95C50AA}"/>
    <cellStyle name="Normal 5 4 2 2 4 2 3" xfId="1203" xr:uid="{55F44A81-1520-4C24-BF43-3DF302910895}"/>
    <cellStyle name="Normal 5 4 2 2 4 3" xfId="1204" xr:uid="{ADC9855B-85E3-4FEC-A6E5-1E3B599BEE4F}"/>
    <cellStyle name="Normal 5 4 2 2 4 3 2" xfId="1205" xr:uid="{7610125C-F9B3-4166-BDBA-48781BB6F182}"/>
    <cellStyle name="Normal 5 4 2 2 4 4" xfId="1206" xr:uid="{03AAD462-5B97-442D-A04F-403E7053F757}"/>
    <cellStyle name="Normal 5 4 2 2 5" xfId="538" xr:uid="{29017BB4-8C05-49BE-9283-66D6B9B1F00E}"/>
    <cellStyle name="Normal 5 4 2 2 5 2" xfId="1207" xr:uid="{A51584C0-9A10-4766-B5A4-F2342FF64725}"/>
    <cellStyle name="Normal 5 4 2 2 5 2 2" xfId="1208" xr:uid="{5E1CD01B-FB29-42A2-A55A-52CE0AF9125E}"/>
    <cellStyle name="Normal 5 4 2 2 5 3" xfId="1209" xr:uid="{BE2491C2-32B6-45FB-958D-92A911C78163}"/>
    <cellStyle name="Normal 5 4 2 2 5 4" xfId="2846" xr:uid="{ABE0452B-16D2-4D02-A1EF-55C6CAFE7CC2}"/>
    <cellStyle name="Normal 5 4 2 2 6" xfId="1210" xr:uid="{51AC9BE9-CA6A-4C91-ACE5-BBD7BEDE3B45}"/>
    <cellStyle name="Normal 5 4 2 2 6 2" xfId="1211" xr:uid="{E20C0400-4C0E-4D9F-9894-1ADF658B8D88}"/>
    <cellStyle name="Normal 5 4 2 2 7" xfId="1212" xr:uid="{B3C4C0C9-5814-4D69-86BD-C7F9A687BABD}"/>
    <cellStyle name="Normal 5 4 2 2 8" xfId="2847" xr:uid="{0E681755-5429-4E94-BD55-CF4C072C2E4B}"/>
    <cellStyle name="Normal 5 4 2 3" xfId="296" xr:uid="{3E2D1233-70A0-4E00-9E72-EEB677D0C629}"/>
    <cellStyle name="Normal 5 4 2 3 2" xfId="539" xr:uid="{41593486-6433-46A0-AF80-DB272B070AE1}"/>
    <cellStyle name="Normal 5 4 2 3 2 2" xfId="540" xr:uid="{B8915914-DC8D-42C2-93DC-6FE4291D36DD}"/>
    <cellStyle name="Normal 5 4 2 3 2 2 2" xfId="1213" xr:uid="{C76A0B71-B7F0-4208-9C44-BCD9FAFEB2C2}"/>
    <cellStyle name="Normal 5 4 2 3 2 2 2 2" xfId="1214" xr:uid="{317269BB-594F-409B-BED2-FD981D314F2D}"/>
    <cellStyle name="Normal 5 4 2 3 2 2 3" xfId="1215" xr:uid="{1EAF8286-57CF-4CB8-A5D5-DCC252ECAAA5}"/>
    <cellStyle name="Normal 5 4 2 3 2 3" xfId="1216" xr:uid="{0A5BF86C-0B60-4D94-AE6F-AA7291E91590}"/>
    <cellStyle name="Normal 5 4 2 3 2 3 2" xfId="1217" xr:uid="{35142697-2511-4B53-8983-877CA3871CA4}"/>
    <cellStyle name="Normal 5 4 2 3 2 4" xfId="1218" xr:uid="{C3D89AE0-A26D-4C61-9A70-14427434B061}"/>
    <cellStyle name="Normal 5 4 2 3 3" xfId="541" xr:uid="{E6A5003D-EE47-4E23-9B2B-C7C2AA06FBA1}"/>
    <cellStyle name="Normal 5 4 2 3 3 2" xfId="1219" xr:uid="{84772C7B-8E80-452A-AA1E-4982053A29D2}"/>
    <cellStyle name="Normal 5 4 2 3 3 2 2" xfId="1220" xr:uid="{7D504A54-CB7C-44A7-884D-11318D3BBF4E}"/>
    <cellStyle name="Normal 5 4 2 3 3 3" xfId="1221" xr:uid="{CBFBE279-6160-4BC2-B646-27026958C150}"/>
    <cellStyle name="Normal 5 4 2 3 3 4" xfId="2848" xr:uid="{AE84BBF4-A0ED-4E24-819E-5B25457616D7}"/>
    <cellStyle name="Normal 5 4 2 3 4" xfId="1222" xr:uid="{965BA340-93BD-4E8F-A86D-DE8A0ADD364F}"/>
    <cellStyle name="Normal 5 4 2 3 4 2" xfId="1223" xr:uid="{0AD872F6-59C7-43D5-9AB2-081CB78B12C6}"/>
    <cellStyle name="Normal 5 4 2 3 5" xfId="1224" xr:uid="{65938E35-D6E4-42A2-A8A3-95D22BD40093}"/>
    <cellStyle name="Normal 5 4 2 3 6" xfId="2849" xr:uid="{4734AD02-D978-4A75-8FAE-DE4EF7A5C7E7}"/>
    <cellStyle name="Normal 5 4 2 4" xfId="297" xr:uid="{39C844F0-EF11-47C9-BDC3-F4BEDD9462BE}"/>
    <cellStyle name="Normal 5 4 2 4 2" xfId="542" xr:uid="{468A9F53-99DC-4C16-93F8-C4BCD42FC419}"/>
    <cellStyle name="Normal 5 4 2 4 2 2" xfId="543" xr:uid="{47590671-5445-45A0-8F09-576EE96AD2AD}"/>
    <cellStyle name="Normal 5 4 2 4 2 2 2" xfId="1225" xr:uid="{D61ED402-E245-44AC-BC14-F9B0824F5C52}"/>
    <cellStyle name="Normal 5 4 2 4 2 2 2 2" xfId="1226" xr:uid="{050819B9-42D2-464D-85BA-6A801F9F512D}"/>
    <cellStyle name="Normal 5 4 2 4 2 2 3" xfId="1227" xr:uid="{C51CEF5F-B468-4493-B97E-92CDBF32869C}"/>
    <cellStyle name="Normal 5 4 2 4 2 3" xfId="1228" xr:uid="{622EB22B-BB45-4D70-8616-F76A7C949261}"/>
    <cellStyle name="Normal 5 4 2 4 2 3 2" xfId="1229" xr:uid="{6ABD081D-DD52-4291-91C2-26BCA2A45DC6}"/>
    <cellStyle name="Normal 5 4 2 4 2 4" xfId="1230" xr:uid="{159AE7F5-BACC-45D9-8431-3BEF3A98636C}"/>
    <cellStyle name="Normal 5 4 2 4 3" xfId="544" xr:uid="{CC371008-B031-4200-9729-F94FB0FCE5B4}"/>
    <cellStyle name="Normal 5 4 2 4 3 2" xfId="1231" xr:uid="{99F2F19C-6B93-411E-A9DE-03EC0C5C98F1}"/>
    <cellStyle name="Normal 5 4 2 4 3 2 2" xfId="1232" xr:uid="{BFF924D4-6E56-4A59-BE73-7BF4A6480643}"/>
    <cellStyle name="Normal 5 4 2 4 3 3" xfId="1233" xr:uid="{64606DB2-D587-4882-BF4D-BE1D9F432442}"/>
    <cellStyle name="Normal 5 4 2 4 4" xfId="1234" xr:uid="{D7E503B9-214A-49C7-A800-5F03700FAB84}"/>
    <cellStyle name="Normal 5 4 2 4 4 2" xfId="1235" xr:uid="{DD0C4A5A-1EFF-424C-899E-0147FF402B44}"/>
    <cellStyle name="Normal 5 4 2 4 5" xfId="1236" xr:uid="{3F4362BE-B550-4722-9E73-BB22C7A79E7A}"/>
    <cellStyle name="Normal 5 4 2 5" xfId="298" xr:uid="{E3B5B477-CA6D-47C9-A62C-9D62BEB0B21C}"/>
    <cellStyle name="Normal 5 4 2 5 2" xfId="545" xr:uid="{DD9B862F-9DBB-4A2B-A62B-F50F6CABB6E7}"/>
    <cellStyle name="Normal 5 4 2 5 2 2" xfId="1237" xr:uid="{44F57FDD-F40F-4937-9F7E-D2FEF52D5820}"/>
    <cellStyle name="Normal 5 4 2 5 2 2 2" xfId="1238" xr:uid="{F942643D-6867-42BF-A39B-DB1F65B2FCEB}"/>
    <cellStyle name="Normal 5 4 2 5 2 3" xfId="1239" xr:uid="{6E9216E0-CF4D-477C-94EC-73E54AC00FF8}"/>
    <cellStyle name="Normal 5 4 2 5 3" xfId="1240" xr:uid="{89521ABA-DB68-4CA1-9471-3E4795FA4EBC}"/>
    <cellStyle name="Normal 5 4 2 5 3 2" xfId="1241" xr:uid="{8019AF98-01A2-469B-9085-4E7673792962}"/>
    <cellStyle name="Normal 5 4 2 5 4" xfId="1242" xr:uid="{EC8FEFCD-7E0C-40B9-B34F-166C79C57EFD}"/>
    <cellStyle name="Normal 5 4 2 6" xfId="546" xr:uid="{5880DAD1-B483-4ECC-8FED-21E4326C10B4}"/>
    <cellStyle name="Normal 5 4 2 6 2" xfId="1243" xr:uid="{9A63C673-3619-48D6-A514-EB4335369D4D}"/>
    <cellStyle name="Normal 5 4 2 6 2 2" xfId="1244" xr:uid="{B115C921-BDD9-432F-8627-821A04CF6C6C}"/>
    <cellStyle name="Normal 5 4 2 6 2 3" xfId="4419" xr:uid="{3E0A65D0-DB06-479C-8C8F-FC05D4549ABB}"/>
    <cellStyle name="Normal 5 4 2 6 3" xfId="1245" xr:uid="{49F85CA7-5780-459C-A62D-28315B6D7A0F}"/>
    <cellStyle name="Normal 5 4 2 6 4" xfId="2850" xr:uid="{992EF16D-6EF3-4215-BF6B-D15D2EF8B04A}"/>
    <cellStyle name="Normal 5 4 2 6 4 2" xfId="4584" xr:uid="{08D93348-6B80-41A2-86AA-A6A198B0233F}"/>
    <cellStyle name="Normal 5 4 2 6 4 3" xfId="4683" xr:uid="{D3676B7E-3B03-4D6B-8EEC-790AF8FDE91D}"/>
    <cellStyle name="Normal 5 4 2 6 4 4" xfId="4611" xr:uid="{0DAFDB6A-A0F2-4DE9-BB9B-50FF00CA8EA1}"/>
    <cellStyle name="Normal 5 4 2 7" xfId="1246" xr:uid="{14D9081B-9E84-4DB2-8FF7-5EE232E23D2F}"/>
    <cellStyle name="Normal 5 4 2 7 2" xfId="1247" xr:uid="{924D639B-80F3-4451-98BF-1AEC09EF2E38}"/>
    <cellStyle name="Normal 5 4 2 8" xfId="1248" xr:uid="{88E60ED0-7555-499D-A3A9-146445E1E5D6}"/>
    <cellStyle name="Normal 5 4 2 9" xfId="2851" xr:uid="{EE8AD89C-53B0-455E-9ADA-B310EE1F5818}"/>
    <cellStyle name="Normal 5 4 3" xfId="95" xr:uid="{5E44FBDB-7ED7-403E-8879-FAED6B341664}"/>
    <cellStyle name="Normal 5 4 3 2" xfId="96" xr:uid="{CCB9C70F-29F7-420E-BA9C-15DF04DC325A}"/>
    <cellStyle name="Normal 5 4 3 2 2" xfId="547" xr:uid="{64D564E6-41C8-4D3B-A781-1C557B28CDF0}"/>
    <cellStyle name="Normal 5 4 3 2 2 2" xfId="548" xr:uid="{7BF5D289-9CAE-440F-81FE-19C776C0AA95}"/>
    <cellStyle name="Normal 5 4 3 2 2 2 2" xfId="1249" xr:uid="{397B8DF9-9EEC-414B-AB06-391442267F4C}"/>
    <cellStyle name="Normal 5 4 3 2 2 2 2 2" xfId="1250" xr:uid="{00E5F4DA-8F4A-4161-885F-BA5791F2DDE4}"/>
    <cellStyle name="Normal 5 4 3 2 2 2 3" xfId="1251" xr:uid="{EC60C95A-5193-4BA9-AA34-F3DE88EB34A0}"/>
    <cellStyle name="Normal 5 4 3 2 2 3" xfId="1252" xr:uid="{ABAAA9A1-3A90-4B8D-88E3-C21B070AD1C7}"/>
    <cellStyle name="Normal 5 4 3 2 2 3 2" xfId="1253" xr:uid="{05195BA2-4BA7-475A-A0D5-D888753774B9}"/>
    <cellStyle name="Normal 5 4 3 2 2 4" xfId="1254" xr:uid="{9812ABB3-BC93-42ED-9EDD-0A3C21C239F8}"/>
    <cellStyle name="Normal 5 4 3 2 3" xfId="549" xr:uid="{18AAE2D3-0E97-4C48-BAF2-BEE0DCCC273F}"/>
    <cellStyle name="Normal 5 4 3 2 3 2" xfId="1255" xr:uid="{74311AB2-A596-4003-9396-787838F42D89}"/>
    <cellStyle name="Normal 5 4 3 2 3 2 2" xfId="1256" xr:uid="{627527E1-C302-43C0-9036-5F9E69825261}"/>
    <cellStyle name="Normal 5 4 3 2 3 3" xfId="1257" xr:uid="{0F922B01-16DB-4020-B43D-7EAB429FFF53}"/>
    <cellStyle name="Normal 5 4 3 2 3 4" xfId="2852" xr:uid="{52C9BC11-3A1E-48B4-85A3-1EAB2CBF0850}"/>
    <cellStyle name="Normal 5 4 3 2 4" xfId="1258" xr:uid="{0563CF69-E4F3-43E1-A5C2-CE54193635DB}"/>
    <cellStyle name="Normal 5 4 3 2 4 2" xfId="1259" xr:uid="{0E3D27A8-3215-4EF6-B01B-4D02556A4F65}"/>
    <cellStyle name="Normal 5 4 3 2 5" xfId="1260" xr:uid="{D9561A89-5343-4543-A79C-393FC9882A24}"/>
    <cellStyle name="Normal 5 4 3 2 6" xfId="2853" xr:uid="{2D88FABD-F36E-4AA0-8E10-0FB5C09FD92B}"/>
    <cellStyle name="Normal 5 4 3 3" xfId="299" xr:uid="{8F7D678E-2168-48F6-8A5A-D46D5CAAC301}"/>
    <cellStyle name="Normal 5 4 3 3 2" xfId="550" xr:uid="{F663343F-7076-4DB7-89E7-E6B95001C22C}"/>
    <cellStyle name="Normal 5 4 3 3 2 2" xfId="551" xr:uid="{991F3667-B5BD-4F8C-A216-5DABAA88A0CB}"/>
    <cellStyle name="Normal 5 4 3 3 2 2 2" xfId="1261" xr:uid="{01A2EA31-8F17-4881-BF3F-11F12916E581}"/>
    <cellStyle name="Normal 5 4 3 3 2 2 2 2" xfId="1262" xr:uid="{340D25DB-DCD5-41F6-88D8-E86B001F373C}"/>
    <cellStyle name="Normal 5 4 3 3 2 2 3" xfId="1263" xr:uid="{6D62E31C-E713-4FB5-AD58-E9E712682722}"/>
    <cellStyle name="Normal 5 4 3 3 2 3" xfId="1264" xr:uid="{345BEC57-D0ED-40F8-8C77-4A0ACD28ECCF}"/>
    <cellStyle name="Normal 5 4 3 3 2 3 2" xfId="1265" xr:uid="{70188638-65B7-4C9E-A5BC-0B524D22E36D}"/>
    <cellStyle name="Normal 5 4 3 3 2 4" xfId="1266" xr:uid="{ED815549-C293-451F-8884-4C1D5D990459}"/>
    <cellStyle name="Normal 5 4 3 3 3" xfId="552" xr:uid="{192F8DE4-97D2-4328-B944-D3A975FD4780}"/>
    <cellStyle name="Normal 5 4 3 3 3 2" xfId="1267" xr:uid="{5B7C008A-651C-4372-BDDD-688952CD4C36}"/>
    <cellStyle name="Normal 5 4 3 3 3 2 2" xfId="1268" xr:uid="{3935FA7B-53FA-4320-9F6B-FB44FB2FFE63}"/>
    <cellStyle name="Normal 5 4 3 3 3 3" xfId="1269" xr:uid="{F04E648E-A506-45C8-ABB6-25090268AF79}"/>
    <cellStyle name="Normal 5 4 3 3 4" xfId="1270" xr:uid="{314AAE35-5E5A-4A39-BA81-C7C2E1C185CE}"/>
    <cellStyle name="Normal 5 4 3 3 4 2" xfId="1271" xr:uid="{6A6A39BA-89A9-4F4C-A9F4-EDA68443DF58}"/>
    <cellStyle name="Normal 5 4 3 3 5" xfId="1272" xr:uid="{450BC070-53A0-4EAA-A508-534A8B782EF2}"/>
    <cellStyle name="Normal 5 4 3 4" xfId="300" xr:uid="{1FF7D0BB-4D17-4ED9-AEDB-60434617350F}"/>
    <cellStyle name="Normal 5 4 3 4 2" xfId="553" xr:uid="{6F252658-5DD5-4FE3-9FDE-36C8FBFCC443}"/>
    <cellStyle name="Normal 5 4 3 4 2 2" xfId="1273" xr:uid="{EEDC70D3-6FD3-4486-8521-AFBCDFBA353E}"/>
    <cellStyle name="Normal 5 4 3 4 2 2 2" xfId="1274" xr:uid="{F0760864-D04E-49CF-BC96-175D3362649E}"/>
    <cellStyle name="Normal 5 4 3 4 2 3" xfId="1275" xr:uid="{DF20B038-3E8B-487C-9988-1ADC640EB961}"/>
    <cellStyle name="Normal 5 4 3 4 3" xfId="1276" xr:uid="{F25F11C1-9BD4-4997-9F12-8B90C790ED35}"/>
    <cellStyle name="Normal 5 4 3 4 3 2" xfId="1277" xr:uid="{792C367F-DA12-4C96-86AD-CE299B718FC5}"/>
    <cellStyle name="Normal 5 4 3 4 4" xfId="1278" xr:uid="{DA47DB82-1F82-4861-9AAE-9C4C123C284A}"/>
    <cellStyle name="Normal 5 4 3 5" xfId="554" xr:uid="{3D1042EE-936F-4C57-9186-0E04C95FB0D5}"/>
    <cellStyle name="Normal 5 4 3 5 2" xfId="1279" xr:uid="{1FE9B2B1-2045-4752-9231-FCF7222872AE}"/>
    <cellStyle name="Normal 5 4 3 5 2 2" xfId="1280" xr:uid="{0E7180B6-B46C-436E-AC03-49B994547101}"/>
    <cellStyle name="Normal 5 4 3 5 3" xfId="1281" xr:uid="{22A45C8C-4804-496E-A5BC-E117E0D1C461}"/>
    <cellStyle name="Normal 5 4 3 5 4" xfId="2854" xr:uid="{79B01277-D38B-4E2D-881E-852627D684DE}"/>
    <cellStyle name="Normal 5 4 3 6" xfId="1282" xr:uid="{38170340-F13C-4553-9018-900DD9A299C8}"/>
    <cellStyle name="Normal 5 4 3 6 2" xfId="1283" xr:uid="{AA6B45AA-596A-438B-983A-D43D851D63DA}"/>
    <cellStyle name="Normal 5 4 3 7" xfId="1284" xr:uid="{9B80AF0E-541A-46E7-9F87-9F733C66DD7D}"/>
    <cellStyle name="Normal 5 4 3 8" xfId="2855" xr:uid="{A4744624-8D55-4EB9-B0B8-6FC44DD50DD8}"/>
    <cellStyle name="Normal 5 4 4" xfId="97" xr:uid="{E0FCCE9A-982F-4895-9C75-5794C6A9CD26}"/>
    <cellStyle name="Normal 5 4 4 2" xfId="446" xr:uid="{A0285FBD-97CC-4A7F-89CB-B3F9EFDDFB4A}"/>
    <cellStyle name="Normal 5 4 4 2 2" xfId="555" xr:uid="{F3D9589D-3752-469E-9D2F-C82E8E78EA5C}"/>
    <cellStyle name="Normal 5 4 4 2 2 2" xfId="1285" xr:uid="{028A56BD-F87C-4107-A9F3-01888BF32462}"/>
    <cellStyle name="Normal 5 4 4 2 2 2 2" xfId="1286" xr:uid="{343117E2-9E88-4D89-9AD3-59B336D2850B}"/>
    <cellStyle name="Normal 5 4 4 2 2 3" xfId="1287" xr:uid="{2A83EF53-AD8F-4E16-8725-B9036645CFF9}"/>
    <cellStyle name="Normal 5 4 4 2 2 4" xfId="2856" xr:uid="{4C413193-DD0A-4A4C-B58A-76A5B69867FE}"/>
    <cellStyle name="Normal 5 4 4 2 3" xfId="1288" xr:uid="{2C96C82D-D3FE-4B9E-B556-7E2A8AE32A8C}"/>
    <cellStyle name="Normal 5 4 4 2 3 2" xfId="1289" xr:uid="{A3AD1A0F-201D-4AED-862F-1DECAF9612B6}"/>
    <cellStyle name="Normal 5 4 4 2 4" xfId="1290" xr:uid="{92B67F24-1929-4F33-B2C9-3730C881049F}"/>
    <cellStyle name="Normal 5 4 4 2 5" xfId="2857" xr:uid="{87E14B9D-6FE0-4543-AC9C-BB1A112A080F}"/>
    <cellStyle name="Normal 5 4 4 3" xfId="556" xr:uid="{3C1E15FF-BAA8-48F2-9E32-E146D92FDC38}"/>
    <cellStyle name="Normal 5 4 4 3 2" xfId="1291" xr:uid="{03CE41D2-73AC-46F4-9C2C-42DC135482F3}"/>
    <cellStyle name="Normal 5 4 4 3 2 2" xfId="1292" xr:uid="{BB05715A-A1B7-489B-A1DB-D3AF0BD308A8}"/>
    <cellStyle name="Normal 5 4 4 3 3" xfId="1293" xr:uid="{D0ED2A98-77EB-4D54-AF49-C09DF6ABF0D6}"/>
    <cellStyle name="Normal 5 4 4 3 4" xfId="2858" xr:uid="{6CBB3FF9-19A1-4B67-A4C0-EF438C0008BA}"/>
    <cellStyle name="Normal 5 4 4 4" xfId="1294" xr:uid="{C64DBE17-BA6C-4B40-BA03-B67986AC0227}"/>
    <cellStyle name="Normal 5 4 4 4 2" xfId="1295" xr:uid="{6D358DF8-FD12-4AD9-9C4F-3B63FB29E372}"/>
    <cellStyle name="Normal 5 4 4 4 3" xfId="2859" xr:uid="{B03AF9F5-0496-4515-83A7-60141F579435}"/>
    <cellStyle name="Normal 5 4 4 4 4" xfId="2860" xr:uid="{6AF67608-630E-4B27-A8B1-3D7893A2123A}"/>
    <cellStyle name="Normal 5 4 4 5" xfId="1296" xr:uid="{F176F527-D67A-4E14-9797-9CDA83D35CB2}"/>
    <cellStyle name="Normal 5 4 4 6" xfId="2861" xr:uid="{B4ECC976-AA02-4DDC-AA7C-6AC5250C84AF}"/>
    <cellStyle name="Normal 5 4 4 7" xfId="2862" xr:uid="{CBAEF36F-FD4A-4781-958D-6BC5A0E76CCF}"/>
    <cellStyle name="Normal 5 4 5" xfId="301" xr:uid="{91A474FC-3B89-4399-B811-99D974F87535}"/>
    <cellStyle name="Normal 5 4 5 2" xfId="557" xr:uid="{66526229-D9FD-443A-846C-190002785B6F}"/>
    <cellStyle name="Normal 5 4 5 2 2" xfId="558" xr:uid="{8D33D318-244A-4CAF-814D-30908B842928}"/>
    <cellStyle name="Normal 5 4 5 2 2 2" xfId="1297" xr:uid="{85AAA01E-4D28-4B77-B61B-3059565D9C86}"/>
    <cellStyle name="Normal 5 4 5 2 2 2 2" xfId="1298" xr:uid="{CE096DE7-2D3A-4A11-8588-09A97E1C3D0C}"/>
    <cellStyle name="Normal 5 4 5 2 2 3" xfId="1299" xr:uid="{F389920B-6077-4388-8FBB-D36DA0B75FC0}"/>
    <cellStyle name="Normal 5 4 5 2 3" xfId="1300" xr:uid="{112CB9B6-F44D-4802-8FA1-4B44D31D9C8B}"/>
    <cellStyle name="Normal 5 4 5 2 3 2" xfId="1301" xr:uid="{2C84B501-AAF3-4590-8339-5C44CA153ADD}"/>
    <cellStyle name="Normal 5 4 5 2 4" xfId="1302" xr:uid="{F992CD8B-FF9B-4953-AD1F-1EBBB24EDC92}"/>
    <cellStyle name="Normal 5 4 5 3" xfId="559" xr:uid="{77465094-2739-43F5-B68E-E415DFDDDDC5}"/>
    <cellStyle name="Normal 5 4 5 3 2" xfId="1303" xr:uid="{5DB53B30-BAE5-4E4F-98F5-581F9FD705F8}"/>
    <cellStyle name="Normal 5 4 5 3 2 2" xfId="1304" xr:uid="{D6CE00A2-B26A-4C3A-B03B-4208F25EA734}"/>
    <cellStyle name="Normal 5 4 5 3 3" xfId="1305" xr:uid="{A38DEF80-526C-4FBF-8293-9D031512748D}"/>
    <cellStyle name="Normal 5 4 5 3 4" xfId="2863" xr:uid="{977CB445-4F6B-4535-92BF-5D7F51E1F7B2}"/>
    <cellStyle name="Normal 5 4 5 4" xfId="1306" xr:uid="{F73252FE-3211-45E7-B0AE-22156F609805}"/>
    <cellStyle name="Normal 5 4 5 4 2" xfId="1307" xr:uid="{8D2466B0-B7EB-4C1F-85B9-4BE5989A75FD}"/>
    <cellStyle name="Normal 5 4 5 5" xfId="1308" xr:uid="{A49784EC-9014-4B06-BC47-C52560F0F59D}"/>
    <cellStyle name="Normal 5 4 5 6" xfId="2864" xr:uid="{49395533-8C3A-4886-923C-F4F612683165}"/>
    <cellStyle name="Normal 5 4 6" xfId="302" xr:uid="{7E159372-3CA9-4CE9-B482-5BC669FFDA1F}"/>
    <cellStyle name="Normal 5 4 6 2" xfId="560" xr:uid="{782B7DF8-78E0-4A1D-ACC5-AAC0DA64C689}"/>
    <cellStyle name="Normal 5 4 6 2 2" xfId="1309" xr:uid="{7F6F6880-8E23-4DF4-895A-0A4109656D58}"/>
    <cellStyle name="Normal 5 4 6 2 2 2" xfId="1310" xr:uid="{FCAC2058-5B69-4D83-AB2B-367934A55FD8}"/>
    <cellStyle name="Normal 5 4 6 2 3" xfId="1311" xr:uid="{28EB4D37-14A5-4D86-A0DC-0DB195BA9B86}"/>
    <cellStyle name="Normal 5 4 6 2 4" xfId="2865" xr:uid="{F4A119CC-E33D-4276-AE25-B8B19C291B26}"/>
    <cellStyle name="Normal 5 4 6 3" xfId="1312" xr:uid="{9A967549-E05F-4022-9407-1489EC8EE3F1}"/>
    <cellStyle name="Normal 5 4 6 3 2" xfId="1313" xr:uid="{3757627B-F02E-4CCD-903A-CF136E8B5819}"/>
    <cellStyle name="Normal 5 4 6 4" xfId="1314" xr:uid="{EA4E51DF-76AD-46D7-A955-E764A07C41C9}"/>
    <cellStyle name="Normal 5 4 6 5" xfId="2866" xr:uid="{D67A1E62-3003-4931-BAF9-FBC50C841DAF}"/>
    <cellStyle name="Normal 5 4 7" xfId="561" xr:uid="{E99489C1-CEDD-42C1-9F5F-9C3953C79D71}"/>
    <cellStyle name="Normal 5 4 7 2" xfId="1315" xr:uid="{E5CF9A91-27AD-4769-ACC3-8CA418CF0956}"/>
    <cellStyle name="Normal 5 4 7 2 2" xfId="1316" xr:uid="{48DF26CB-0899-4119-8331-9BB333ACA7BF}"/>
    <cellStyle name="Normal 5 4 7 2 3" xfId="4418" xr:uid="{9E87B7DC-C6AD-421A-84CB-2C9D7AD4BC4B}"/>
    <cellStyle name="Normal 5 4 7 3" xfId="1317" xr:uid="{5E392E4F-E11A-4500-804D-CBFE151F54C0}"/>
    <cellStyle name="Normal 5 4 7 4" xfId="2867" xr:uid="{C4F98767-FA2C-46CC-B2E8-D29E170C74FE}"/>
    <cellStyle name="Normal 5 4 7 4 2" xfId="4583" xr:uid="{860B5579-FAC4-411B-B66A-9CD953AA2EF9}"/>
    <cellStyle name="Normal 5 4 7 4 3" xfId="4684" xr:uid="{152ABFE4-84EC-4A66-94D6-0C60C574816C}"/>
    <cellStyle name="Normal 5 4 7 4 4" xfId="4610" xr:uid="{33E2811E-3C11-425C-A2F0-5BFB180E04A1}"/>
    <cellStyle name="Normal 5 4 8" xfId="1318" xr:uid="{B66D290C-2A44-4A73-90D8-62056144F28A}"/>
    <cellStyle name="Normal 5 4 8 2" xfId="1319" xr:uid="{76F6897E-C362-48CC-9F5D-E1C42393784E}"/>
    <cellStyle name="Normal 5 4 8 3" xfId="2868" xr:uid="{868AE041-AD10-4839-A6E4-A4068AD42FCA}"/>
    <cellStyle name="Normal 5 4 8 4" xfId="2869" xr:uid="{3EE4A462-98ED-41EE-964B-122CD527AE06}"/>
    <cellStyle name="Normal 5 4 9" xfId="1320" xr:uid="{A119DF15-FB75-4E3A-9B13-FEA68C98B3D1}"/>
    <cellStyle name="Normal 5 5" xfId="98" xr:uid="{9808B05B-8BD0-4928-8616-48FF8968F15A}"/>
    <cellStyle name="Normal 5 5 10" xfId="2870" xr:uid="{45D912AE-4C82-467F-B60E-566D4D3C58AF}"/>
    <cellStyle name="Normal 5 5 11" xfId="2871" xr:uid="{0AC2872F-B2FF-4B4B-BFCB-FF5CB6D680DA}"/>
    <cellStyle name="Normal 5 5 2" xfId="99" xr:uid="{61242564-FCA8-4BE0-B4D9-26AF1AE21C81}"/>
    <cellStyle name="Normal 5 5 2 2" xfId="100" xr:uid="{5CD7DF0F-196D-4B36-8BAF-7504441E28B5}"/>
    <cellStyle name="Normal 5 5 2 2 2" xfId="303" xr:uid="{4AD66DBB-F84F-4C72-B976-0FB2B7CAF7EE}"/>
    <cellStyle name="Normal 5 5 2 2 2 2" xfId="562" xr:uid="{B9D5CE07-A16A-49CD-8F47-11160D6AE647}"/>
    <cellStyle name="Normal 5 5 2 2 2 2 2" xfId="1321" xr:uid="{0DCBCF2C-387E-4D86-B548-F6C52B06E599}"/>
    <cellStyle name="Normal 5 5 2 2 2 2 2 2" xfId="1322" xr:uid="{2B227F8F-159E-43E3-9E01-1A60391B355E}"/>
    <cellStyle name="Normal 5 5 2 2 2 2 3" xfId="1323" xr:uid="{1E5E493C-1F00-4800-B803-04A193C397A4}"/>
    <cellStyle name="Normal 5 5 2 2 2 2 4" xfId="2872" xr:uid="{451270A0-EE15-47C0-A419-CF5B58192FDC}"/>
    <cellStyle name="Normal 5 5 2 2 2 3" xfId="1324" xr:uid="{C3743954-4168-4792-8EF2-6DB90ACFD910}"/>
    <cellStyle name="Normal 5 5 2 2 2 3 2" xfId="1325" xr:uid="{D7130A86-877A-49C4-9EFB-BE4A0E3E9C03}"/>
    <cellStyle name="Normal 5 5 2 2 2 3 3" xfId="2873" xr:uid="{1FD303A8-7FDA-4576-AA1E-473B90AC7E7E}"/>
    <cellStyle name="Normal 5 5 2 2 2 3 4" xfId="2874" xr:uid="{3B6569AF-D982-4736-9B26-07D011A12228}"/>
    <cellStyle name="Normal 5 5 2 2 2 4" xfId="1326" xr:uid="{FF7728E3-9561-499E-8419-B071B51A6C8C}"/>
    <cellStyle name="Normal 5 5 2 2 2 5" xfId="2875" xr:uid="{EFB7258E-2CA9-4FBA-9B26-E452407207C6}"/>
    <cellStyle name="Normal 5 5 2 2 2 6" xfId="2876" xr:uid="{86067C8E-8BD0-4CCE-A0CF-1690207B06F6}"/>
    <cellStyle name="Normal 5 5 2 2 3" xfId="563" xr:uid="{9592666D-AEB6-49EB-B3A8-D1DB079E6CA8}"/>
    <cellStyle name="Normal 5 5 2 2 3 2" xfId="1327" xr:uid="{8B6A9707-428F-407B-9C61-B3CBBBC369FB}"/>
    <cellStyle name="Normal 5 5 2 2 3 2 2" xfId="1328" xr:uid="{6C3D4A47-2E22-46EF-AD96-A054D8AA12C7}"/>
    <cellStyle name="Normal 5 5 2 2 3 2 3" xfId="2877" xr:uid="{A47D6FA3-4314-4FB4-B3FE-71D02E97F0FD}"/>
    <cellStyle name="Normal 5 5 2 2 3 2 4" xfId="2878" xr:uid="{3F521304-AEE7-4495-8245-93769B1C8551}"/>
    <cellStyle name="Normal 5 5 2 2 3 3" xfId="1329" xr:uid="{A58DE730-56E2-4F8C-89B8-DA1D3FA73909}"/>
    <cellStyle name="Normal 5 5 2 2 3 4" xfId="2879" xr:uid="{758E8199-6AA1-4AF7-BEB6-76C25A21F1FE}"/>
    <cellStyle name="Normal 5 5 2 2 3 5" xfId="2880" xr:uid="{9472BB1B-1E3C-46AE-83C1-3CD76B164E88}"/>
    <cellStyle name="Normal 5 5 2 2 4" xfId="1330" xr:uid="{9B1590B5-F80D-4582-9F04-0406DAED2914}"/>
    <cellStyle name="Normal 5 5 2 2 4 2" xfId="1331" xr:uid="{02E9A05D-103D-4CDD-9F9D-9B5AB4D0452C}"/>
    <cellStyle name="Normal 5 5 2 2 4 3" xfId="2881" xr:uid="{8BBB0785-6F02-4F76-B4F8-B55F27053166}"/>
    <cellStyle name="Normal 5 5 2 2 4 4" xfId="2882" xr:uid="{A3AD8E65-16FB-494A-922E-B19D1376D4F9}"/>
    <cellStyle name="Normal 5 5 2 2 5" xfId="1332" xr:uid="{FE885F55-D067-43C5-8BCC-8E6B5C034548}"/>
    <cellStyle name="Normal 5 5 2 2 5 2" xfId="2883" xr:uid="{F57A9B78-6347-433A-AB5C-BEA3D7F091EE}"/>
    <cellStyle name="Normal 5 5 2 2 5 3" xfId="2884" xr:uid="{C659B2EC-07F3-4C75-9671-160AA67181B2}"/>
    <cellStyle name="Normal 5 5 2 2 5 4" xfId="2885" xr:uid="{7A7CF8BB-CC42-4A13-98C7-9CF4036D5274}"/>
    <cellStyle name="Normal 5 5 2 2 6" xfId="2886" xr:uid="{360D31B3-5C0D-451F-B83B-DBAF2673F498}"/>
    <cellStyle name="Normal 5 5 2 2 7" xfId="2887" xr:uid="{72278267-AE73-4964-A1D3-E7E48427BABD}"/>
    <cellStyle name="Normal 5 5 2 2 8" xfId="2888" xr:uid="{157785DE-4D78-4510-AA73-4B4E1B9E8201}"/>
    <cellStyle name="Normal 5 5 2 3" xfId="304" xr:uid="{EB6F61ED-BA2D-43D3-8E7A-9377D28BAF2B}"/>
    <cellStyle name="Normal 5 5 2 3 2" xfId="564" xr:uid="{03113721-9D13-4835-AE64-FC5951A4DBE3}"/>
    <cellStyle name="Normal 5 5 2 3 2 2" xfId="565" xr:uid="{4F19F96E-7582-4104-9672-D0230FD72A4B}"/>
    <cellStyle name="Normal 5 5 2 3 2 2 2" xfId="1333" xr:uid="{471EC482-48C1-4330-B942-35A0A8B9553D}"/>
    <cellStyle name="Normal 5 5 2 3 2 2 2 2" xfId="1334" xr:uid="{5050C7E2-8530-4035-B0A7-03FBD7DA4AF4}"/>
    <cellStyle name="Normal 5 5 2 3 2 2 3" xfId="1335" xr:uid="{4CF2637A-2AD1-401C-AFBE-706E47686256}"/>
    <cellStyle name="Normal 5 5 2 3 2 3" xfId="1336" xr:uid="{5DB42E6A-BC00-4D6E-96C3-17336852B36E}"/>
    <cellStyle name="Normal 5 5 2 3 2 3 2" xfId="1337" xr:uid="{C3627A11-41B2-469E-A9B8-887A379ACE4E}"/>
    <cellStyle name="Normal 5 5 2 3 2 4" xfId="1338" xr:uid="{72901B3A-D3EC-4B94-B19F-58D1942042D2}"/>
    <cellStyle name="Normal 5 5 2 3 3" xfId="566" xr:uid="{7553364A-CEBD-4F03-AACC-F507B097519A}"/>
    <cellStyle name="Normal 5 5 2 3 3 2" xfId="1339" xr:uid="{7A2AED21-7B35-4729-9C0D-164B6E18FDA5}"/>
    <cellStyle name="Normal 5 5 2 3 3 2 2" xfId="1340" xr:uid="{BD04B39D-01EB-40A5-86F3-0FF55D8179BB}"/>
    <cellStyle name="Normal 5 5 2 3 3 3" xfId="1341" xr:uid="{66B74CC9-B831-45F4-A120-3564D574A933}"/>
    <cellStyle name="Normal 5 5 2 3 3 4" xfId="2889" xr:uid="{7B9C1202-B14C-4456-9607-03AAA8204437}"/>
    <cellStyle name="Normal 5 5 2 3 4" xfId="1342" xr:uid="{A77FC3A0-750E-4430-A7A4-D2C2E7D2E09F}"/>
    <cellStyle name="Normal 5 5 2 3 4 2" xfId="1343" xr:uid="{47AF4EF1-D9CE-4ABD-A936-F72F297DC5F1}"/>
    <cellStyle name="Normal 5 5 2 3 5" xfId="1344" xr:uid="{0649409E-6B69-42B5-9D03-BBE3133B8E39}"/>
    <cellStyle name="Normal 5 5 2 3 6" xfId="2890" xr:uid="{633216CE-B77C-4E1D-B4B8-5BCC60147F4E}"/>
    <cellStyle name="Normal 5 5 2 4" xfId="305" xr:uid="{A76694A9-A4A8-4272-AE27-AE9FA75FA3FF}"/>
    <cellStyle name="Normal 5 5 2 4 2" xfId="567" xr:uid="{1FC0E9ED-CF5D-438C-82C8-B7EF66FF97B3}"/>
    <cellStyle name="Normal 5 5 2 4 2 2" xfId="1345" xr:uid="{D598EDC3-B520-4FCB-A778-DCBE0CE8FFE9}"/>
    <cellStyle name="Normal 5 5 2 4 2 2 2" xfId="1346" xr:uid="{21894F51-4B94-453D-BFE4-3CADB5CF9379}"/>
    <cellStyle name="Normal 5 5 2 4 2 3" xfId="1347" xr:uid="{C2C3FDA1-0098-4E8C-9065-77DB18798D78}"/>
    <cellStyle name="Normal 5 5 2 4 2 4" xfId="2891" xr:uid="{EB5928C0-EC12-4604-90B2-7743E2045D67}"/>
    <cellStyle name="Normal 5 5 2 4 3" xfId="1348" xr:uid="{6BB6E98A-EC25-4765-AC4C-FAADE797A4BC}"/>
    <cellStyle name="Normal 5 5 2 4 3 2" xfId="1349" xr:uid="{E21B2DC5-7AB4-4094-BA06-08EB0A642CA5}"/>
    <cellStyle name="Normal 5 5 2 4 4" xfId="1350" xr:uid="{0407E48F-E8D5-4E89-B882-DEFCBAE0381A}"/>
    <cellStyle name="Normal 5 5 2 4 5" xfId="2892" xr:uid="{2458C4D1-5E24-4EB9-9853-BED745B21814}"/>
    <cellStyle name="Normal 5 5 2 5" xfId="306" xr:uid="{1A843AC6-5D15-4640-97BC-A3425578B31B}"/>
    <cellStyle name="Normal 5 5 2 5 2" xfId="1351" xr:uid="{6445BA18-FE75-4BE1-8DBE-FEB24F1C07E6}"/>
    <cellStyle name="Normal 5 5 2 5 2 2" xfId="1352" xr:uid="{E1882F17-E980-46E8-A99C-2776E8A24E60}"/>
    <cellStyle name="Normal 5 5 2 5 3" xfId="1353" xr:uid="{839D2AC6-D120-423D-8445-522B86BDEAC7}"/>
    <cellStyle name="Normal 5 5 2 5 4" xfId="2893" xr:uid="{1281F58A-46CA-4C9D-9C00-6FAFD7441625}"/>
    <cellStyle name="Normal 5 5 2 6" xfId="1354" xr:uid="{E0061801-4341-401A-845F-D9283E5E24A3}"/>
    <cellStyle name="Normal 5 5 2 6 2" xfId="1355" xr:uid="{A2CFF3A1-0DB5-43BF-B109-010EECE746F9}"/>
    <cellStyle name="Normal 5 5 2 6 3" xfId="2894" xr:uid="{FA2C8E40-A793-40C4-8F9E-0D634AC4B22A}"/>
    <cellStyle name="Normal 5 5 2 6 4" xfId="2895" xr:uid="{44665FB6-D2FB-4BA4-90B4-349ED567F118}"/>
    <cellStyle name="Normal 5 5 2 7" xfId="1356" xr:uid="{086634D7-0358-4752-83B4-EF533B388852}"/>
    <cellStyle name="Normal 5 5 2 8" xfId="2896" xr:uid="{87425186-7809-4C35-888A-9287733A5A29}"/>
    <cellStyle name="Normal 5 5 2 9" xfId="2897" xr:uid="{C7830BFE-2105-40E7-BFD6-7BFBABF6A54A}"/>
    <cellStyle name="Normal 5 5 3" xfId="101" xr:uid="{654C46A1-CB29-477C-96E5-7E84737FFA4A}"/>
    <cellStyle name="Normal 5 5 3 2" xfId="102" xr:uid="{252B568C-DFEC-4FC7-AB8F-8026AC7E0670}"/>
    <cellStyle name="Normal 5 5 3 2 2" xfId="568" xr:uid="{A3FD84B8-9192-4F97-90D7-B838E3FA4F7B}"/>
    <cellStyle name="Normal 5 5 3 2 2 2" xfId="1357" xr:uid="{5F5D29CA-DEF1-4CBD-984A-B93F0E38D5EB}"/>
    <cellStyle name="Normal 5 5 3 2 2 2 2" xfId="1358" xr:uid="{BD877088-0023-45C7-86FD-41B6CB71E2E8}"/>
    <cellStyle name="Normal 5 5 3 2 2 2 2 2" xfId="4468" xr:uid="{56791257-65FA-4AB8-A41D-FDBE9C33538A}"/>
    <cellStyle name="Normal 5 5 3 2 2 2 3" xfId="4469" xr:uid="{E35B4C7B-4057-4B6D-953F-A9C37E3BB387}"/>
    <cellStyle name="Normal 5 5 3 2 2 3" xfId="1359" xr:uid="{A7E856CE-20B1-4C27-9827-66C2441AA81C}"/>
    <cellStyle name="Normal 5 5 3 2 2 3 2" xfId="4470" xr:uid="{A0C69BE9-3C7A-44C3-85FD-0CD1E732AE7A}"/>
    <cellStyle name="Normal 5 5 3 2 2 4" xfId="2898" xr:uid="{A6EA3252-983A-404D-B4DD-56E5ECD149FF}"/>
    <cellStyle name="Normal 5 5 3 2 3" xfId="1360" xr:uid="{0C858C00-5EEE-4E04-A6A0-BB621274BC7F}"/>
    <cellStyle name="Normal 5 5 3 2 3 2" xfId="1361" xr:uid="{99CF2C05-BDD3-4BD7-BBC4-50CE6309C18F}"/>
    <cellStyle name="Normal 5 5 3 2 3 2 2" xfId="4471" xr:uid="{36140B31-7043-420E-BA3F-BFA866FFCB6F}"/>
    <cellStyle name="Normal 5 5 3 2 3 3" xfId="2899" xr:uid="{DC6A3DD6-917E-4942-8BD3-A9B79C7DA749}"/>
    <cellStyle name="Normal 5 5 3 2 3 4" xfId="2900" xr:uid="{7C669ABC-0DFC-47CD-82D0-EDA525BFC995}"/>
    <cellStyle name="Normal 5 5 3 2 4" xfId="1362" xr:uid="{6D0F3FBF-7EAA-4FB3-A81D-7A47100D20B6}"/>
    <cellStyle name="Normal 5 5 3 2 4 2" xfId="4472" xr:uid="{01C8F66A-154A-42CE-923A-EC73CD62192F}"/>
    <cellStyle name="Normal 5 5 3 2 5" xfId="2901" xr:uid="{056CC36E-4F87-45A2-B52C-AF00CF5C68EA}"/>
    <cellStyle name="Normal 5 5 3 2 6" xfId="2902" xr:uid="{3C88D3B6-7B5D-4A80-BA35-6D8D2F7F9728}"/>
    <cellStyle name="Normal 5 5 3 3" xfId="307" xr:uid="{14ACB909-D376-47EE-8052-D24A60543BC0}"/>
    <cellStyle name="Normal 5 5 3 3 2" xfId="1363" xr:uid="{A0CFDB49-50DC-4BD1-9A57-423C61B18D9F}"/>
    <cellStyle name="Normal 5 5 3 3 2 2" xfId="1364" xr:uid="{F2C07008-5EC1-4DF9-9651-BCD3940D5651}"/>
    <cellStyle name="Normal 5 5 3 3 2 2 2" xfId="4473" xr:uid="{0AE9B150-489A-438E-AA50-9932519E4253}"/>
    <cellStyle name="Normal 5 5 3 3 2 3" xfId="2903" xr:uid="{5C1DB34A-69CC-4863-B581-60D21D4D0859}"/>
    <cellStyle name="Normal 5 5 3 3 2 4" xfId="2904" xr:uid="{0C799B2A-835B-4514-9124-152EE16E55F5}"/>
    <cellStyle name="Normal 5 5 3 3 3" xfId="1365" xr:uid="{FF7489A9-E093-4ED9-9070-926DB94A89BA}"/>
    <cellStyle name="Normal 5 5 3 3 3 2" xfId="4474" xr:uid="{F3D2E2EC-0D85-46E6-966F-718DA6081257}"/>
    <cellStyle name="Normal 5 5 3 3 4" xfId="2905" xr:uid="{A179B468-EE9E-4E53-8991-A3BD1758286E}"/>
    <cellStyle name="Normal 5 5 3 3 5" xfId="2906" xr:uid="{D280D371-DAF1-4E5F-995F-94D39B5DECBB}"/>
    <cellStyle name="Normal 5 5 3 4" xfId="1366" xr:uid="{DA5DA9C6-C0EA-42B8-9C4D-31B0AA803CCD}"/>
    <cellStyle name="Normal 5 5 3 4 2" xfId="1367" xr:uid="{EE5D16DA-D4A8-4AB4-BDDC-22AE70515501}"/>
    <cellStyle name="Normal 5 5 3 4 2 2" xfId="4475" xr:uid="{F37D01C7-5824-4248-978D-C974EFC04A56}"/>
    <cellStyle name="Normal 5 5 3 4 3" xfId="2907" xr:uid="{787EFCE9-1906-4559-80D5-BC67333E4963}"/>
    <cellStyle name="Normal 5 5 3 4 4" xfId="2908" xr:uid="{4C19CBCD-BCD8-4F57-979A-5691602085DF}"/>
    <cellStyle name="Normal 5 5 3 5" xfId="1368" xr:uid="{1075A527-41A4-4924-BAFB-4D4B7D5D95E3}"/>
    <cellStyle name="Normal 5 5 3 5 2" xfId="2909" xr:uid="{76976726-C063-474A-9C8A-905961424995}"/>
    <cellStyle name="Normal 5 5 3 5 3" xfId="2910" xr:uid="{4E424F18-F3A1-47A0-A12A-3C2748D59466}"/>
    <cellStyle name="Normal 5 5 3 5 4" xfId="2911" xr:uid="{F27A073B-823A-4671-B87B-D1EDD8B40BA0}"/>
    <cellStyle name="Normal 5 5 3 6" xfId="2912" xr:uid="{713EE8B6-5E76-4257-A5F9-E30F455536B1}"/>
    <cellStyle name="Normal 5 5 3 7" xfId="2913" xr:uid="{8A88A356-70C5-48D2-A7FA-43290FDAF34F}"/>
    <cellStyle name="Normal 5 5 3 8" xfId="2914" xr:uid="{62351D01-563E-4922-B2B5-1CEB5FD41F6F}"/>
    <cellStyle name="Normal 5 5 4" xfId="103" xr:uid="{F8136D64-77C6-4B59-BB3C-FC6C2C23DF59}"/>
    <cellStyle name="Normal 5 5 4 2" xfId="569" xr:uid="{7F9AA779-CA5B-4466-A302-2A3748C5745F}"/>
    <cellStyle name="Normal 5 5 4 2 2" xfId="570" xr:uid="{C90D5F08-FACA-4A40-9B83-B5B2CDA1E0FB}"/>
    <cellStyle name="Normal 5 5 4 2 2 2" xfId="1369" xr:uid="{4AA6401C-E051-4951-A04E-945A11E31031}"/>
    <cellStyle name="Normal 5 5 4 2 2 2 2" xfId="1370" xr:uid="{E790A7CF-71C7-4200-B9F6-0456DA2DA439}"/>
    <cellStyle name="Normal 5 5 4 2 2 3" xfId="1371" xr:uid="{B675351E-80D2-4159-96C4-FFCAFECFDDDE}"/>
    <cellStyle name="Normal 5 5 4 2 2 4" xfId="2915" xr:uid="{52DCA9A8-FBB7-41D9-929A-AF9C6D4128EF}"/>
    <cellStyle name="Normal 5 5 4 2 3" xfId="1372" xr:uid="{2360273F-A11A-4C3F-B6B6-6610B958446C}"/>
    <cellStyle name="Normal 5 5 4 2 3 2" xfId="1373" xr:uid="{A46F706A-C797-46AF-BC87-EFD06E839FF9}"/>
    <cellStyle name="Normal 5 5 4 2 4" xfId="1374" xr:uid="{620FF274-62E5-4D51-B583-DC4E1AC79EE0}"/>
    <cellStyle name="Normal 5 5 4 2 5" xfId="2916" xr:uid="{79D07109-8A8A-4106-B7E6-DE9EBD7EFF0D}"/>
    <cellStyle name="Normal 5 5 4 3" xfId="571" xr:uid="{1E4D33D6-4856-4FAA-99A0-73B5F1F296C8}"/>
    <cellStyle name="Normal 5 5 4 3 2" xfId="1375" xr:uid="{BF0F29F7-5D8C-4F79-A1BA-A4CA5D754290}"/>
    <cellStyle name="Normal 5 5 4 3 2 2" xfId="1376" xr:uid="{F62D9C02-7F0A-4A76-9A9E-2837CC086744}"/>
    <cellStyle name="Normal 5 5 4 3 3" xfId="1377" xr:uid="{3B9002C8-5ACE-44AF-9BE9-7C909DF4970E}"/>
    <cellStyle name="Normal 5 5 4 3 4" xfId="2917" xr:uid="{C1990BAA-41DA-4A19-87D1-2E8A892F9559}"/>
    <cellStyle name="Normal 5 5 4 4" xfId="1378" xr:uid="{7167AF9E-9C5F-44EB-BC6F-3534EA1FE826}"/>
    <cellStyle name="Normal 5 5 4 4 2" xfId="1379" xr:uid="{A450D229-9C16-45D3-AC6F-6642C0B6FEF2}"/>
    <cellStyle name="Normal 5 5 4 4 3" xfId="2918" xr:uid="{2AE25B17-20E4-49B0-A10D-3002F5FDFB24}"/>
    <cellStyle name="Normal 5 5 4 4 4" xfId="2919" xr:uid="{7C7FE031-C772-41F9-912D-4CDCD0E98595}"/>
    <cellStyle name="Normal 5 5 4 5" xfId="1380" xr:uid="{101B18FB-452E-4927-82C8-8C118F5FA5CB}"/>
    <cellStyle name="Normal 5 5 4 6" xfId="2920" xr:uid="{42EC4AA4-A0B9-4E1E-A907-3CA527B4E4CC}"/>
    <cellStyle name="Normal 5 5 4 7" xfId="2921" xr:uid="{CA3FAC06-284B-4396-BC49-46471BC348C1}"/>
    <cellStyle name="Normal 5 5 5" xfId="308" xr:uid="{676D402F-EFC7-454A-9AB2-7E0A87B3B8DE}"/>
    <cellStyle name="Normal 5 5 5 2" xfId="572" xr:uid="{320A5AA5-D111-447C-91A7-F2E781DD9990}"/>
    <cellStyle name="Normal 5 5 5 2 2" xfId="1381" xr:uid="{DF88B799-211C-41F1-B589-C047089D1319}"/>
    <cellStyle name="Normal 5 5 5 2 2 2" xfId="1382" xr:uid="{7A53ACE0-B63C-4682-8535-676CF4966183}"/>
    <cellStyle name="Normal 5 5 5 2 3" xfId="1383" xr:uid="{7B711465-CEA3-4393-9C0A-84D7D7EE6979}"/>
    <cellStyle name="Normal 5 5 5 2 4" xfId="2922" xr:uid="{C8C8E735-7E9A-447B-97A0-E28BF8D7C44C}"/>
    <cellStyle name="Normal 5 5 5 3" xfId="1384" xr:uid="{DBDFEF81-8182-42A7-B528-1EC1CF43A3AA}"/>
    <cellStyle name="Normal 5 5 5 3 2" xfId="1385" xr:uid="{B339C434-BD74-4800-B57D-227B9A1C4F24}"/>
    <cellStyle name="Normal 5 5 5 3 3" xfId="2923" xr:uid="{06D527B6-0A7C-4CA1-A569-054707371498}"/>
    <cellStyle name="Normal 5 5 5 3 4" xfId="2924" xr:uid="{1D176C0A-8CB1-4C89-B8C1-E2E9E92AC77D}"/>
    <cellStyle name="Normal 5 5 5 4" xfId="1386" xr:uid="{ED5A49EA-D53D-482B-AB6F-74C0FD798A0B}"/>
    <cellStyle name="Normal 5 5 5 5" xfId="2925" xr:uid="{7AF3BAAC-EA98-4312-965A-152BD72B0110}"/>
    <cellStyle name="Normal 5 5 5 6" xfId="2926" xr:uid="{267CE78F-B589-4A11-8E99-C17405A10856}"/>
    <cellStyle name="Normal 5 5 6" xfId="309" xr:uid="{F91CEFD3-8E4A-46C7-914E-8465BE45D2DA}"/>
    <cellStyle name="Normal 5 5 6 2" xfId="1387" xr:uid="{E628CCA9-F145-4E34-87D6-1F0837566863}"/>
    <cellStyle name="Normal 5 5 6 2 2" xfId="1388" xr:uid="{F4CF1D2D-1A3E-4EBB-B73A-75D87E03820E}"/>
    <cellStyle name="Normal 5 5 6 2 3" xfId="2927" xr:uid="{C351D667-1B1B-48A8-A8DA-9C77273E4E84}"/>
    <cellStyle name="Normal 5 5 6 2 4" xfId="2928" xr:uid="{240125ED-DC4F-45EF-9B16-ECF98603C140}"/>
    <cellStyle name="Normal 5 5 6 3" xfId="1389" xr:uid="{CFCF4B3B-CE77-4F21-B376-67C6C7DC4100}"/>
    <cellStyle name="Normal 5 5 6 4" xfId="2929" xr:uid="{162434A6-F9E0-4FB7-AC84-D4EF7448D89E}"/>
    <cellStyle name="Normal 5 5 6 5" xfId="2930" xr:uid="{52B6D31D-3E55-4090-BFFA-78AA806DC18B}"/>
    <cellStyle name="Normal 5 5 7" xfId="1390" xr:uid="{92187FC3-82B6-4EFE-874A-D922CE381B8E}"/>
    <cellStyle name="Normal 5 5 7 2" xfId="1391" xr:uid="{5AC2912E-E06A-4422-960D-609955DD32D2}"/>
    <cellStyle name="Normal 5 5 7 3" xfId="2931" xr:uid="{7770F30C-2913-4CDE-BA21-4BF5F745559E}"/>
    <cellStyle name="Normal 5 5 7 4" xfId="2932" xr:uid="{633F3362-E0F2-4C4F-81DA-11E88B45CC62}"/>
    <cellStyle name="Normal 5 5 8" xfId="1392" xr:uid="{FCA0E5F1-5894-481E-840A-B6FC12EF7F37}"/>
    <cellStyle name="Normal 5 5 8 2" xfId="2933" xr:uid="{BAC16030-9A08-4233-A6C1-7C99286E71F8}"/>
    <cellStyle name="Normal 5 5 8 3" xfId="2934" xr:uid="{3F85D2DC-B447-4373-A8AA-351F07624BE1}"/>
    <cellStyle name="Normal 5 5 8 4" xfId="2935" xr:uid="{C00EB54F-74DB-4EA0-B6FF-4B57E1279AB6}"/>
    <cellStyle name="Normal 5 5 9" xfId="2936" xr:uid="{008348C0-25B4-4821-86C7-0A816330CEB7}"/>
    <cellStyle name="Normal 5 6" xfId="104" xr:uid="{B3B460EB-D70F-499C-ADC4-658985C29232}"/>
    <cellStyle name="Normal 5 6 10" xfId="2937" xr:uid="{5AD7E529-E0DF-4D43-A006-CF7BF4FA3159}"/>
    <cellStyle name="Normal 5 6 11" xfId="2938" xr:uid="{5E1B689E-B900-4C7A-AA09-D3F465708D5B}"/>
    <cellStyle name="Normal 5 6 2" xfId="105" xr:uid="{003A16A4-45DA-4CD1-BCBB-527DCAAABF83}"/>
    <cellStyle name="Normal 5 6 2 2" xfId="310" xr:uid="{500709FF-BF07-4BEE-BEE0-3B8B8F0293DA}"/>
    <cellStyle name="Normal 5 6 2 2 2" xfId="573" xr:uid="{8273ADED-D61A-42FE-ACF5-497B537F2D76}"/>
    <cellStyle name="Normal 5 6 2 2 2 2" xfId="574" xr:uid="{1C9F1BFF-799D-4EF8-BCAE-80DD1320F701}"/>
    <cellStyle name="Normal 5 6 2 2 2 2 2" xfId="1393" xr:uid="{6F21C569-E049-4F1F-8B29-53CC8193537F}"/>
    <cellStyle name="Normal 5 6 2 2 2 2 3" xfId="2939" xr:uid="{B3EBDA65-0ABE-40B0-B73A-D7EE4D1AF8E3}"/>
    <cellStyle name="Normal 5 6 2 2 2 2 4" xfId="2940" xr:uid="{FFDDA5A7-C8BD-43EB-B42C-DDF8A9E71F6B}"/>
    <cellStyle name="Normal 5 6 2 2 2 3" xfId="1394" xr:uid="{DE3FE637-525E-4656-AB85-32C00F8990D9}"/>
    <cellStyle name="Normal 5 6 2 2 2 3 2" xfId="2941" xr:uid="{9BAC79C5-E68D-4266-8E14-7993E02DB9F1}"/>
    <cellStyle name="Normal 5 6 2 2 2 3 3" xfId="2942" xr:uid="{1DC2179F-5CB1-45F7-A993-6A759CDB1416}"/>
    <cellStyle name="Normal 5 6 2 2 2 3 4" xfId="2943" xr:uid="{7839C728-4D0E-4FB3-9050-522D5EA76607}"/>
    <cellStyle name="Normal 5 6 2 2 2 4" xfId="2944" xr:uid="{7DA12D2F-D17C-440A-90C5-59F36139F1FF}"/>
    <cellStyle name="Normal 5 6 2 2 2 5" xfId="2945" xr:uid="{461F3B76-5A11-4DAD-B6B2-34FC1A59AE58}"/>
    <cellStyle name="Normal 5 6 2 2 2 6" xfId="2946" xr:uid="{CC7D9AD8-C440-4DA6-979B-0DE34B5CA732}"/>
    <cellStyle name="Normal 5 6 2 2 3" xfId="575" xr:uid="{57D5863C-6BAE-424B-8F1E-79853C63B561}"/>
    <cellStyle name="Normal 5 6 2 2 3 2" xfId="1395" xr:uid="{E44B416B-B4C9-49D3-87DA-CB34C783654A}"/>
    <cellStyle name="Normal 5 6 2 2 3 2 2" xfId="2947" xr:uid="{451C5816-533A-4F06-BE88-C16C95A16AEE}"/>
    <cellStyle name="Normal 5 6 2 2 3 2 3" xfId="2948" xr:uid="{D82F6E78-BBDC-4D7E-8E7E-6DEB7B10F800}"/>
    <cellStyle name="Normal 5 6 2 2 3 2 4" xfId="2949" xr:uid="{62B4498B-CC1E-420E-95D9-6464DF05EE51}"/>
    <cellStyle name="Normal 5 6 2 2 3 3" xfId="2950" xr:uid="{EF4C259B-60DA-4AF7-A3F8-2F92B5E35D38}"/>
    <cellStyle name="Normal 5 6 2 2 3 4" xfId="2951" xr:uid="{86EAC085-FCB6-4C53-877E-080EA380750B}"/>
    <cellStyle name="Normal 5 6 2 2 3 5" xfId="2952" xr:uid="{B35C2648-F7B2-49B1-9162-1E48D2386563}"/>
    <cellStyle name="Normal 5 6 2 2 4" xfId="1396" xr:uid="{5189D04E-6503-4A8B-8A1F-0479CA9CDB2D}"/>
    <cellStyle name="Normal 5 6 2 2 4 2" xfId="2953" xr:uid="{976EA10E-9240-4EB0-8BD1-ACFB7E97E721}"/>
    <cellStyle name="Normal 5 6 2 2 4 3" xfId="2954" xr:uid="{A1D8583C-E40F-4A26-A295-A326680DA62B}"/>
    <cellStyle name="Normal 5 6 2 2 4 4" xfId="2955" xr:uid="{23F04408-020F-4F15-9707-4C807965361E}"/>
    <cellStyle name="Normal 5 6 2 2 5" xfId="2956" xr:uid="{97249175-D801-413C-9C2A-7AF022ED0042}"/>
    <cellStyle name="Normal 5 6 2 2 5 2" xfId="2957" xr:uid="{C8D5F142-AB65-47E8-949A-AB93E6955F66}"/>
    <cellStyle name="Normal 5 6 2 2 5 3" xfId="2958" xr:uid="{1CD24A28-C1E3-4854-8A32-212CE5A4D871}"/>
    <cellStyle name="Normal 5 6 2 2 5 4" xfId="2959" xr:uid="{FE36CA93-079A-4F74-9B0B-DADA4BD8E613}"/>
    <cellStyle name="Normal 5 6 2 2 6" xfId="2960" xr:uid="{4DE39174-FAAA-4090-9E3D-A3AE5E123D74}"/>
    <cellStyle name="Normal 5 6 2 2 7" xfId="2961" xr:uid="{47A739DA-CE4A-4034-891E-3E0B5ABD1C69}"/>
    <cellStyle name="Normal 5 6 2 2 8" xfId="2962" xr:uid="{A4E0DC02-CC85-4F9B-9D5D-2550EFD5B011}"/>
    <cellStyle name="Normal 5 6 2 3" xfId="576" xr:uid="{B8F10797-DF04-4D24-8FB0-64C16EA35DDA}"/>
    <cellStyle name="Normal 5 6 2 3 2" xfId="577" xr:uid="{59D3C384-1389-40FB-8BB7-E5A269BD9591}"/>
    <cellStyle name="Normal 5 6 2 3 2 2" xfId="578" xr:uid="{E10C897F-832B-4B6B-BD37-D13019FDC656}"/>
    <cellStyle name="Normal 5 6 2 3 2 3" xfId="2963" xr:uid="{CB03A18F-D94E-4AA6-A54C-FCC7EDAA72BD}"/>
    <cellStyle name="Normal 5 6 2 3 2 4" xfId="2964" xr:uid="{38FAF7E3-214C-4184-995B-3A35C2BE8AEF}"/>
    <cellStyle name="Normal 5 6 2 3 3" xfId="579" xr:uid="{EB3E6437-04C9-459A-A9F9-ADA547F7E032}"/>
    <cellStyle name="Normal 5 6 2 3 3 2" xfId="2965" xr:uid="{A87616FB-C848-4810-AFAD-5E52C2DF13E5}"/>
    <cellStyle name="Normal 5 6 2 3 3 3" xfId="2966" xr:uid="{34AE0710-2287-4E7E-A169-2B3CBB62804D}"/>
    <cellStyle name="Normal 5 6 2 3 3 4" xfId="2967" xr:uid="{1FA5F87F-6E5A-4419-ADFF-3306A920B8A8}"/>
    <cellStyle name="Normal 5 6 2 3 4" xfId="2968" xr:uid="{489A6499-C19D-487A-8C34-6D36798F1E87}"/>
    <cellStyle name="Normal 5 6 2 3 5" xfId="2969" xr:uid="{1259FEE9-E204-4799-A382-F0084618B76D}"/>
    <cellStyle name="Normal 5 6 2 3 6" xfId="2970" xr:uid="{330E99E7-6445-4459-AC12-69F4E054915B}"/>
    <cellStyle name="Normal 5 6 2 4" xfId="580" xr:uid="{8EFAF3E0-80AA-48E0-B4BC-E46045118E03}"/>
    <cellStyle name="Normal 5 6 2 4 2" xfId="581" xr:uid="{E920BB83-86E1-46FC-B4DE-244C759CFCFE}"/>
    <cellStyle name="Normal 5 6 2 4 2 2" xfId="2971" xr:uid="{90E85A9F-A9DA-43C0-BC61-900313FBCE6F}"/>
    <cellStyle name="Normal 5 6 2 4 2 3" xfId="2972" xr:uid="{8F313820-BDFD-47DC-BF60-2DC5636C4C63}"/>
    <cellStyle name="Normal 5 6 2 4 2 4" xfId="2973" xr:uid="{2862801C-1C16-48E5-AC56-2754AF78FB42}"/>
    <cellStyle name="Normal 5 6 2 4 3" xfId="2974" xr:uid="{088C9ACA-A163-4680-AD17-91E157731C17}"/>
    <cellStyle name="Normal 5 6 2 4 4" xfId="2975" xr:uid="{8EE5AAAF-97F7-4927-AFF8-952D844F5CFB}"/>
    <cellStyle name="Normal 5 6 2 4 5" xfId="2976" xr:uid="{416063AD-034D-4D40-9E45-C9BCEEE00DFD}"/>
    <cellStyle name="Normal 5 6 2 5" xfId="582" xr:uid="{787066CC-440B-4F06-A87B-06F7CFE2D1E0}"/>
    <cellStyle name="Normal 5 6 2 5 2" xfId="2977" xr:uid="{C7077075-1959-47DC-AB90-840DCC08096F}"/>
    <cellStyle name="Normal 5 6 2 5 3" xfId="2978" xr:uid="{FAE6D87A-29A3-4A1F-A010-5B3C8948EAFD}"/>
    <cellStyle name="Normal 5 6 2 5 4" xfId="2979" xr:uid="{1ADA04CC-DEA5-471E-A57A-5FB72C719C84}"/>
    <cellStyle name="Normal 5 6 2 6" xfId="2980" xr:uid="{C1D50F17-42CF-472E-86C1-54D4C6ABE938}"/>
    <cellStyle name="Normal 5 6 2 6 2" xfId="2981" xr:uid="{E2F14184-A1E4-4ED6-B19E-30C412D8A4B0}"/>
    <cellStyle name="Normal 5 6 2 6 3" xfId="2982" xr:uid="{D791ADC6-8030-4FAA-B076-A4D907237749}"/>
    <cellStyle name="Normal 5 6 2 6 4" xfId="2983" xr:uid="{8E42C15B-5CE4-463C-BB6E-2DD5821A3370}"/>
    <cellStyle name="Normal 5 6 2 7" xfId="2984" xr:uid="{76A8E6C7-2A96-4911-B286-5794B6FE4600}"/>
    <cellStyle name="Normal 5 6 2 8" xfId="2985" xr:uid="{0C4C28DC-D117-4CCC-AD9F-510DAFB47492}"/>
    <cellStyle name="Normal 5 6 2 9" xfId="2986" xr:uid="{3AD0AACD-229E-43E2-95DE-0978712C14DE}"/>
    <cellStyle name="Normal 5 6 3" xfId="311" xr:uid="{CFABF61D-465B-4B00-9B55-D1E0CFCCB0A2}"/>
    <cellStyle name="Normal 5 6 3 2" xfId="583" xr:uid="{80E3F47F-2CB2-49CB-A4C1-55494BF6F10A}"/>
    <cellStyle name="Normal 5 6 3 2 2" xfId="584" xr:uid="{92C3C89E-0053-494A-99F5-4D1CADF02A8A}"/>
    <cellStyle name="Normal 5 6 3 2 2 2" xfId="1397" xr:uid="{EC9A536E-9579-4592-84FA-9AD0157FB093}"/>
    <cellStyle name="Normal 5 6 3 2 2 2 2" xfId="1398" xr:uid="{7FC4D515-BF7C-4B4F-82E5-77CB23E75CD4}"/>
    <cellStyle name="Normal 5 6 3 2 2 3" xfId="1399" xr:uid="{57FCF794-BF26-406F-8449-5861352725F8}"/>
    <cellStyle name="Normal 5 6 3 2 2 4" xfId="2987" xr:uid="{6C55FA03-7FDF-440C-9BD1-EA83EC0E6767}"/>
    <cellStyle name="Normal 5 6 3 2 3" xfId="1400" xr:uid="{2D266563-5342-4E36-9604-B0BB0F27112C}"/>
    <cellStyle name="Normal 5 6 3 2 3 2" xfId="1401" xr:uid="{23ADF1CB-54E4-4360-BFB9-A152CB658EF8}"/>
    <cellStyle name="Normal 5 6 3 2 3 3" xfId="2988" xr:uid="{3B179781-063A-4106-8662-D586DAAFF2C4}"/>
    <cellStyle name="Normal 5 6 3 2 3 4" xfId="2989" xr:uid="{4230A30F-57BD-4F37-86CF-9BA7FF32B139}"/>
    <cellStyle name="Normal 5 6 3 2 4" xfId="1402" xr:uid="{EF70F530-D7FA-4251-ABB8-CEC8EE79DE32}"/>
    <cellStyle name="Normal 5 6 3 2 5" xfId="2990" xr:uid="{C0629377-7503-4D2B-ABA1-C047E09268EC}"/>
    <cellStyle name="Normal 5 6 3 2 6" xfId="2991" xr:uid="{7866E37B-7E35-46EA-84D2-47C360640818}"/>
    <cellStyle name="Normal 5 6 3 3" xfId="585" xr:uid="{8223349C-32C9-47CD-88FA-F982E356E0AE}"/>
    <cellStyle name="Normal 5 6 3 3 2" xfId="1403" xr:uid="{4B69D863-BCDE-4BD6-ADA3-A45AE82F5D27}"/>
    <cellStyle name="Normal 5 6 3 3 2 2" xfId="1404" xr:uid="{A9497CDD-1B74-4F55-A4DA-0D1F1C28F4A4}"/>
    <cellStyle name="Normal 5 6 3 3 2 3" xfId="2992" xr:uid="{6F7EF612-CD35-41C6-8313-2BFC7C2D69D6}"/>
    <cellStyle name="Normal 5 6 3 3 2 4" xfId="2993" xr:uid="{BC84127D-DD4B-4AA6-8F13-11B56D09FE6F}"/>
    <cellStyle name="Normal 5 6 3 3 3" xfId="1405" xr:uid="{8DA4CCD0-0874-4D5C-A709-9266CF57E031}"/>
    <cellStyle name="Normal 5 6 3 3 4" xfId="2994" xr:uid="{4D5BD464-40A4-4CCC-A54C-CE89D6E174A3}"/>
    <cellStyle name="Normal 5 6 3 3 5" xfId="2995" xr:uid="{5796CFA6-00FB-43D9-BE3C-D17CF8DB4391}"/>
    <cellStyle name="Normal 5 6 3 4" xfId="1406" xr:uid="{92CD9ACF-9E6E-4A4E-B48B-4B607FAB846D}"/>
    <cellStyle name="Normal 5 6 3 4 2" xfId="1407" xr:uid="{1A67B68E-46B2-4B18-81FC-A6AEA53CD2E2}"/>
    <cellStyle name="Normal 5 6 3 4 3" xfId="2996" xr:uid="{B8CCEC9F-B4F7-40A8-8680-4924CA9F6071}"/>
    <cellStyle name="Normal 5 6 3 4 4" xfId="2997" xr:uid="{CBD60602-4864-48C4-8649-F369A74EA313}"/>
    <cellStyle name="Normal 5 6 3 5" xfId="1408" xr:uid="{F81BCA15-E019-4A15-B284-9B647498C034}"/>
    <cellStyle name="Normal 5 6 3 5 2" xfId="2998" xr:uid="{94374CB6-61F1-4EC5-88BB-A37EDD5F9048}"/>
    <cellStyle name="Normal 5 6 3 5 3" xfId="2999" xr:uid="{F9BAD2E8-1A5A-4DED-85C7-80F73ED3D8A8}"/>
    <cellStyle name="Normal 5 6 3 5 4" xfId="3000" xr:uid="{12F68657-8C32-42BA-ABDC-2CB2E9D4E024}"/>
    <cellStyle name="Normal 5 6 3 6" xfId="3001" xr:uid="{086BC9A2-66E4-44A4-8EDB-728597C4F9E1}"/>
    <cellStyle name="Normal 5 6 3 7" xfId="3002" xr:uid="{CE049815-2930-468B-B68A-4DA6E8A5AEF6}"/>
    <cellStyle name="Normal 5 6 3 8" xfId="3003" xr:uid="{DA6771A9-7A11-40F1-B378-C944F68D4C28}"/>
    <cellStyle name="Normal 5 6 4" xfId="312" xr:uid="{BFFB402C-487A-40CE-832D-693F54F4FBA0}"/>
    <cellStyle name="Normal 5 6 4 2" xfId="586" xr:uid="{B264C060-6E1F-42FB-9C51-E9E3E05D4380}"/>
    <cellStyle name="Normal 5 6 4 2 2" xfId="587" xr:uid="{CBC5EF57-C773-4958-9576-CDE6AD941C4C}"/>
    <cellStyle name="Normal 5 6 4 2 2 2" xfId="1409" xr:uid="{03CAB851-93AA-438C-8197-2C3C118E83BF}"/>
    <cellStyle name="Normal 5 6 4 2 2 3" xfId="3004" xr:uid="{82AF8098-47BE-4B5E-9830-C35E5B062272}"/>
    <cellStyle name="Normal 5 6 4 2 2 4" xfId="3005" xr:uid="{1B73251E-07A7-42D3-BEC4-B8A23B000EBB}"/>
    <cellStyle name="Normal 5 6 4 2 3" xfId="1410" xr:uid="{45D3FA97-734B-4BDF-91E4-F827BDF89839}"/>
    <cellStyle name="Normal 5 6 4 2 4" xfId="3006" xr:uid="{6934403D-7AB3-4559-BCC4-3F5268D38517}"/>
    <cellStyle name="Normal 5 6 4 2 5" xfId="3007" xr:uid="{BC06B151-24A7-497E-91A8-D6083D9D8338}"/>
    <cellStyle name="Normal 5 6 4 3" xfId="588" xr:uid="{CE3102F3-7317-47BE-96E0-6BF1B6B89846}"/>
    <cellStyle name="Normal 5 6 4 3 2" xfId="1411" xr:uid="{B359E1BE-325E-4055-800B-D4554D79887E}"/>
    <cellStyle name="Normal 5 6 4 3 3" xfId="3008" xr:uid="{36411B62-018D-4B0A-ADB4-E3274A527BAD}"/>
    <cellStyle name="Normal 5 6 4 3 4" xfId="3009" xr:uid="{18E04266-C07F-4052-BDC8-ECC952BCD025}"/>
    <cellStyle name="Normal 5 6 4 4" xfId="1412" xr:uid="{25FAE7ED-791B-4EA4-8062-E1F19605AF57}"/>
    <cellStyle name="Normal 5 6 4 4 2" xfId="3010" xr:uid="{43BE0068-9588-43CD-BB85-3E7E9CB2BCF7}"/>
    <cellStyle name="Normal 5 6 4 4 3" xfId="3011" xr:uid="{15F36D8B-B456-462E-8EA2-8E8B6B73B0B1}"/>
    <cellStyle name="Normal 5 6 4 4 4" xfId="3012" xr:uid="{D93BE32F-B981-4FE2-BF72-F569D67967DA}"/>
    <cellStyle name="Normal 5 6 4 5" xfId="3013" xr:uid="{8793C29A-2957-4C77-AF86-1644F7745176}"/>
    <cellStyle name="Normal 5 6 4 6" xfId="3014" xr:uid="{15223341-5CA1-41D0-A766-F0B8B2D5608D}"/>
    <cellStyle name="Normal 5 6 4 7" xfId="3015" xr:uid="{1ED6C5A9-AEB3-460C-B259-4F8BD5C95D5E}"/>
    <cellStyle name="Normal 5 6 5" xfId="313" xr:uid="{DF2D409E-CAA8-4222-8AED-B59CE27B15A5}"/>
    <cellStyle name="Normal 5 6 5 2" xfId="589" xr:uid="{15362678-F050-4815-90A7-E899317162AC}"/>
    <cellStyle name="Normal 5 6 5 2 2" xfId="1413" xr:uid="{B33A4E99-72A9-4A9B-8C9E-B83CB76DA4CD}"/>
    <cellStyle name="Normal 5 6 5 2 3" xfId="3016" xr:uid="{331802DB-82B6-44A9-B595-A01E91D3C74F}"/>
    <cellStyle name="Normal 5 6 5 2 4" xfId="3017" xr:uid="{D1995CF0-0FFD-4B18-BB1A-258E9E4298A5}"/>
    <cellStyle name="Normal 5 6 5 3" xfId="1414" xr:uid="{8F22E2BE-9E14-4385-AD83-36BAD1B7F1BE}"/>
    <cellStyle name="Normal 5 6 5 3 2" xfId="3018" xr:uid="{AE273AFE-DF47-4334-B01C-0AAB34C5387C}"/>
    <cellStyle name="Normal 5 6 5 3 3" xfId="3019" xr:uid="{6C8B1A3F-80B6-4486-A070-F382FCCB90B2}"/>
    <cellStyle name="Normal 5 6 5 3 4" xfId="3020" xr:uid="{1FFC41A9-ACF1-41B8-8EC8-1AC562FD0BFB}"/>
    <cellStyle name="Normal 5 6 5 4" xfId="3021" xr:uid="{405B9086-ACFD-4FED-8580-4B4C1EAF5440}"/>
    <cellStyle name="Normal 5 6 5 5" xfId="3022" xr:uid="{6BA5DFA1-C006-458F-991D-E81BA5B9AC47}"/>
    <cellStyle name="Normal 5 6 5 6" xfId="3023" xr:uid="{A863FB52-C3A5-4F35-965B-59FB0B65FE49}"/>
    <cellStyle name="Normal 5 6 6" xfId="590" xr:uid="{73AA7104-44CC-48E4-BA10-5EDDED460BC0}"/>
    <cellStyle name="Normal 5 6 6 2" xfId="1415" xr:uid="{84CF84AD-478A-438A-9961-F66CD99FF19D}"/>
    <cellStyle name="Normal 5 6 6 2 2" xfId="3024" xr:uid="{B871960A-7F4A-4202-94DD-6D4A8A3CBEF9}"/>
    <cellStyle name="Normal 5 6 6 2 3" xfId="3025" xr:uid="{47BAC049-6A12-4D13-908E-142D9CF5CF0E}"/>
    <cellStyle name="Normal 5 6 6 2 4" xfId="3026" xr:uid="{918C966F-07FB-4CDA-B8B2-33DB16AECAB4}"/>
    <cellStyle name="Normal 5 6 6 3" xfId="3027" xr:uid="{66680214-FC47-46EB-B05A-2BED2FCEDF42}"/>
    <cellStyle name="Normal 5 6 6 4" xfId="3028" xr:uid="{45012F08-3A0E-46E0-871E-FD9499A6D275}"/>
    <cellStyle name="Normal 5 6 6 5" xfId="3029" xr:uid="{FB83CC50-5879-41AE-BB37-8C4AB870D437}"/>
    <cellStyle name="Normal 5 6 7" xfId="1416" xr:uid="{48E5B837-CFE0-48BD-A596-9603F7676D3D}"/>
    <cellStyle name="Normal 5 6 7 2" xfId="3030" xr:uid="{7EC015ED-118A-4039-ABB9-7443A712AADF}"/>
    <cellStyle name="Normal 5 6 7 3" xfId="3031" xr:uid="{02745315-D321-4421-9C04-8345A2B251E8}"/>
    <cellStyle name="Normal 5 6 7 4" xfId="3032" xr:uid="{6C0E27CE-5B29-49F4-8E98-6DEFB6DD9177}"/>
    <cellStyle name="Normal 5 6 8" xfId="3033" xr:uid="{1601C0A2-0519-4ADA-9691-21EC8C75149E}"/>
    <cellStyle name="Normal 5 6 8 2" xfId="3034" xr:uid="{A9DB5F9E-19CF-4A11-8AB5-14F6629183CE}"/>
    <cellStyle name="Normal 5 6 8 3" xfId="3035" xr:uid="{7D260875-B95D-41BF-BDDF-304795B7CCD3}"/>
    <cellStyle name="Normal 5 6 8 4" xfId="3036" xr:uid="{AE55E026-0C78-4AA1-8429-80DE0907EC3F}"/>
    <cellStyle name="Normal 5 6 9" xfId="3037" xr:uid="{52813561-60F1-4695-BCB0-E8A3827B8374}"/>
    <cellStyle name="Normal 5 7" xfId="106" xr:uid="{E771DFF9-A4B1-4AC0-B7AA-E9CE7735544B}"/>
    <cellStyle name="Normal 5 7 2" xfId="107" xr:uid="{51352159-8395-43AE-B709-D114461AD6A6}"/>
    <cellStyle name="Normal 5 7 2 2" xfId="314" xr:uid="{181CE8FB-6524-4882-BF6A-B0D2E57A28DC}"/>
    <cellStyle name="Normal 5 7 2 2 2" xfId="591" xr:uid="{DC785156-1380-4785-B970-851D266542C2}"/>
    <cellStyle name="Normal 5 7 2 2 2 2" xfId="1417" xr:uid="{157E3644-1FBB-401E-917B-281DD14DBAD6}"/>
    <cellStyle name="Normal 5 7 2 2 2 3" xfId="3038" xr:uid="{1E5784AA-0CF3-4E35-A315-1019EB487B30}"/>
    <cellStyle name="Normal 5 7 2 2 2 4" xfId="3039" xr:uid="{A84D3FB7-40DD-41E9-B0AC-401251B3B066}"/>
    <cellStyle name="Normal 5 7 2 2 3" xfId="1418" xr:uid="{4511D652-2BCA-4C33-8E18-3BE930630A82}"/>
    <cellStyle name="Normal 5 7 2 2 3 2" xfId="3040" xr:uid="{CE97D06B-BD81-43C8-A561-124245B5EF72}"/>
    <cellStyle name="Normal 5 7 2 2 3 3" xfId="3041" xr:uid="{CD868B99-2312-49C7-9DF9-2D8B41E0D291}"/>
    <cellStyle name="Normal 5 7 2 2 3 4" xfId="3042" xr:uid="{658D4BB9-59CB-4369-82AC-BDBCBBC13C7D}"/>
    <cellStyle name="Normal 5 7 2 2 4" xfId="3043" xr:uid="{E22ECCE1-F6B6-4C7E-8304-B997A343620A}"/>
    <cellStyle name="Normal 5 7 2 2 5" xfId="3044" xr:uid="{01D3CE1B-26C9-4F93-89A1-0A3359495100}"/>
    <cellStyle name="Normal 5 7 2 2 6" xfId="3045" xr:uid="{B0F8BA8F-7F12-42E1-9DD2-C3121842B368}"/>
    <cellStyle name="Normal 5 7 2 3" xfId="592" xr:uid="{674B0B5B-8F82-4E4F-9476-13D0773D1BEC}"/>
    <cellStyle name="Normal 5 7 2 3 2" xfId="1419" xr:uid="{88829FAA-808F-4443-8944-CA8D72DE1D8D}"/>
    <cellStyle name="Normal 5 7 2 3 2 2" xfId="3046" xr:uid="{CBE9E924-A6E4-485E-BFE8-0D8E0A130810}"/>
    <cellStyle name="Normal 5 7 2 3 2 3" xfId="3047" xr:uid="{9F81F21F-6BD2-4270-91FD-8F3C9F5BC0C3}"/>
    <cellStyle name="Normal 5 7 2 3 2 4" xfId="3048" xr:uid="{DC4B46C0-9C7F-4DF7-8543-F25E1817975C}"/>
    <cellStyle name="Normal 5 7 2 3 3" xfId="3049" xr:uid="{5F262D3A-416B-4E8B-8E7A-53DAFD3C5CE8}"/>
    <cellStyle name="Normal 5 7 2 3 4" xfId="3050" xr:uid="{BE42352E-7DCE-4EF2-868A-2991C7E7FA54}"/>
    <cellStyle name="Normal 5 7 2 3 5" xfId="3051" xr:uid="{EF6B4107-C134-423B-A83C-07DEF062CF8F}"/>
    <cellStyle name="Normal 5 7 2 4" xfId="1420" xr:uid="{939DBCEB-8BE4-4656-A5EB-B4CA0A711C07}"/>
    <cellStyle name="Normal 5 7 2 4 2" xfId="3052" xr:uid="{0162E3B4-AF79-4EA4-A5A6-11B64856FD49}"/>
    <cellStyle name="Normal 5 7 2 4 3" xfId="3053" xr:uid="{194007C5-43BD-48D0-86E0-48E4FC584AC5}"/>
    <cellStyle name="Normal 5 7 2 4 4" xfId="3054" xr:uid="{65C80865-0F12-4623-9B9E-5A96FBA380CA}"/>
    <cellStyle name="Normal 5 7 2 5" xfId="3055" xr:uid="{A4D16A8A-A31D-4001-BB13-8C51CF695E22}"/>
    <cellStyle name="Normal 5 7 2 5 2" xfId="3056" xr:uid="{6E57275F-0010-4AC4-A9E6-8E2762FAB3F1}"/>
    <cellStyle name="Normal 5 7 2 5 3" xfId="3057" xr:uid="{BCF1BA7A-14FB-4D55-BCCC-673CC9CE2561}"/>
    <cellStyle name="Normal 5 7 2 5 4" xfId="3058" xr:uid="{F175A6B6-7569-43F3-B383-00514E01B1C6}"/>
    <cellStyle name="Normal 5 7 2 6" xfId="3059" xr:uid="{FF18561F-DC18-4CEF-B12E-A7E97B9870EF}"/>
    <cellStyle name="Normal 5 7 2 7" xfId="3060" xr:uid="{F93C6CC8-7F33-4A1B-8992-41255876FD00}"/>
    <cellStyle name="Normal 5 7 2 8" xfId="3061" xr:uid="{2CF3A30C-9C56-46A1-8892-D197CE893483}"/>
    <cellStyle name="Normal 5 7 3" xfId="315" xr:uid="{0C1316E4-7F88-49A9-90C4-A8639A98E2E6}"/>
    <cellStyle name="Normal 5 7 3 2" xfId="593" xr:uid="{E7E6D8DC-BAC7-4A81-9F51-05019E53C5D9}"/>
    <cellStyle name="Normal 5 7 3 2 2" xfId="594" xr:uid="{A4EA272B-B930-40A8-8A49-F0FF223D5192}"/>
    <cellStyle name="Normal 5 7 3 2 3" xfId="3062" xr:uid="{336B29FF-A4EA-4E81-A840-D195B0DE88A6}"/>
    <cellStyle name="Normal 5 7 3 2 4" xfId="3063" xr:uid="{F8F0C207-C27A-469F-8EB4-5E276A279767}"/>
    <cellStyle name="Normal 5 7 3 3" xfId="595" xr:uid="{3A737130-5A32-4FA7-B93D-F359C85DF430}"/>
    <cellStyle name="Normal 5 7 3 3 2" xfId="3064" xr:uid="{E90262FB-46BB-4183-BCF9-18040CFEE7B7}"/>
    <cellStyle name="Normal 5 7 3 3 3" xfId="3065" xr:uid="{473E5951-55A8-4946-9ADA-E04D76E9F459}"/>
    <cellStyle name="Normal 5 7 3 3 4" xfId="3066" xr:uid="{270A0B18-E748-4903-AB08-FC5263054603}"/>
    <cellStyle name="Normal 5 7 3 4" xfId="3067" xr:uid="{12A78CCD-F103-4B08-887A-522C89EF8A3B}"/>
    <cellStyle name="Normal 5 7 3 5" xfId="3068" xr:uid="{763ED7C7-7F69-4254-9A0E-3B984727AF67}"/>
    <cellStyle name="Normal 5 7 3 6" xfId="3069" xr:uid="{683C583A-8D51-4B72-9861-6EF6AD111967}"/>
    <cellStyle name="Normal 5 7 4" xfId="316" xr:uid="{8E6A337C-FD55-458E-8511-8215CDB18169}"/>
    <cellStyle name="Normal 5 7 4 2" xfId="596" xr:uid="{ED591FEF-909D-4009-9751-B196E8731136}"/>
    <cellStyle name="Normal 5 7 4 2 2" xfId="3070" xr:uid="{CD549A63-4C32-4334-95CA-DE13CC32D6D9}"/>
    <cellStyle name="Normal 5 7 4 2 3" xfId="3071" xr:uid="{C2611538-64EC-4140-9BE0-4169BF05E429}"/>
    <cellStyle name="Normal 5 7 4 2 4" xfId="3072" xr:uid="{72E6CEC6-D162-4B76-8C4E-9E18BEBCA041}"/>
    <cellStyle name="Normal 5 7 4 3" xfId="3073" xr:uid="{60D1EA01-3059-40A2-A6F4-1BDEA8D6D2E8}"/>
    <cellStyle name="Normal 5 7 4 4" xfId="3074" xr:uid="{3FD4F570-8271-4D6C-902D-75922780A560}"/>
    <cellStyle name="Normal 5 7 4 5" xfId="3075" xr:uid="{D1D24119-5C89-4073-96BF-7DA486F68F75}"/>
    <cellStyle name="Normal 5 7 5" xfId="597" xr:uid="{CFC6C5E4-5609-4BCD-8C49-01A3BBD66D57}"/>
    <cellStyle name="Normal 5 7 5 2" xfId="3076" xr:uid="{2C7C984C-297F-4C48-A0B0-697C52F27ED0}"/>
    <cellStyle name="Normal 5 7 5 3" xfId="3077" xr:uid="{6364588B-98C0-4667-A1AE-60E2554511E2}"/>
    <cellStyle name="Normal 5 7 5 4" xfId="3078" xr:uid="{0C922E18-DAC7-46F3-A918-61D1B4681381}"/>
    <cellStyle name="Normal 5 7 6" xfId="3079" xr:uid="{97C5E75D-9E46-4F1D-AC55-F12F3663BBD1}"/>
    <cellStyle name="Normal 5 7 6 2" xfId="3080" xr:uid="{2411962C-EFF6-4725-B20E-E91DB642D29E}"/>
    <cellStyle name="Normal 5 7 6 3" xfId="3081" xr:uid="{8F5FE04F-6E99-41F8-96F4-561DE15922C1}"/>
    <cellStyle name="Normal 5 7 6 4" xfId="3082" xr:uid="{2F7AE4C7-353E-4BF6-AB25-8F99CFADBB0E}"/>
    <cellStyle name="Normal 5 7 7" xfId="3083" xr:uid="{96DB205F-3B94-410B-A5BA-865D6BDCF15B}"/>
    <cellStyle name="Normal 5 7 8" xfId="3084" xr:uid="{694F894F-B043-4490-ADCD-89E60F2AA60E}"/>
    <cellStyle name="Normal 5 7 9" xfId="3085" xr:uid="{6C6D7E45-2419-4C63-BD98-643B4171C73A}"/>
    <cellStyle name="Normal 5 8" xfId="108" xr:uid="{FCF64C70-C9D3-4F33-916A-5CFCE5FAF2F9}"/>
    <cellStyle name="Normal 5 8 2" xfId="317" xr:uid="{B201FA02-61F7-447F-8AC6-CD9351531B00}"/>
    <cellStyle name="Normal 5 8 2 2" xfId="598" xr:uid="{0C37FA9A-98E0-4E6F-9644-05AA2E1DFA2B}"/>
    <cellStyle name="Normal 5 8 2 2 2" xfId="1421" xr:uid="{9FE7610E-5E58-4B5F-AFA7-37E807818240}"/>
    <cellStyle name="Normal 5 8 2 2 2 2" xfId="1422" xr:uid="{B967C0BA-E10C-4F45-A4FD-EBF2C29C6431}"/>
    <cellStyle name="Normal 5 8 2 2 3" xfId="1423" xr:uid="{8F95807C-1F0F-4821-B1A6-8FDA248DDB28}"/>
    <cellStyle name="Normal 5 8 2 2 4" xfId="3086" xr:uid="{9FCBEDE7-2329-41C5-A4E0-7D8217A58F77}"/>
    <cellStyle name="Normal 5 8 2 3" xfId="1424" xr:uid="{FF26DB7A-B959-4C65-A636-2B749FFF0316}"/>
    <cellStyle name="Normal 5 8 2 3 2" xfId="1425" xr:uid="{8F36638F-FA4D-4FC6-A14D-2F940524082C}"/>
    <cellStyle name="Normal 5 8 2 3 3" xfId="3087" xr:uid="{E32B2A91-9AEC-4D6A-8305-78728E10FC0D}"/>
    <cellStyle name="Normal 5 8 2 3 4" xfId="3088" xr:uid="{5589151E-5A4B-4485-9F6D-EC8C97B12453}"/>
    <cellStyle name="Normal 5 8 2 4" xfId="1426" xr:uid="{79CD1AAB-AE21-4932-BB8B-6A3DE1E025D0}"/>
    <cellStyle name="Normal 5 8 2 5" xfId="3089" xr:uid="{EC9793A0-63E8-4A84-9894-F05F9D614B9B}"/>
    <cellStyle name="Normal 5 8 2 6" xfId="3090" xr:uid="{E1F23391-BDB8-4841-8E56-BC8DEF59628F}"/>
    <cellStyle name="Normal 5 8 3" xfId="599" xr:uid="{1423B411-84B5-4C7F-A59C-0309394DA8ED}"/>
    <cellStyle name="Normal 5 8 3 2" xfId="1427" xr:uid="{E6E1511E-6C3B-439C-86B3-2515FA750D39}"/>
    <cellStyle name="Normal 5 8 3 2 2" xfId="1428" xr:uid="{57972D3A-1DD3-4C95-AA58-A4E71DC337ED}"/>
    <cellStyle name="Normal 5 8 3 2 3" xfId="3091" xr:uid="{B8409FE5-FE1F-4F9C-AEF9-5793F5B18C20}"/>
    <cellStyle name="Normal 5 8 3 2 4" xfId="3092" xr:uid="{41FC5B0E-8C60-4238-AD90-D97720417A98}"/>
    <cellStyle name="Normal 5 8 3 3" xfId="1429" xr:uid="{B18559D0-CDC9-4D55-B3D1-E04DD4510ED9}"/>
    <cellStyle name="Normal 5 8 3 4" xfId="3093" xr:uid="{26A13F7F-BD36-466B-9D8D-ADC7FED35269}"/>
    <cellStyle name="Normal 5 8 3 5" xfId="3094" xr:uid="{BFDEBC03-C6FF-4813-A48B-A2BB4485508E}"/>
    <cellStyle name="Normal 5 8 4" xfId="1430" xr:uid="{F9F9FFC8-168B-46AF-A5E5-C84D29996DA1}"/>
    <cellStyle name="Normal 5 8 4 2" xfId="1431" xr:uid="{59BC83EE-2AAC-49FD-9D70-B657DF7E26A2}"/>
    <cellStyle name="Normal 5 8 4 3" xfId="3095" xr:uid="{34D878AE-1F2D-44F4-B0AE-F7277D6B5F7A}"/>
    <cellStyle name="Normal 5 8 4 4" xfId="3096" xr:uid="{4D521D2F-DF32-4392-8E5A-F4243D075CC2}"/>
    <cellStyle name="Normal 5 8 5" xfId="1432" xr:uid="{1B1B394C-9723-4132-A412-FBA83EEF0330}"/>
    <cellStyle name="Normal 5 8 5 2" xfId="3097" xr:uid="{308B8275-A68B-4E95-A81F-CD5D8A899957}"/>
    <cellStyle name="Normal 5 8 5 3" xfId="3098" xr:uid="{980CDE22-FA39-4DF5-B87A-17852A2201EC}"/>
    <cellStyle name="Normal 5 8 5 4" xfId="3099" xr:uid="{D669C68B-F11A-4C76-97C2-C3C5C4509861}"/>
    <cellStyle name="Normal 5 8 6" xfId="3100" xr:uid="{8FCCC699-F845-430C-9296-66B4DDCA9ACA}"/>
    <cellStyle name="Normal 5 8 7" xfId="3101" xr:uid="{552D2650-73B7-4885-BA66-8D7312B2C04F}"/>
    <cellStyle name="Normal 5 8 8" xfId="3102" xr:uid="{7FD3ACED-9FB1-4A70-A493-212D26D1AADF}"/>
    <cellStyle name="Normal 5 9" xfId="318" xr:uid="{1146780E-2CBC-4CAE-8C2B-A4691DBF7ED3}"/>
    <cellStyle name="Normal 5 9 2" xfId="600" xr:uid="{E27E95DF-4DE2-4500-A804-C93CF46C1969}"/>
    <cellStyle name="Normal 5 9 2 2" xfId="601" xr:uid="{A452FF28-FD96-4745-881B-C2A4564B4CD4}"/>
    <cellStyle name="Normal 5 9 2 2 2" xfId="1433" xr:uid="{E4099C7C-C745-4DD0-8C63-FDD0BD886D18}"/>
    <cellStyle name="Normal 5 9 2 2 3" xfId="3103" xr:uid="{9310CC04-5C23-4C0A-A176-FF4F446859E4}"/>
    <cellStyle name="Normal 5 9 2 2 4" xfId="3104" xr:uid="{23EF4382-39BA-4D8A-A765-49553295BB45}"/>
    <cellStyle name="Normal 5 9 2 3" xfId="1434" xr:uid="{2A04CBD3-01C0-4C2B-B971-A568EB9FE2B4}"/>
    <cellStyle name="Normal 5 9 2 4" xfId="3105" xr:uid="{28F35722-F0B2-4CCC-B5DA-D29C7D49A246}"/>
    <cellStyle name="Normal 5 9 2 5" xfId="3106" xr:uid="{30C70A7C-CCE1-4A21-99DA-7166091CCDBE}"/>
    <cellStyle name="Normal 5 9 3" xfId="602" xr:uid="{1D0D91A8-465D-4E26-828D-9B109F364965}"/>
    <cellStyle name="Normal 5 9 3 2" xfId="1435" xr:uid="{0DA4860F-DC86-4046-9BB2-FB27309C6220}"/>
    <cellStyle name="Normal 5 9 3 3" xfId="3107" xr:uid="{B3878B54-AC8A-4777-8046-94624D0A46A7}"/>
    <cellStyle name="Normal 5 9 3 4" xfId="3108" xr:uid="{9452CC37-295B-4B55-A9C4-6351CC1F6265}"/>
    <cellStyle name="Normal 5 9 4" xfId="1436" xr:uid="{A2B27B9D-EE58-476A-8441-8B89D704E805}"/>
    <cellStyle name="Normal 5 9 4 2" xfId="3109" xr:uid="{1E0383A7-41E3-4E9B-BB96-A893C4765658}"/>
    <cellStyle name="Normal 5 9 4 3" xfId="3110" xr:uid="{84E09EDC-948F-4FA3-8385-0428A0AC6207}"/>
    <cellStyle name="Normal 5 9 4 4" xfId="3111" xr:uid="{9E5F70CC-CEA7-4624-9770-DDA169F84E37}"/>
    <cellStyle name="Normal 5 9 5" xfId="3112" xr:uid="{E06C8F16-C96A-4DE3-BE83-DFF57223F304}"/>
    <cellStyle name="Normal 5 9 6" xfId="3113" xr:uid="{C6A915B4-29CF-4F6C-A9E5-5BB03E027A49}"/>
    <cellStyle name="Normal 5 9 7" xfId="3114" xr:uid="{A42BFF68-1531-4202-8CF7-863BA1A704E9}"/>
    <cellStyle name="Normal 6" xfId="109" xr:uid="{762AB815-F5FE-4DF9-988C-E4F50ACC6E93}"/>
    <cellStyle name="Normal 6 10" xfId="319" xr:uid="{5FD2C79B-73BE-4F26-A168-5786AB28BE44}"/>
    <cellStyle name="Normal 6 10 2" xfId="1437" xr:uid="{E205805C-6082-4EDA-9547-6FF5D048C2A9}"/>
    <cellStyle name="Normal 6 10 2 2" xfId="3115" xr:uid="{CDFD2E8D-8292-40EF-B997-DF8CCC57EAEE}"/>
    <cellStyle name="Normal 6 10 2 2 2" xfId="4588" xr:uid="{42831647-5BF8-4C2B-835A-5544A9AC4A1D}"/>
    <cellStyle name="Normal 6 10 2 3" xfId="3116" xr:uid="{8B8CE04F-1897-43BD-BFE3-1F68BF66945E}"/>
    <cellStyle name="Normal 6 10 2 4" xfId="3117" xr:uid="{D1D3D5E3-7CAF-47DC-92DA-2A9E09A677AD}"/>
    <cellStyle name="Normal 6 10 3" xfId="3118" xr:uid="{BC5E448B-B1D7-4A0C-9216-6DA779A7AA4A}"/>
    <cellStyle name="Normal 6 10 4" xfId="3119" xr:uid="{C3B0A748-A2E2-4EA2-93B5-981DE7B03A95}"/>
    <cellStyle name="Normal 6 10 5" xfId="3120" xr:uid="{E1195D42-891B-4FF6-8445-E85068E34CB9}"/>
    <cellStyle name="Normal 6 11" xfId="1438" xr:uid="{91AB76CD-AB49-4354-94F5-197EB00E3F86}"/>
    <cellStyle name="Normal 6 11 2" xfId="3121" xr:uid="{152EC7B5-A192-4E05-9620-B904A7A27256}"/>
    <cellStyle name="Normal 6 11 3" xfId="3122" xr:uid="{2BF55D55-B29C-4AB0-8366-B9020DB064B8}"/>
    <cellStyle name="Normal 6 11 4" xfId="3123" xr:uid="{8487A596-63F4-4B28-A2FD-39465771CDE6}"/>
    <cellStyle name="Normal 6 12" xfId="902" xr:uid="{E8A0FB91-633B-4E3D-B52E-0E6E801027B6}"/>
    <cellStyle name="Normal 6 12 2" xfId="3124" xr:uid="{80C7D5D0-B6F5-4676-8F80-B1AE4C1FA047}"/>
    <cellStyle name="Normal 6 12 3" xfId="3125" xr:uid="{CF93FB8C-D62A-452A-B693-474B13503619}"/>
    <cellStyle name="Normal 6 12 4" xfId="3126" xr:uid="{63CD2CCE-1ACC-4FBA-8B53-A32577711603}"/>
    <cellStyle name="Normal 6 13" xfId="899" xr:uid="{72724354-7869-4AAB-B4A0-2F25F155FE4B}"/>
    <cellStyle name="Normal 6 13 2" xfId="3128" xr:uid="{DF3D86D8-A781-4FA6-846C-503F20AE260D}"/>
    <cellStyle name="Normal 6 13 3" xfId="4315" xr:uid="{729161B2-9436-4D1B-8516-955395C68273}"/>
    <cellStyle name="Normal 6 13 4" xfId="3127" xr:uid="{5C477969-E40F-4AAB-B962-23CB6CDE342B}"/>
    <cellStyle name="Normal 6 13 5" xfId="5319" xr:uid="{1FA18A35-6BD0-4EC3-B010-81BC6BFC9092}"/>
    <cellStyle name="Normal 6 14" xfId="3129" xr:uid="{EC67A56B-4606-43DC-9430-94064DD766F4}"/>
    <cellStyle name="Normal 6 15" xfId="3130" xr:uid="{E5C5E3CD-EF63-4AE0-96A5-61C92AA03299}"/>
    <cellStyle name="Normal 6 16" xfId="3131" xr:uid="{462FD1DD-DBA9-4CF1-832A-A6FE6AD190DC}"/>
    <cellStyle name="Normal 6 2" xfId="110" xr:uid="{6F81A40E-C39C-47FA-9791-DF1E4B8BF431}"/>
    <cellStyle name="Normal 6 2 2" xfId="320" xr:uid="{4151E649-09D8-44D8-A8BE-EED20A9B47BE}"/>
    <cellStyle name="Normal 6 2 2 2" xfId="4671" xr:uid="{E3613909-2114-4C67-B00B-761C1D97AF1B}"/>
    <cellStyle name="Normal 6 2 3" xfId="4560" xr:uid="{9A688AD4-42F3-4CB3-A5D5-97635CE4E5B4}"/>
    <cellStyle name="Normal 6 3" xfId="111" xr:uid="{E4FD28C9-B8F5-428D-A2EF-96DEACBA0376}"/>
    <cellStyle name="Normal 6 3 10" xfId="3132" xr:uid="{5A43243F-74B5-429C-B4A8-E2E181B6ED5F}"/>
    <cellStyle name="Normal 6 3 11" xfId="3133" xr:uid="{592EB605-7E0E-4BBF-AA97-805FA22055C1}"/>
    <cellStyle name="Normal 6 3 2" xfId="112" xr:uid="{39A81002-C106-4ECB-9CA3-25E203570EA5}"/>
    <cellStyle name="Normal 6 3 2 2" xfId="113" xr:uid="{471F4ADD-4D6B-4982-96FA-3F33721EF3E6}"/>
    <cellStyle name="Normal 6 3 2 2 2" xfId="321" xr:uid="{610E0BAB-E3B6-424D-8407-FE9E19FBA927}"/>
    <cellStyle name="Normal 6 3 2 2 2 2" xfId="603" xr:uid="{276657E8-F223-49F9-96B9-78653691B9F3}"/>
    <cellStyle name="Normal 6 3 2 2 2 2 2" xfId="604" xr:uid="{E760A072-A0E6-46E5-97EF-41A7B2D9405D}"/>
    <cellStyle name="Normal 6 3 2 2 2 2 2 2" xfId="1439" xr:uid="{0FB54E9E-EB57-44A3-BB97-A6785CA9A607}"/>
    <cellStyle name="Normal 6 3 2 2 2 2 2 2 2" xfId="1440" xr:uid="{014BDDF0-256A-4137-BAE8-FDAAB2C92358}"/>
    <cellStyle name="Normal 6 3 2 2 2 2 2 3" xfId="1441" xr:uid="{6B3B0184-CB41-489E-87C2-A22C5FB80904}"/>
    <cellStyle name="Normal 6 3 2 2 2 2 3" xfId="1442" xr:uid="{5E7C8EB9-FDFA-4012-8E57-5B221B408E93}"/>
    <cellStyle name="Normal 6 3 2 2 2 2 3 2" xfId="1443" xr:uid="{7E955BCD-D691-4657-A173-3E43D0471447}"/>
    <cellStyle name="Normal 6 3 2 2 2 2 4" xfId="1444" xr:uid="{84072D77-69AC-4704-800F-EE68AC0A9E58}"/>
    <cellStyle name="Normal 6 3 2 2 2 3" xfId="605" xr:uid="{2C1922F7-E613-4522-B450-DC16604680CD}"/>
    <cellStyle name="Normal 6 3 2 2 2 3 2" xfId="1445" xr:uid="{FCB1C46D-C345-4D35-BA26-D2EC3AC7CDD2}"/>
    <cellStyle name="Normal 6 3 2 2 2 3 2 2" xfId="1446" xr:uid="{41561BFF-8C52-46BD-8839-4631BAB3B85C}"/>
    <cellStyle name="Normal 6 3 2 2 2 3 3" xfId="1447" xr:uid="{7A24ADF8-E309-408E-B39C-DEA89809774E}"/>
    <cellStyle name="Normal 6 3 2 2 2 3 4" xfId="3134" xr:uid="{1434145E-437F-488F-AC73-2B021E68BD4A}"/>
    <cellStyle name="Normal 6 3 2 2 2 4" xfId="1448" xr:uid="{D31D3533-CF89-419C-BF28-BFE88F91BD68}"/>
    <cellStyle name="Normal 6 3 2 2 2 4 2" xfId="1449" xr:uid="{41DF4584-AE4B-4FFD-B344-C6FE1FA8D7DE}"/>
    <cellStyle name="Normal 6 3 2 2 2 5" xfId="1450" xr:uid="{4DDF66C1-F917-401E-A3B4-1256D1926245}"/>
    <cellStyle name="Normal 6 3 2 2 2 6" xfId="3135" xr:uid="{24D2F71E-85D3-40BF-A16C-EC5EDD5C3A68}"/>
    <cellStyle name="Normal 6 3 2 2 3" xfId="322" xr:uid="{5104D1B6-3460-4219-A19A-A5217BAC4966}"/>
    <cellStyle name="Normal 6 3 2 2 3 2" xfId="606" xr:uid="{F5EDCA20-6719-4C13-82A3-0ECA8A175359}"/>
    <cellStyle name="Normal 6 3 2 2 3 2 2" xfId="607" xr:uid="{70274891-691A-4CB9-AB1C-8DECDDF456D0}"/>
    <cellStyle name="Normal 6 3 2 2 3 2 2 2" xfId="1451" xr:uid="{08EF90CB-EE76-4A68-BCAE-50A85B167610}"/>
    <cellStyle name="Normal 6 3 2 2 3 2 2 2 2" xfId="1452" xr:uid="{19411BCB-9FEF-45B9-8B84-BC49B61841D9}"/>
    <cellStyle name="Normal 6 3 2 2 3 2 2 3" xfId="1453" xr:uid="{EBB96314-C6BC-4E9C-AC82-C504AB3B4E0C}"/>
    <cellStyle name="Normal 6 3 2 2 3 2 3" xfId="1454" xr:uid="{6E9B79E0-4766-4A4E-BEB9-D7C9F0B6C961}"/>
    <cellStyle name="Normal 6 3 2 2 3 2 3 2" xfId="1455" xr:uid="{6FE42707-6D56-40FE-965A-D6166528406D}"/>
    <cellStyle name="Normal 6 3 2 2 3 2 4" xfId="1456" xr:uid="{886A799E-A96F-45F2-B9ED-EBBE4002ACA9}"/>
    <cellStyle name="Normal 6 3 2 2 3 3" xfId="608" xr:uid="{CDE87F3A-AE42-4333-8F1D-F1D2175E2007}"/>
    <cellStyle name="Normal 6 3 2 2 3 3 2" xfId="1457" xr:uid="{C777B082-F790-4560-B00A-9CEC2CF6CC2A}"/>
    <cellStyle name="Normal 6 3 2 2 3 3 2 2" xfId="1458" xr:uid="{2750CEC9-F986-4017-8E58-9232DFAF1209}"/>
    <cellStyle name="Normal 6 3 2 2 3 3 3" xfId="1459" xr:uid="{BC1E78B2-EB7B-4118-952B-23D958BE66F4}"/>
    <cellStyle name="Normal 6 3 2 2 3 4" xfId="1460" xr:uid="{CD2135B9-C516-4304-A532-A7AE7A53284E}"/>
    <cellStyle name="Normal 6 3 2 2 3 4 2" xfId="1461" xr:uid="{F1F6C9FB-ACB9-484C-960F-84726CEF3FBE}"/>
    <cellStyle name="Normal 6 3 2 2 3 5" xfId="1462" xr:uid="{F08129C5-7E0A-4AD1-868C-24C4A831A4AC}"/>
    <cellStyle name="Normal 6 3 2 2 4" xfId="609" xr:uid="{0CA20AF3-4D90-48FB-B25A-BE2D3371D036}"/>
    <cellStyle name="Normal 6 3 2 2 4 2" xfId="610" xr:uid="{77F4F7DE-593F-42B1-A6FD-732CCCBC8AEE}"/>
    <cellStyle name="Normal 6 3 2 2 4 2 2" xfId="1463" xr:uid="{BE6346E8-1BF0-4C19-8BC0-F01CCBD29A11}"/>
    <cellStyle name="Normal 6 3 2 2 4 2 2 2" xfId="1464" xr:uid="{37890E40-935F-4FA5-8D2C-E147B66F1AB2}"/>
    <cellStyle name="Normal 6 3 2 2 4 2 3" xfId="1465" xr:uid="{CFE4ED51-8DAD-4CAA-90A5-381138976A78}"/>
    <cellStyle name="Normal 6 3 2 2 4 3" xfId="1466" xr:uid="{1FB167EB-D1B3-468F-AECE-81ED5D3FC2E1}"/>
    <cellStyle name="Normal 6 3 2 2 4 3 2" xfId="1467" xr:uid="{E3CA30A5-7CD7-4CB8-A6D6-53916D2C7160}"/>
    <cellStyle name="Normal 6 3 2 2 4 4" xfId="1468" xr:uid="{F5F7DBC5-E499-4CC9-8849-570656F99D03}"/>
    <cellStyle name="Normal 6 3 2 2 5" xfId="611" xr:uid="{54DC8C05-04E8-4133-8BA0-89943E444303}"/>
    <cellStyle name="Normal 6 3 2 2 5 2" xfId="1469" xr:uid="{BE73A6D6-177C-47D2-80F9-F98234CA2DB5}"/>
    <cellStyle name="Normal 6 3 2 2 5 2 2" xfId="1470" xr:uid="{A2F281F7-3B5A-4854-A8D3-29CBCE1F5BEB}"/>
    <cellStyle name="Normal 6 3 2 2 5 3" xfId="1471" xr:uid="{1E8C028F-07D1-4D27-8811-6D63AF3A6EC5}"/>
    <cellStyle name="Normal 6 3 2 2 5 4" xfId="3136" xr:uid="{F6A7CA4B-C2A4-4C95-9674-7E27F7A1364B}"/>
    <cellStyle name="Normal 6 3 2 2 6" xfId="1472" xr:uid="{E1EB4D32-13E2-46F3-BD86-73D212AA1BBD}"/>
    <cellStyle name="Normal 6 3 2 2 6 2" xfId="1473" xr:uid="{986165EB-26D0-494C-BEBD-F2388CE02A83}"/>
    <cellStyle name="Normal 6 3 2 2 7" xfId="1474" xr:uid="{C314FADF-F1C9-49D1-BDB9-69EBFAC54BB5}"/>
    <cellStyle name="Normal 6 3 2 2 8" xfId="3137" xr:uid="{08318B48-8254-42B0-8424-3534FE3E4C92}"/>
    <cellStyle name="Normal 6 3 2 3" xfId="323" xr:uid="{7443552F-9AB4-4030-8A27-BA8537FC0834}"/>
    <cellStyle name="Normal 6 3 2 3 2" xfId="612" xr:uid="{9F4BDB77-96AA-4C31-A03A-8F09CB322FAA}"/>
    <cellStyle name="Normal 6 3 2 3 2 2" xfId="613" xr:uid="{5F0950F3-2A81-4B15-9C51-1D074397F022}"/>
    <cellStyle name="Normal 6 3 2 3 2 2 2" xfId="1475" xr:uid="{487CD219-6103-4CB1-B0FD-828288798A78}"/>
    <cellStyle name="Normal 6 3 2 3 2 2 2 2" xfId="1476" xr:uid="{8348D842-7E93-44FC-B994-A70096BAD3C2}"/>
    <cellStyle name="Normal 6 3 2 3 2 2 3" xfId="1477" xr:uid="{DF7F90BC-5312-447A-A983-0DB1130CCB74}"/>
    <cellStyle name="Normal 6 3 2 3 2 3" xfId="1478" xr:uid="{09D83CAF-9855-43F9-AB1A-00A496A6C421}"/>
    <cellStyle name="Normal 6 3 2 3 2 3 2" xfId="1479" xr:uid="{325DE130-B249-43C7-9786-5EC4BD2F382C}"/>
    <cellStyle name="Normal 6 3 2 3 2 4" xfId="1480" xr:uid="{B2F6897A-11DC-420A-8A41-63B4422A0F13}"/>
    <cellStyle name="Normal 6 3 2 3 3" xfId="614" xr:uid="{7CC4CA3E-E095-4C70-BF0B-7AFF13D5B21F}"/>
    <cellStyle name="Normal 6 3 2 3 3 2" xfId="1481" xr:uid="{B867EB75-5873-4B93-A703-BA920D9DE17B}"/>
    <cellStyle name="Normal 6 3 2 3 3 2 2" xfId="1482" xr:uid="{DD1DC4D9-B002-42B2-8675-958B77D0B4F9}"/>
    <cellStyle name="Normal 6 3 2 3 3 3" xfId="1483" xr:uid="{0ACB9BDB-C753-4B93-BB61-C59130AEDD17}"/>
    <cellStyle name="Normal 6 3 2 3 3 4" xfId="3138" xr:uid="{145D243E-E22C-4885-81F9-80B0210C2EE2}"/>
    <cellStyle name="Normal 6 3 2 3 4" xfId="1484" xr:uid="{53A607E9-C10F-48EB-A1B3-465C644F5F36}"/>
    <cellStyle name="Normal 6 3 2 3 4 2" xfId="1485" xr:uid="{3B6AF494-545C-415B-BFD6-002CE2B497BC}"/>
    <cellStyle name="Normal 6 3 2 3 5" xfId="1486" xr:uid="{CE2C32F5-81C7-4A8A-BC60-5AAD463A0052}"/>
    <cellStyle name="Normal 6 3 2 3 6" xfId="3139" xr:uid="{96550908-27FF-474C-82F2-3FD7ABD38058}"/>
    <cellStyle name="Normal 6 3 2 4" xfId="324" xr:uid="{42685066-BCD7-40DF-94CC-95924E080A5C}"/>
    <cellStyle name="Normal 6 3 2 4 2" xfId="615" xr:uid="{1485CC85-7257-4C0C-8B63-8EF6422CA01B}"/>
    <cellStyle name="Normal 6 3 2 4 2 2" xfId="616" xr:uid="{13B23DAA-44E9-4E45-AC65-FF20AC40FD13}"/>
    <cellStyle name="Normal 6 3 2 4 2 2 2" xfId="1487" xr:uid="{9DE3D9E0-2967-4C2E-9017-4A139358535D}"/>
    <cellStyle name="Normal 6 3 2 4 2 2 2 2" xfId="1488" xr:uid="{171F4464-2351-4640-BFBF-95A9A844B87C}"/>
    <cellStyle name="Normal 6 3 2 4 2 2 3" xfId="1489" xr:uid="{1C59E2D6-3D31-44A7-A42C-EB82C80554A6}"/>
    <cellStyle name="Normal 6 3 2 4 2 3" xfId="1490" xr:uid="{1CE1A9C2-3E7E-4CF2-BAA9-9D59395604B7}"/>
    <cellStyle name="Normal 6 3 2 4 2 3 2" xfId="1491" xr:uid="{A92679DB-0192-44AA-830E-6C9A7AC497A8}"/>
    <cellStyle name="Normal 6 3 2 4 2 4" xfId="1492" xr:uid="{8270B562-82AF-48C3-8F78-E3B3F7037259}"/>
    <cellStyle name="Normal 6 3 2 4 3" xfId="617" xr:uid="{EAAB95BA-1FFE-4525-8962-A6B1171A980C}"/>
    <cellStyle name="Normal 6 3 2 4 3 2" xfId="1493" xr:uid="{9C61577E-47FF-47D9-9B51-DBC8C30E3425}"/>
    <cellStyle name="Normal 6 3 2 4 3 2 2" xfId="1494" xr:uid="{A6EC5585-2E3F-42D4-9EE6-250104EA5242}"/>
    <cellStyle name="Normal 6 3 2 4 3 3" xfId="1495" xr:uid="{E3C48927-654A-4B97-851C-B411F02F5192}"/>
    <cellStyle name="Normal 6 3 2 4 4" xfId="1496" xr:uid="{49ADCE76-2422-4E71-A098-5DF0BC04768B}"/>
    <cellStyle name="Normal 6 3 2 4 4 2" xfId="1497" xr:uid="{15129747-40BE-429C-B69A-C78D94155E21}"/>
    <cellStyle name="Normal 6 3 2 4 5" xfId="1498" xr:uid="{5389FA3A-A573-4404-8402-C4C46ABE0C6D}"/>
    <cellStyle name="Normal 6 3 2 5" xfId="325" xr:uid="{DD76D083-6834-45BC-9C1A-7A785E2C7EE7}"/>
    <cellStyle name="Normal 6 3 2 5 2" xfId="618" xr:uid="{C146ADA9-76B3-4925-8232-C75150405D44}"/>
    <cellStyle name="Normal 6 3 2 5 2 2" xfId="1499" xr:uid="{F533703F-773B-43CA-980C-488C1D4A84C1}"/>
    <cellStyle name="Normal 6 3 2 5 2 2 2" xfId="1500" xr:uid="{78BA7185-5B76-4FBE-8198-05C0942A80DC}"/>
    <cellStyle name="Normal 6 3 2 5 2 3" xfId="1501" xr:uid="{F873ED93-747E-4A7C-96FE-74E674004A8F}"/>
    <cellStyle name="Normal 6 3 2 5 3" xfId="1502" xr:uid="{D65B72CC-EF04-4825-BBE7-3C7C6A476A26}"/>
    <cellStyle name="Normal 6 3 2 5 3 2" xfId="1503" xr:uid="{4817C585-FD26-4342-858D-99EFBDD576CA}"/>
    <cellStyle name="Normal 6 3 2 5 4" xfId="1504" xr:uid="{BCF1BA4A-3484-4A36-8D4F-0A3D88ECCDCD}"/>
    <cellStyle name="Normal 6 3 2 6" xfId="619" xr:uid="{844AA921-730F-4398-ABA7-6EC8D2D99AD9}"/>
    <cellStyle name="Normal 6 3 2 6 2" xfId="1505" xr:uid="{75BEF429-E955-4FCE-8E52-615A0722A6FD}"/>
    <cellStyle name="Normal 6 3 2 6 2 2" xfId="1506" xr:uid="{57DEB4C1-430F-4B5C-A435-152B40910114}"/>
    <cellStyle name="Normal 6 3 2 6 3" xfId="1507" xr:uid="{37C4FBD8-004B-42A3-97C3-A30AF98380E5}"/>
    <cellStyle name="Normal 6 3 2 6 4" xfId="3140" xr:uid="{2BB166DC-AA81-46E2-B3B6-F62E2A0C6CE0}"/>
    <cellStyle name="Normal 6 3 2 7" xfId="1508" xr:uid="{6CD29FC6-8463-43ED-AC6C-833EF3D1A323}"/>
    <cellStyle name="Normal 6 3 2 7 2" xfId="1509" xr:uid="{B0B308B6-8D88-41D5-A70F-1A09DF5EF8FD}"/>
    <cellStyle name="Normal 6 3 2 8" xfId="1510" xr:uid="{F648A8AB-1A35-4E49-912E-A28F90AFA966}"/>
    <cellStyle name="Normal 6 3 2 9" xfId="3141" xr:uid="{DFF14BF6-ECE1-496B-AFAF-C4D259272C0C}"/>
    <cellStyle name="Normal 6 3 3" xfId="114" xr:uid="{353D3F7E-F37E-4892-AFA9-BEEE52C8B847}"/>
    <cellStyle name="Normal 6 3 3 2" xfId="115" xr:uid="{445FB5C2-9E43-4CCC-9736-AAFE73D78070}"/>
    <cellStyle name="Normal 6 3 3 2 2" xfId="620" xr:uid="{0DA96D9D-B5E9-4D4C-820E-9EB7DF244E84}"/>
    <cellStyle name="Normal 6 3 3 2 2 2" xfId="621" xr:uid="{6C889643-8CEA-4A45-885B-E6474F7C33C7}"/>
    <cellStyle name="Normal 6 3 3 2 2 2 2" xfId="1511" xr:uid="{A17F2B6D-C5AA-4AA7-9CF3-0C30513B490D}"/>
    <cellStyle name="Normal 6 3 3 2 2 2 2 2" xfId="1512" xr:uid="{8957069B-2768-47F2-8F5A-151747052636}"/>
    <cellStyle name="Normal 6 3 3 2 2 2 3" xfId="1513" xr:uid="{38E9C50A-063B-47D3-A0A8-17A8F64E18A3}"/>
    <cellStyle name="Normal 6 3 3 2 2 3" xfId="1514" xr:uid="{14960B6C-F4C3-45E1-B181-45F501696AFD}"/>
    <cellStyle name="Normal 6 3 3 2 2 3 2" xfId="1515" xr:uid="{2990D5FE-C2E4-4BC5-A133-F700B7D35B1E}"/>
    <cellStyle name="Normal 6 3 3 2 2 4" xfId="1516" xr:uid="{1E34BA65-CCD4-4B5C-A5F1-1EF4EB86F518}"/>
    <cellStyle name="Normal 6 3 3 2 3" xfId="622" xr:uid="{03F38149-6399-4F81-BD3A-DC6C6B5C6B9B}"/>
    <cellStyle name="Normal 6 3 3 2 3 2" xfId="1517" xr:uid="{99E75474-010F-4F16-ADCB-E346AF77B277}"/>
    <cellStyle name="Normal 6 3 3 2 3 2 2" xfId="1518" xr:uid="{90EC67C7-D00D-42F9-BC49-4C762D8AB930}"/>
    <cellStyle name="Normal 6 3 3 2 3 3" xfId="1519" xr:uid="{582517E7-A4B0-4A8A-A9A3-57498E174819}"/>
    <cellStyle name="Normal 6 3 3 2 3 4" xfId="3142" xr:uid="{DC994F1F-D05F-4418-AD3C-E7B964F201B6}"/>
    <cellStyle name="Normal 6 3 3 2 4" xfId="1520" xr:uid="{4A3623DC-7B29-4117-BDBC-B2F7E0E31FE0}"/>
    <cellStyle name="Normal 6 3 3 2 4 2" xfId="1521" xr:uid="{8CF0741D-75EF-430F-9493-36BF775A926F}"/>
    <cellStyle name="Normal 6 3 3 2 5" xfId="1522" xr:uid="{5CFE155B-EDB4-4523-A609-AC19814801C4}"/>
    <cellStyle name="Normal 6 3 3 2 6" xfId="3143" xr:uid="{3255A2D2-2CA0-45E4-9C05-7146A16F6A65}"/>
    <cellStyle name="Normal 6 3 3 3" xfId="326" xr:uid="{BC46CEBB-19C5-4B79-A654-D45E126EBF97}"/>
    <cellStyle name="Normal 6 3 3 3 2" xfId="623" xr:uid="{EC3F06A7-7339-4EDD-B892-3266F8C83A75}"/>
    <cellStyle name="Normal 6 3 3 3 2 2" xfId="624" xr:uid="{93AE9516-831B-49E4-9B54-6C0B0F545334}"/>
    <cellStyle name="Normal 6 3 3 3 2 2 2" xfId="1523" xr:uid="{0159A3D5-201C-4F2E-AD54-3694042E1751}"/>
    <cellStyle name="Normal 6 3 3 3 2 2 2 2" xfId="1524" xr:uid="{4C8D3FFB-DBEC-45DE-B1D9-04566C9D5762}"/>
    <cellStyle name="Normal 6 3 3 3 2 2 3" xfId="1525" xr:uid="{3075BE06-FB27-4284-9D8A-9BA9DF5F8640}"/>
    <cellStyle name="Normal 6 3 3 3 2 3" xfId="1526" xr:uid="{AACF2611-46C6-4475-B858-D34F35DDB72A}"/>
    <cellStyle name="Normal 6 3 3 3 2 3 2" xfId="1527" xr:uid="{8E774955-E87E-4494-82C8-363E8FBD7B16}"/>
    <cellStyle name="Normal 6 3 3 3 2 4" xfId="1528" xr:uid="{3C805E09-120A-4F32-BAB3-363CE3B20E68}"/>
    <cellStyle name="Normal 6 3 3 3 3" xfId="625" xr:uid="{DB2DA5A3-BC7A-442A-8D22-173B16F498FD}"/>
    <cellStyle name="Normal 6 3 3 3 3 2" xfId="1529" xr:uid="{D21723BD-89B1-4A5F-A5CC-98116C5E9013}"/>
    <cellStyle name="Normal 6 3 3 3 3 2 2" xfId="1530" xr:uid="{E8FBF660-089A-4917-A8B2-420A687F4CF2}"/>
    <cellStyle name="Normal 6 3 3 3 3 3" xfId="1531" xr:uid="{0FC159DE-2291-4E3E-9F1A-3C5F78E7202C}"/>
    <cellStyle name="Normal 6 3 3 3 4" xfId="1532" xr:uid="{87C818B4-8EB3-45CB-8066-647FFD2E81A3}"/>
    <cellStyle name="Normal 6 3 3 3 4 2" xfId="1533" xr:uid="{C2FB1BAE-0E5E-4843-8F2B-039BD2833A32}"/>
    <cellStyle name="Normal 6 3 3 3 5" xfId="1534" xr:uid="{A2B45330-70E2-49FA-A227-94B84D716F95}"/>
    <cellStyle name="Normal 6 3 3 4" xfId="327" xr:uid="{E7E74582-B1BA-4953-86A8-00B641B6BDC1}"/>
    <cellStyle name="Normal 6 3 3 4 2" xfId="626" xr:uid="{EF984B51-B5E5-42A9-885E-8D5A95959074}"/>
    <cellStyle name="Normal 6 3 3 4 2 2" xfId="1535" xr:uid="{A37561A1-058A-4AFB-96B3-BFA2C101516F}"/>
    <cellStyle name="Normal 6 3 3 4 2 2 2" xfId="1536" xr:uid="{EBF42C0E-90D6-4D09-82A2-92C41F13B78A}"/>
    <cellStyle name="Normal 6 3 3 4 2 3" xfId="1537" xr:uid="{F2F8A8BA-3B71-4B75-B444-37C3289E4029}"/>
    <cellStyle name="Normal 6 3 3 4 3" xfId="1538" xr:uid="{E0B494DF-DF11-4BCA-BC6F-6A0B27CC1A6D}"/>
    <cellStyle name="Normal 6 3 3 4 3 2" xfId="1539" xr:uid="{D873B526-6794-4E30-AAF0-6A2CD13C1FB0}"/>
    <cellStyle name="Normal 6 3 3 4 4" xfId="1540" xr:uid="{B2F99EBA-117E-4A2A-A101-2DFBF0889DA8}"/>
    <cellStyle name="Normal 6 3 3 5" xfId="627" xr:uid="{5FCFF14A-4BCF-4DC3-8871-7A6A21043592}"/>
    <cellStyle name="Normal 6 3 3 5 2" xfId="1541" xr:uid="{F788EED1-0328-4668-907D-28A4626153BF}"/>
    <cellStyle name="Normal 6 3 3 5 2 2" xfId="1542" xr:uid="{57D7A18E-66D4-4051-B258-6D1119E9C724}"/>
    <cellStyle name="Normal 6 3 3 5 3" xfId="1543" xr:uid="{5378FD3E-2BDE-4BF4-B1C1-9633324E2AE0}"/>
    <cellStyle name="Normal 6 3 3 5 4" xfId="3144" xr:uid="{777DC24F-57FC-4B26-8457-120860C499F9}"/>
    <cellStyle name="Normal 6 3 3 6" xfId="1544" xr:uid="{304B4AC7-EB06-4991-B6FA-49A61F34B0E4}"/>
    <cellStyle name="Normal 6 3 3 6 2" xfId="1545" xr:uid="{CF358759-321C-4F66-A9F9-116512E6C1DB}"/>
    <cellStyle name="Normal 6 3 3 7" xfId="1546" xr:uid="{337549EA-4565-4E4C-BA95-B378D88E9BAB}"/>
    <cellStyle name="Normal 6 3 3 8" xfId="3145" xr:uid="{A0068250-0BA5-45F0-919F-6A98E0B32075}"/>
    <cellStyle name="Normal 6 3 4" xfId="116" xr:uid="{B71FADE6-5535-4CD6-A4EB-64DAD364C11E}"/>
    <cellStyle name="Normal 6 3 4 2" xfId="447" xr:uid="{EE792FDD-CB1E-40EE-B180-61E19BE2869D}"/>
    <cellStyle name="Normal 6 3 4 2 2" xfId="628" xr:uid="{B473F140-2DBC-495A-BF35-A8B013C6D015}"/>
    <cellStyle name="Normal 6 3 4 2 2 2" xfId="1547" xr:uid="{2CC504CF-7661-47CB-8C2E-39FAEBEC1A5F}"/>
    <cellStyle name="Normal 6 3 4 2 2 2 2" xfId="1548" xr:uid="{0145F54C-1ADF-4299-8372-CD5B3C58598E}"/>
    <cellStyle name="Normal 6 3 4 2 2 3" xfId="1549" xr:uid="{385018D1-B438-4334-8E1C-C9470984570C}"/>
    <cellStyle name="Normal 6 3 4 2 2 4" xfId="3146" xr:uid="{11680DFD-05A1-4D80-9D5B-7BFB1E51EEAD}"/>
    <cellStyle name="Normal 6 3 4 2 3" xfId="1550" xr:uid="{70AD5DAF-A0A4-4AF0-B360-79DDDDE932AF}"/>
    <cellStyle name="Normal 6 3 4 2 3 2" xfId="1551" xr:uid="{33A1F629-B99D-4C8D-9DAB-75B98D6BE68C}"/>
    <cellStyle name="Normal 6 3 4 2 4" xfId="1552" xr:uid="{36C1FFB6-4BF9-482E-9780-F2B90D22FBB0}"/>
    <cellStyle name="Normal 6 3 4 2 5" xfId="3147" xr:uid="{37641244-4AAB-4B13-9328-A7F5D8813A0B}"/>
    <cellStyle name="Normal 6 3 4 3" xfId="629" xr:uid="{643C2435-5444-4809-8B7B-A536E3283D86}"/>
    <cellStyle name="Normal 6 3 4 3 2" xfId="1553" xr:uid="{EBDFA383-86CD-4AF6-B9E9-D74BCCB6F349}"/>
    <cellStyle name="Normal 6 3 4 3 2 2" xfId="1554" xr:uid="{C07CBFEF-EC52-46BB-AB0B-08A8588C5ED3}"/>
    <cellStyle name="Normal 6 3 4 3 3" xfId="1555" xr:uid="{D41B3F51-1341-41B7-9CCE-8F4BE25E3662}"/>
    <cellStyle name="Normal 6 3 4 3 4" xfId="3148" xr:uid="{EB038258-39BD-4714-A4FC-C45E06EA0AC4}"/>
    <cellStyle name="Normal 6 3 4 4" xfId="1556" xr:uid="{8371348A-8F10-4688-BC71-53187019182A}"/>
    <cellStyle name="Normal 6 3 4 4 2" xfId="1557" xr:uid="{11FFCD0A-7DEB-49ED-B721-5371475EC607}"/>
    <cellStyle name="Normal 6 3 4 4 3" xfId="3149" xr:uid="{BC30CF83-A32D-4408-9BC9-361E876CF3BC}"/>
    <cellStyle name="Normal 6 3 4 4 4" xfId="3150" xr:uid="{F0A0E6D9-9B5A-447B-B782-A6BC4F37515A}"/>
    <cellStyle name="Normal 6 3 4 5" xfId="1558" xr:uid="{DF240168-F8B2-4BE1-922E-D57F5EBE656D}"/>
    <cellStyle name="Normal 6 3 4 6" xfId="3151" xr:uid="{714235D1-0C00-49C0-9473-EC6321AB3F5A}"/>
    <cellStyle name="Normal 6 3 4 7" xfId="3152" xr:uid="{EE8B7F7B-A311-46A0-A9A2-F7C07CF87918}"/>
    <cellStyle name="Normal 6 3 5" xfId="328" xr:uid="{E3F525D6-9EDF-44D4-A8AE-019F338C093C}"/>
    <cellStyle name="Normal 6 3 5 2" xfId="630" xr:uid="{BA31B61C-0450-404B-B8FC-90579DAADE38}"/>
    <cellStyle name="Normal 6 3 5 2 2" xfId="631" xr:uid="{802DE9F8-6FFF-415E-83A5-D5D3F8C592DC}"/>
    <cellStyle name="Normal 6 3 5 2 2 2" xfId="1559" xr:uid="{C468ACAF-6223-4EFC-B340-DE38B3CB9163}"/>
    <cellStyle name="Normal 6 3 5 2 2 2 2" xfId="1560" xr:uid="{B19B4EB3-0A16-4D8F-AC84-4271BA22CB0D}"/>
    <cellStyle name="Normal 6 3 5 2 2 3" xfId="1561" xr:uid="{84A32240-FCF0-48D2-82A0-FF11FF3F95D7}"/>
    <cellStyle name="Normal 6 3 5 2 3" xfId="1562" xr:uid="{2D06B9F5-2119-471D-91E5-22A5989DC6B5}"/>
    <cellStyle name="Normal 6 3 5 2 3 2" xfId="1563" xr:uid="{06BCB088-DE40-434E-8A9B-715D022F51C7}"/>
    <cellStyle name="Normal 6 3 5 2 4" xfId="1564" xr:uid="{E45BD111-F268-4101-B3A1-7CDAA813DCF6}"/>
    <cellStyle name="Normal 6 3 5 3" xfId="632" xr:uid="{926885F4-B9D2-49EA-B62F-FC54E7545E7A}"/>
    <cellStyle name="Normal 6 3 5 3 2" xfId="1565" xr:uid="{28FCF6DF-1F7D-4578-A7B6-6559E742260F}"/>
    <cellStyle name="Normal 6 3 5 3 2 2" xfId="1566" xr:uid="{2EF9D19E-08AC-48AB-85A1-4385F9F7642B}"/>
    <cellStyle name="Normal 6 3 5 3 3" xfId="1567" xr:uid="{50DDE381-7E4D-4CD3-B8A3-F604D8CA4C93}"/>
    <cellStyle name="Normal 6 3 5 3 4" xfId="3153" xr:uid="{715C69BB-D048-4DB6-BFBA-D9666AEC7483}"/>
    <cellStyle name="Normal 6 3 5 4" xfId="1568" xr:uid="{3ABF71E1-9116-4F18-91B5-11D9AF511CA5}"/>
    <cellStyle name="Normal 6 3 5 4 2" xfId="1569" xr:uid="{BD0EA613-96C5-4041-A38A-239D4A33C930}"/>
    <cellStyle name="Normal 6 3 5 5" xfId="1570" xr:uid="{F9015A0F-4D67-48FF-A0C6-730EE4A6F94C}"/>
    <cellStyle name="Normal 6 3 5 6" xfId="3154" xr:uid="{E681FAB5-972A-4B56-B550-0FC0F9C3FE97}"/>
    <cellStyle name="Normal 6 3 6" xfId="329" xr:uid="{A40750B2-3067-49D7-816C-598C225A79DC}"/>
    <cellStyle name="Normal 6 3 6 2" xfId="633" xr:uid="{00C496B4-17C6-41D2-B4AF-0FE563C51125}"/>
    <cellStyle name="Normal 6 3 6 2 2" xfId="1571" xr:uid="{B84855BE-7F2D-445F-83C1-DC5DC6A3EB2F}"/>
    <cellStyle name="Normal 6 3 6 2 2 2" xfId="1572" xr:uid="{73E31114-4369-4AEC-9707-AA826901448F}"/>
    <cellStyle name="Normal 6 3 6 2 3" xfId="1573" xr:uid="{53C47B42-32BF-423C-8FB8-A2EE83580C07}"/>
    <cellStyle name="Normal 6 3 6 2 4" xfId="3155" xr:uid="{509D81C5-D4BD-44C8-8B75-AF6088D54183}"/>
    <cellStyle name="Normal 6 3 6 3" xfId="1574" xr:uid="{13707E2C-F657-4613-8742-9369B784B47D}"/>
    <cellStyle name="Normal 6 3 6 3 2" xfId="1575" xr:uid="{B905556F-FCD1-42D3-8A30-F8F9BCBD5AF7}"/>
    <cellStyle name="Normal 6 3 6 4" xfId="1576" xr:uid="{159AD2BC-444E-40B5-8A67-EFB414EF0B73}"/>
    <cellStyle name="Normal 6 3 6 5" xfId="3156" xr:uid="{5183AF27-CDD9-4192-BC03-DAB323F7E357}"/>
    <cellStyle name="Normal 6 3 7" xfId="634" xr:uid="{AA802A2E-694E-4AB8-9378-2859C9C6F980}"/>
    <cellStyle name="Normal 6 3 7 2" xfId="1577" xr:uid="{6BA89BDE-EBC5-485B-B8CF-E37F2FC69FCA}"/>
    <cellStyle name="Normal 6 3 7 2 2" xfId="1578" xr:uid="{32457E2E-310A-428F-BB73-49C1366B8E20}"/>
    <cellStyle name="Normal 6 3 7 3" xfId="1579" xr:uid="{F83B518E-1622-439B-9087-8612B81D8E82}"/>
    <cellStyle name="Normal 6 3 7 4" xfId="3157" xr:uid="{DEA8EFB7-E2F1-458B-AA2B-58F0D536F1DA}"/>
    <cellStyle name="Normal 6 3 8" xfId="1580" xr:uid="{CC3A5E64-276B-4AED-9953-42BDE8B82A5F}"/>
    <cellStyle name="Normal 6 3 8 2" xfId="1581" xr:uid="{B3C622FC-74F7-4F73-B15A-C285380D6DA3}"/>
    <cellStyle name="Normal 6 3 8 3" xfId="3158" xr:uid="{E2EE11D3-313A-4CC5-AF08-5FA03EB0AB2D}"/>
    <cellStyle name="Normal 6 3 8 4" xfId="3159" xr:uid="{23842F0F-B947-4762-80F0-CAA1C2FB9D75}"/>
    <cellStyle name="Normal 6 3 9" xfId="1582" xr:uid="{8CA01458-4A68-42BB-9B75-E4D4A3FAEBC0}"/>
    <cellStyle name="Normal 6 3 9 2" xfId="4718" xr:uid="{60BCC26B-71DD-40AB-AD10-415A12E7D4CB}"/>
    <cellStyle name="Normal 6 4" xfId="117" xr:uid="{4F32779D-1A04-43F9-905E-77F3A1B3ADAE}"/>
    <cellStyle name="Normal 6 4 10" xfId="3160" xr:uid="{4A09E18B-86BD-49C9-8ED9-564A3935FEDE}"/>
    <cellStyle name="Normal 6 4 11" xfId="3161" xr:uid="{97DAAB5F-BBA4-4C73-A683-04A7995CAE81}"/>
    <cellStyle name="Normal 6 4 2" xfId="118" xr:uid="{300FFE09-6770-41FA-8C40-DD4DA22FD285}"/>
    <cellStyle name="Normal 6 4 2 2" xfId="119" xr:uid="{1B6ED87C-A1A3-45EF-BBEA-EAFAA1B7FF47}"/>
    <cellStyle name="Normal 6 4 2 2 2" xfId="330" xr:uid="{03D85D41-B639-4CA9-92B6-B2BCB93E6E24}"/>
    <cellStyle name="Normal 6 4 2 2 2 2" xfId="635" xr:uid="{962CDAB9-DA32-4211-A266-F20D153CC4B7}"/>
    <cellStyle name="Normal 6 4 2 2 2 2 2" xfId="1583" xr:uid="{A5C957F6-1094-4FAB-A716-45D3A6BDB901}"/>
    <cellStyle name="Normal 6 4 2 2 2 2 2 2" xfId="1584" xr:uid="{0DE46628-F37E-41C0-84AF-A38F5488510F}"/>
    <cellStyle name="Normal 6 4 2 2 2 2 3" xfId="1585" xr:uid="{499B3D7D-FA3C-4B0A-B4EC-01D12569A550}"/>
    <cellStyle name="Normal 6 4 2 2 2 2 4" xfId="3162" xr:uid="{1744CEFE-4106-45D8-9306-B941F9BF75BF}"/>
    <cellStyle name="Normal 6 4 2 2 2 3" xfId="1586" xr:uid="{C245FF19-D7D1-4374-BA77-001B634C5EC1}"/>
    <cellStyle name="Normal 6 4 2 2 2 3 2" xfId="1587" xr:uid="{4AC98982-9FF6-40B2-A693-82C51AEF124E}"/>
    <cellStyle name="Normal 6 4 2 2 2 3 3" xfId="3163" xr:uid="{AA94FD2E-230A-41A9-A18F-9C801A4FBB51}"/>
    <cellStyle name="Normal 6 4 2 2 2 3 4" xfId="3164" xr:uid="{827B9E06-B85D-43A1-B92B-4DE729C4F63C}"/>
    <cellStyle name="Normal 6 4 2 2 2 4" xfId="1588" xr:uid="{364F5978-8F07-468D-8101-F72DA16ED8A6}"/>
    <cellStyle name="Normal 6 4 2 2 2 5" xfId="3165" xr:uid="{20C61C48-E119-4E06-896F-C99747DBA6BE}"/>
    <cellStyle name="Normal 6 4 2 2 2 6" xfId="3166" xr:uid="{E15A152A-5383-4909-B956-872C2DBFB1AC}"/>
    <cellStyle name="Normal 6 4 2 2 3" xfId="636" xr:uid="{11B2A84E-F040-4B3E-97AA-C868ECA0815B}"/>
    <cellStyle name="Normal 6 4 2 2 3 2" xfId="1589" xr:uid="{25D9F3A1-3652-4D3B-AD4C-65B8C294DBFE}"/>
    <cellStyle name="Normal 6 4 2 2 3 2 2" xfId="1590" xr:uid="{DAB20ECF-2B2A-426E-BE16-E3D878077235}"/>
    <cellStyle name="Normal 6 4 2 2 3 2 3" xfId="3167" xr:uid="{D7F39005-A0B8-49CF-B64D-C5EC70D3139E}"/>
    <cellStyle name="Normal 6 4 2 2 3 2 4" xfId="3168" xr:uid="{91308068-ABAB-4997-916A-7D5B0A18A083}"/>
    <cellStyle name="Normal 6 4 2 2 3 3" xfId="1591" xr:uid="{0DB9BF9B-BA2D-4385-A23D-3B8D12C9FD53}"/>
    <cellStyle name="Normal 6 4 2 2 3 4" xfId="3169" xr:uid="{C6714BA7-6DA2-4026-A6D8-5755F3209DE0}"/>
    <cellStyle name="Normal 6 4 2 2 3 5" xfId="3170" xr:uid="{92CE0932-F109-4AD8-91F1-A39B2B49B624}"/>
    <cellStyle name="Normal 6 4 2 2 4" xfId="1592" xr:uid="{5337232B-7C99-468E-9EB5-3A6FE0CB23DC}"/>
    <cellStyle name="Normal 6 4 2 2 4 2" xfId="1593" xr:uid="{FDA665E6-FB9C-4551-86CB-ABC76ED686E6}"/>
    <cellStyle name="Normal 6 4 2 2 4 3" xfId="3171" xr:uid="{976CFF67-DB05-415C-BF6F-B7C7038EAD88}"/>
    <cellStyle name="Normal 6 4 2 2 4 4" xfId="3172" xr:uid="{CDB54ED4-3192-4C5B-8632-9332002913D1}"/>
    <cellStyle name="Normal 6 4 2 2 5" xfId="1594" xr:uid="{64870208-5B00-466C-AF46-C5E8AA09611D}"/>
    <cellStyle name="Normal 6 4 2 2 5 2" xfId="3173" xr:uid="{CADBBAD3-3181-4A74-AA51-8111CFA614EB}"/>
    <cellStyle name="Normal 6 4 2 2 5 3" xfId="3174" xr:uid="{9BA444CA-A31F-4A51-A0B8-1B3D19EAFD7D}"/>
    <cellStyle name="Normal 6 4 2 2 5 4" xfId="3175" xr:uid="{F272EA41-8D25-4994-BC2C-1854A316839B}"/>
    <cellStyle name="Normal 6 4 2 2 6" xfId="3176" xr:uid="{B6A7D2A4-E3B1-41E4-87C6-4DD1E5D7B146}"/>
    <cellStyle name="Normal 6 4 2 2 7" xfId="3177" xr:uid="{5DC6E27B-2273-482D-8DAA-D1D7E1D854C5}"/>
    <cellStyle name="Normal 6 4 2 2 8" xfId="3178" xr:uid="{93C3A335-B89B-4664-BB33-795281590BFE}"/>
    <cellStyle name="Normal 6 4 2 3" xfId="331" xr:uid="{B2DF5C19-05D4-48CF-A442-B0B40A4C5069}"/>
    <cellStyle name="Normal 6 4 2 3 2" xfId="637" xr:uid="{9AFDD8EF-C37C-47E3-AA66-28C8DA9BB71C}"/>
    <cellStyle name="Normal 6 4 2 3 2 2" xfId="638" xr:uid="{2222BA7A-EE3F-4895-BCCC-B2D5678EC69B}"/>
    <cellStyle name="Normal 6 4 2 3 2 2 2" xfId="1595" xr:uid="{B7B02C2E-E6F1-4866-A016-0BBDADDF3176}"/>
    <cellStyle name="Normal 6 4 2 3 2 2 2 2" xfId="1596" xr:uid="{DC0D0595-005D-4964-9769-0B8CB09A0B87}"/>
    <cellStyle name="Normal 6 4 2 3 2 2 3" xfId="1597" xr:uid="{34B13D6A-774F-4C2C-851B-07445928EDD4}"/>
    <cellStyle name="Normal 6 4 2 3 2 3" xfId="1598" xr:uid="{2959BD8A-90F7-48CD-81B5-6DF14F8D989F}"/>
    <cellStyle name="Normal 6 4 2 3 2 3 2" xfId="1599" xr:uid="{3C63AB1B-80AE-420E-83B2-76875B855267}"/>
    <cellStyle name="Normal 6 4 2 3 2 4" xfId="1600" xr:uid="{9DD8D8BA-A943-4BC1-9935-C92560AADA64}"/>
    <cellStyle name="Normal 6 4 2 3 3" xfId="639" xr:uid="{0E33B6D1-F75B-4D5D-973C-2EC697841F5D}"/>
    <cellStyle name="Normal 6 4 2 3 3 2" xfId="1601" xr:uid="{BFED8911-8525-4193-BF42-3ACEEAF3EB44}"/>
    <cellStyle name="Normal 6 4 2 3 3 2 2" xfId="1602" xr:uid="{D67DEB6A-6ED1-4899-9F6C-BB85CCFFC4FA}"/>
    <cellStyle name="Normal 6 4 2 3 3 3" xfId="1603" xr:uid="{15A7EA0E-6C04-40B4-A9B1-1F28A0394340}"/>
    <cellStyle name="Normal 6 4 2 3 3 4" xfId="3179" xr:uid="{003756B1-C14C-452E-8219-CD22E35E5D69}"/>
    <cellStyle name="Normal 6 4 2 3 4" xfId="1604" xr:uid="{FABA59AF-6923-4A92-B6EC-0644CD2AFAD4}"/>
    <cellStyle name="Normal 6 4 2 3 4 2" xfId="1605" xr:uid="{FFB22D95-CF1D-40C9-834D-40875A93C5B6}"/>
    <cellStyle name="Normal 6 4 2 3 5" xfId="1606" xr:uid="{A22A27F8-525E-4389-BA59-2B2192B4A30D}"/>
    <cellStyle name="Normal 6 4 2 3 6" xfId="3180" xr:uid="{70B6A00E-9861-4A4A-A4D8-C90DB938741F}"/>
    <cellStyle name="Normal 6 4 2 4" xfId="332" xr:uid="{DCD279B6-5298-4F81-B41D-37B93E8BFA06}"/>
    <cellStyle name="Normal 6 4 2 4 2" xfId="640" xr:uid="{62F1D8C9-5FF4-4DDB-BED4-A4E65E58A79D}"/>
    <cellStyle name="Normal 6 4 2 4 2 2" xfId="1607" xr:uid="{039F5F12-4A0F-4916-84D0-661C89440DA9}"/>
    <cellStyle name="Normal 6 4 2 4 2 2 2" xfId="1608" xr:uid="{2121E4DB-95B0-48B1-9C1F-A227EDF4ABF1}"/>
    <cellStyle name="Normal 6 4 2 4 2 3" xfId="1609" xr:uid="{BB425A69-0D02-438C-8470-03BF5D780F68}"/>
    <cellStyle name="Normal 6 4 2 4 2 4" xfId="3181" xr:uid="{C14BE6B4-5343-4C8A-8668-7014F50A9F75}"/>
    <cellStyle name="Normal 6 4 2 4 3" xfId="1610" xr:uid="{68B2D26C-3CA3-4C10-A059-0CFF8AD07FB8}"/>
    <cellStyle name="Normal 6 4 2 4 3 2" xfId="1611" xr:uid="{20C5ECF0-79AF-4C90-8437-0269DCDBC6B0}"/>
    <cellStyle name="Normal 6 4 2 4 4" xfId="1612" xr:uid="{8A5C18DA-37BE-4BA1-B958-9EF019C113CF}"/>
    <cellStyle name="Normal 6 4 2 4 5" xfId="3182" xr:uid="{C3AD1141-A2E0-4A4D-9C6E-CB7B4835F09E}"/>
    <cellStyle name="Normal 6 4 2 5" xfId="333" xr:uid="{81A03C08-3CBA-44F7-9EE7-4CB7EC42D46E}"/>
    <cellStyle name="Normal 6 4 2 5 2" xfId="1613" xr:uid="{ACB061AD-2C5B-4703-8E7E-0EAC4F550CE8}"/>
    <cellStyle name="Normal 6 4 2 5 2 2" xfId="1614" xr:uid="{281E628F-1649-4A64-AEAF-F72FAE65F7BB}"/>
    <cellStyle name="Normal 6 4 2 5 3" xfId="1615" xr:uid="{6C6F21F1-AB7C-40F4-B5D0-91C7F051A825}"/>
    <cellStyle name="Normal 6 4 2 5 4" xfId="3183" xr:uid="{C701E123-4778-4EFF-9973-A2B6B2450361}"/>
    <cellStyle name="Normal 6 4 2 6" xfId="1616" xr:uid="{139A97C7-3A88-4D81-9254-E2C90E90FF76}"/>
    <cellStyle name="Normal 6 4 2 6 2" xfId="1617" xr:uid="{6E5FB46E-C1E8-46F8-B13F-E2194D60948A}"/>
    <cellStyle name="Normal 6 4 2 6 3" xfId="3184" xr:uid="{EAA9180F-3EBC-49C4-8C22-ADF166AC90C0}"/>
    <cellStyle name="Normal 6 4 2 6 4" xfId="3185" xr:uid="{C5D18871-FDF5-4FCB-85FF-4ADD753C85CD}"/>
    <cellStyle name="Normal 6 4 2 7" xfId="1618" xr:uid="{BBF8A1E1-6238-4A6F-823C-E3C12172463D}"/>
    <cellStyle name="Normal 6 4 2 8" xfId="3186" xr:uid="{B2668397-F1C7-4CC2-BD3C-B8151E01C6FB}"/>
    <cellStyle name="Normal 6 4 2 9" xfId="3187" xr:uid="{C34E8773-A489-40B1-B145-4F8DCCD1F0AF}"/>
    <cellStyle name="Normal 6 4 3" xfId="120" xr:uid="{9A99E1F8-C827-469C-85EB-8D2C6AAD63FF}"/>
    <cellStyle name="Normal 6 4 3 2" xfId="121" xr:uid="{56155D44-DDF7-448B-A176-64ED91205AF5}"/>
    <cellStyle name="Normal 6 4 3 2 2" xfId="641" xr:uid="{4C7C7912-5B90-48C7-8C59-A39B388B66C8}"/>
    <cellStyle name="Normal 6 4 3 2 2 2" xfId="1619" xr:uid="{21EFBF22-D31E-4862-91C3-DDFD946CD56F}"/>
    <cellStyle name="Normal 6 4 3 2 2 2 2" xfId="1620" xr:uid="{3124D77E-9913-4CF0-872A-9084302ED2E9}"/>
    <cellStyle name="Normal 6 4 3 2 2 2 2 2" xfId="4476" xr:uid="{2F657501-6FF8-4A30-AD66-6807B8E77CAF}"/>
    <cellStyle name="Normal 6 4 3 2 2 2 3" xfId="4477" xr:uid="{FC5A729F-87D5-4768-9059-69261CE825AF}"/>
    <cellStyle name="Normal 6 4 3 2 2 3" xfId="1621" xr:uid="{2DF79A09-55EC-4D10-A030-3ADC820E0F38}"/>
    <cellStyle name="Normal 6 4 3 2 2 3 2" xfId="4478" xr:uid="{43E4AA12-7260-4138-B6E4-B9625F6FC840}"/>
    <cellStyle name="Normal 6 4 3 2 2 4" xfId="3188" xr:uid="{58FB7FFE-5443-4412-B3D8-655A4E24D903}"/>
    <cellStyle name="Normal 6 4 3 2 3" xfId="1622" xr:uid="{C293DA38-780B-4FB9-ADA1-BB327358F8BB}"/>
    <cellStyle name="Normal 6 4 3 2 3 2" xfId="1623" xr:uid="{473576A8-17EE-4211-AEBA-6A3E98A15956}"/>
    <cellStyle name="Normal 6 4 3 2 3 2 2" xfId="4479" xr:uid="{C940B059-C4F2-4593-8ABA-A2B57B108C24}"/>
    <cellStyle name="Normal 6 4 3 2 3 3" xfId="3189" xr:uid="{C0C9932B-CE97-43A5-8603-1347304E5868}"/>
    <cellStyle name="Normal 6 4 3 2 3 4" xfId="3190" xr:uid="{5514D3C5-A8A8-4476-89B3-07137DA70C43}"/>
    <cellStyle name="Normal 6 4 3 2 4" xfId="1624" xr:uid="{5378EA19-BF10-4440-BE44-7DF817947F3A}"/>
    <cellStyle name="Normal 6 4 3 2 4 2" xfId="4480" xr:uid="{3A70280B-8A0E-4678-BC86-F343A6353B17}"/>
    <cellStyle name="Normal 6 4 3 2 5" xfId="3191" xr:uid="{ECBD0E36-61A9-4AE5-83C4-DE7AADC7B63F}"/>
    <cellStyle name="Normal 6 4 3 2 6" xfId="3192" xr:uid="{6143B488-B5B9-479C-8872-8375A5824BE8}"/>
    <cellStyle name="Normal 6 4 3 3" xfId="334" xr:uid="{7146EFE5-84AE-4753-8E93-777154D96042}"/>
    <cellStyle name="Normal 6 4 3 3 2" xfId="1625" xr:uid="{66619912-B6E4-40F9-A2B6-BC6CACACF9EC}"/>
    <cellStyle name="Normal 6 4 3 3 2 2" xfId="1626" xr:uid="{50B485B6-EE49-4115-B0BE-CAAA2BC60BD7}"/>
    <cellStyle name="Normal 6 4 3 3 2 2 2" xfId="4481" xr:uid="{284F2D19-D7D0-4926-AA0E-74BF84C47888}"/>
    <cellStyle name="Normal 6 4 3 3 2 3" xfId="3193" xr:uid="{6FFF592E-5B7A-4070-8FEC-36B57BE32918}"/>
    <cellStyle name="Normal 6 4 3 3 2 4" xfId="3194" xr:uid="{D404422B-1BEF-42B5-800C-73D72FC82E60}"/>
    <cellStyle name="Normal 6 4 3 3 3" xfId="1627" xr:uid="{EC63DC87-ACF7-409F-83A8-ACEFC51EA39E}"/>
    <cellStyle name="Normal 6 4 3 3 3 2" xfId="4482" xr:uid="{BFDEBE35-3B34-48AE-84CD-A3BD099A7CAA}"/>
    <cellStyle name="Normal 6 4 3 3 4" xfId="3195" xr:uid="{149BDB9F-125C-4E4D-A018-67AEB08BE0B5}"/>
    <cellStyle name="Normal 6 4 3 3 5" xfId="3196" xr:uid="{A3AC9842-3CD2-490A-9B71-FE9EF628F8B6}"/>
    <cellStyle name="Normal 6 4 3 4" xfId="1628" xr:uid="{4056E995-3581-4969-BEE5-41A6311DD1A4}"/>
    <cellStyle name="Normal 6 4 3 4 2" xfId="1629" xr:uid="{1015538E-DEF3-4450-A262-BC65F5229FFA}"/>
    <cellStyle name="Normal 6 4 3 4 2 2" xfId="4483" xr:uid="{94859A5E-D08C-4E0C-9475-E6DD432D4A37}"/>
    <cellStyle name="Normal 6 4 3 4 3" xfId="3197" xr:uid="{DD7C9E63-A26B-4A54-AA78-9A183803466F}"/>
    <cellStyle name="Normal 6 4 3 4 4" xfId="3198" xr:uid="{9CE44387-50AA-4204-A7D5-9FBE8A761302}"/>
    <cellStyle name="Normal 6 4 3 5" xfId="1630" xr:uid="{919419EB-B156-4A77-A5C3-891C462C9A86}"/>
    <cellStyle name="Normal 6 4 3 5 2" xfId="3199" xr:uid="{B3E9A8E7-2278-44FD-8FAC-E59FBB810E78}"/>
    <cellStyle name="Normal 6 4 3 5 3" xfId="3200" xr:uid="{186ECB04-4FE4-400D-AF21-0ADF7538743A}"/>
    <cellStyle name="Normal 6 4 3 5 4" xfId="3201" xr:uid="{0B42FB7A-F6D6-416A-A9EF-30FC3F3D0C17}"/>
    <cellStyle name="Normal 6 4 3 6" xfId="3202" xr:uid="{9E686089-AF35-4A2E-ACF4-5382BF2E2764}"/>
    <cellStyle name="Normal 6 4 3 7" xfId="3203" xr:uid="{540889F6-D1D6-4709-A48C-522F3C355153}"/>
    <cellStyle name="Normal 6 4 3 8" xfId="3204" xr:uid="{AE775669-E3D7-4C06-91A7-7095E10670BC}"/>
    <cellStyle name="Normal 6 4 4" xfId="122" xr:uid="{FE7A3025-8417-4A11-A634-502D1B957880}"/>
    <cellStyle name="Normal 6 4 4 2" xfId="642" xr:uid="{B41F92FA-BBF8-49A0-B693-52AAA5D78FC6}"/>
    <cellStyle name="Normal 6 4 4 2 2" xfId="643" xr:uid="{EA10EE15-4255-494E-9DD3-86C9AE718D81}"/>
    <cellStyle name="Normal 6 4 4 2 2 2" xfId="1631" xr:uid="{338DAE0C-8B34-4596-8BCA-49E1C3BCD0C5}"/>
    <cellStyle name="Normal 6 4 4 2 2 2 2" xfId="1632" xr:uid="{D74C9C1D-2E08-4B9A-9933-1194CAA86F96}"/>
    <cellStyle name="Normal 6 4 4 2 2 3" xfId="1633" xr:uid="{C05E6920-A767-4380-8FDE-F0F52E331939}"/>
    <cellStyle name="Normal 6 4 4 2 2 4" xfId="3205" xr:uid="{21C59C05-ECE9-44B2-B001-B213FD75920F}"/>
    <cellStyle name="Normal 6 4 4 2 3" xfId="1634" xr:uid="{804EFE8B-F897-4C36-9524-318360239ABF}"/>
    <cellStyle name="Normal 6 4 4 2 3 2" xfId="1635" xr:uid="{5CBDFDDE-FAB7-4DE1-869B-9A96EAC798B0}"/>
    <cellStyle name="Normal 6 4 4 2 4" xfId="1636" xr:uid="{6D5B4E07-851C-4D38-9670-73C101BA36E4}"/>
    <cellStyle name="Normal 6 4 4 2 5" xfId="3206" xr:uid="{ED83FAEC-B077-4EE7-BC8B-25D3CF80597E}"/>
    <cellStyle name="Normal 6 4 4 3" xfId="644" xr:uid="{370C5A52-D95E-4EE0-B89F-1CB5F42CED75}"/>
    <cellStyle name="Normal 6 4 4 3 2" xfId="1637" xr:uid="{5CD90F20-8EDF-4ED0-962B-7D84BDE7826E}"/>
    <cellStyle name="Normal 6 4 4 3 2 2" xfId="1638" xr:uid="{874C569D-8188-4BD2-AF4F-05852FB6E682}"/>
    <cellStyle name="Normal 6 4 4 3 3" xfId="1639" xr:uid="{4ED68F96-CE21-47FC-A498-0AE7716A7D7F}"/>
    <cellStyle name="Normal 6 4 4 3 4" xfId="3207" xr:uid="{F2F7600F-EB3B-41D7-8E2C-72837173021D}"/>
    <cellStyle name="Normal 6 4 4 4" xfId="1640" xr:uid="{E81C38B0-4C5E-46CD-B649-9A14EFCDC356}"/>
    <cellStyle name="Normal 6 4 4 4 2" xfId="1641" xr:uid="{29F4D9C7-D578-4439-8503-8A344556E4D4}"/>
    <cellStyle name="Normal 6 4 4 4 3" xfId="3208" xr:uid="{9DBB96F3-CE00-44E0-B821-6DFA535421B1}"/>
    <cellStyle name="Normal 6 4 4 4 4" xfId="3209" xr:uid="{7B54111F-76CD-4521-94A5-02518C4CEF80}"/>
    <cellStyle name="Normal 6 4 4 5" xfId="1642" xr:uid="{9091D9BA-2666-49BF-BDA3-FE2D6C3D6094}"/>
    <cellStyle name="Normal 6 4 4 6" xfId="3210" xr:uid="{7D69A4D0-2B33-4AD1-9486-1AB99221B046}"/>
    <cellStyle name="Normal 6 4 4 7" xfId="3211" xr:uid="{EA58AD5B-E18D-4A09-86C2-9DEB2024189F}"/>
    <cellStyle name="Normal 6 4 5" xfId="335" xr:uid="{694C7B2C-BF47-4BD6-A121-9B6158A9A76B}"/>
    <cellStyle name="Normal 6 4 5 2" xfId="645" xr:uid="{E806FDAC-F9BB-474E-99D7-36457AF13A7B}"/>
    <cellStyle name="Normal 6 4 5 2 2" xfId="1643" xr:uid="{7D46B4DA-41D5-42E8-81D5-A31CD74D553D}"/>
    <cellStyle name="Normal 6 4 5 2 2 2" xfId="1644" xr:uid="{78464AEE-A06C-4578-A860-8EE2D751CA7C}"/>
    <cellStyle name="Normal 6 4 5 2 3" xfId="1645" xr:uid="{D0D7B3DB-7261-4A93-BE46-D8D4BA0DF9E5}"/>
    <cellStyle name="Normal 6 4 5 2 4" xfId="3212" xr:uid="{B6BDA9E9-5EFE-4A6E-843E-F83515C9198D}"/>
    <cellStyle name="Normal 6 4 5 3" xfId="1646" xr:uid="{99E72F3A-0222-42AF-8949-1A796369C5A7}"/>
    <cellStyle name="Normal 6 4 5 3 2" xfId="1647" xr:uid="{DAE9F0E0-31DB-4662-8BB5-C2B286A2C2D4}"/>
    <cellStyle name="Normal 6 4 5 3 3" xfId="3213" xr:uid="{D4B0DAE4-FA98-45A5-9E4F-71FDDEAFD350}"/>
    <cellStyle name="Normal 6 4 5 3 4" xfId="3214" xr:uid="{282EAD26-F59C-4464-84DB-951ECE18E5AC}"/>
    <cellStyle name="Normal 6 4 5 4" xfId="1648" xr:uid="{83C87197-C70D-4B4C-B68C-3F0A574506BC}"/>
    <cellStyle name="Normal 6 4 5 5" xfId="3215" xr:uid="{7D6B3633-FF7E-4DB8-AF4B-E5EE7D814DFB}"/>
    <cellStyle name="Normal 6 4 5 6" xfId="3216" xr:uid="{E7426922-43D0-4149-B573-A610D1ADDE98}"/>
    <cellStyle name="Normal 6 4 6" xfId="336" xr:uid="{B1A1E069-BD80-43BD-80E8-027A65E46391}"/>
    <cellStyle name="Normal 6 4 6 2" xfId="1649" xr:uid="{92D15F23-79FB-4139-AC6D-EFDD28E8842A}"/>
    <cellStyle name="Normal 6 4 6 2 2" xfId="1650" xr:uid="{110AA688-5D7B-464F-9AA2-366D960F59A2}"/>
    <cellStyle name="Normal 6 4 6 2 3" xfId="3217" xr:uid="{AFE5C540-7B72-40BB-8040-00F479B890E8}"/>
    <cellStyle name="Normal 6 4 6 2 4" xfId="3218" xr:uid="{7A41D257-2F89-42F0-B225-20888D08B05A}"/>
    <cellStyle name="Normal 6 4 6 3" xfId="1651" xr:uid="{FD31FA98-2D4B-436E-8C95-24BE51F9AEB0}"/>
    <cellStyle name="Normal 6 4 6 4" xfId="3219" xr:uid="{08D0AA6D-8FBD-4108-A89C-F3C521E73B9B}"/>
    <cellStyle name="Normal 6 4 6 5" xfId="3220" xr:uid="{E443729E-DA5B-4B98-8427-2CE6F5D4628C}"/>
    <cellStyle name="Normal 6 4 7" xfId="1652" xr:uid="{2358C1C3-1535-4D3D-81AF-CFBE5CA431A2}"/>
    <cellStyle name="Normal 6 4 7 2" xfId="1653" xr:uid="{4991BDA0-A6EF-4B50-9E22-901115E0029F}"/>
    <cellStyle name="Normal 6 4 7 3" xfId="3221" xr:uid="{6227C3CE-6760-495D-AAB0-6EC0EA3BA18F}"/>
    <cellStyle name="Normal 6 4 7 3 2" xfId="4407" xr:uid="{301E2A22-358F-476B-9ECA-E6CACF254447}"/>
    <cellStyle name="Normal 6 4 7 3 3" xfId="4685" xr:uid="{C4435138-6703-4991-9E10-5656E7AE2905}"/>
    <cellStyle name="Normal 6 4 7 4" xfId="3222" xr:uid="{6FAEF81A-55BC-4B90-ADA2-3C4DB86EBF8C}"/>
    <cellStyle name="Normal 6 4 8" xfId="1654" xr:uid="{44911C16-03FF-4776-A1CB-110EE1B8B2EE}"/>
    <cellStyle name="Normal 6 4 8 2" xfId="3223" xr:uid="{5E83B43F-371D-41D5-A96B-E6BD3475FC95}"/>
    <cellStyle name="Normal 6 4 8 3" xfId="3224" xr:uid="{422372DE-6684-4272-A6FF-A484049B9A6A}"/>
    <cellStyle name="Normal 6 4 8 4" xfId="3225" xr:uid="{E17A0001-E9A7-42A4-A066-D662E39472B8}"/>
    <cellStyle name="Normal 6 4 9" xfId="3226" xr:uid="{D8C9D96C-F3B9-4E31-BB67-1E03AF4412BD}"/>
    <cellStyle name="Normal 6 5" xfId="123" xr:uid="{8ABCF3E0-1009-4506-94CA-92198A235AC6}"/>
    <cellStyle name="Normal 6 5 10" xfId="3227" xr:uid="{6B108904-754E-40CD-865B-BBAD696FD042}"/>
    <cellStyle name="Normal 6 5 11" xfId="3228" xr:uid="{1B134D7B-8274-45BE-B25C-7BA50914A3C4}"/>
    <cellStyle name="Normal 6 5 2" xfId="124" xr:uid="{8B87183E-6993-402F-8E10-32C6E000D150}"/>
    <cellStyle name="Normal 6 5 2 2" xfId="337" xr:uid="{773FB1BE-BB1B-4A1D-AD67-C38B2033B6C3}"/>
    <cellStyle name="Normal 6 5 2 2 2" xfId="646" xr:uid="{F32A1613-7E0C-475A-A06C-26DDEEE85EF0}"/>
    <cellStyle name="Normal 6 5 2 2 2 2" xfId="647" xr:uid="{19D09726-D3F6-4C5F-841C-6D0F182463B6}"/>
    <cellStyle name="Normal 6 5 2 2 2 2 2" xfId="1655" xr:uid="{A9D32B4F-E0D1-4598-B2EB-6AE65E712D84}"/>
    <cellStyle name="Normal 6 5 2 2 2 2 3" xfId="3229" xr:uid="{012C52B0-1002-47F1-826D-7169CF8D429C}"/>
    <cellStyle name="Normal 6 5 2 2 2 2 4" xfId="3230" xr:uid="{340D9539-AD10-42C0-8605-EB711A62BDEC}"/>
    <cellStyle name="Normal 6 5 2 2 2 3" xfId="1656" xr:uid="{D3F5AFD5-3D0C-40D0-A1AB-2D2333A6A0D5}"/>
    <cellStyle name="Normal 6 5 2 2 2 3 2" xfId="3231" xr:uid="{B217AF73-0537-4893-A645-3DB8D372E4A1}"/>
    <cellStyle name="Normal 6 5 2 2 2 3 3" xfId="3232" xr:uid="{22479010-130C-48A9-A978-A8E549377BE1}"/>
    <cellStyle name="Normal 6 5 2 2 2 3 4" xfId="3233" xr:uid="{8195B373-3A3C-477D-8605-FFA4F63080BB}"/>
    <cellStyle name="Normal 6 5 2 2 2 4" xfId="3234" xr:uid="{9337D64B-E077-4BC0-A753-A119F147E2EC}"/>
    <cellStyle name="Normal 6 5 2 2 2 5" xfId="3235" xr:uid="{153C7A90-0404-47E7-9831-EEC81453DEB1}"/>
    <cellStyle name="Normal 6 5 2 2 2 6" xfId="3236" xr:uid="{76E51C0A-CC70-4626-B949-BBF77C5CEE64}"/>
    <cellStyle name="Normal 6 5 2 2 3" xfId="648" xr:uid="{B16CA804-7288-4B2C-BD22-0248C35A8326}"/>
    <cellStyle name="Normal 6 5 2 2 3 2" xfId="1657" xr:uid="{0C1BCD31-F77A-43F0-8D66-AE304ED2F7A3}"/>
    <cellStyle name="Normal 6 5 2 2 3 2 2" xfId="3237" xr:uid="{F057339E-FAA1-4540-9383-8A399A2797E2}"/>
    <cellStyle name="Normal 6 5 2 2 3 2 3" xfId="3238" xr:uid="{0CD7158F-4C51-419F-AF4B-D5FD82DB427A}"/>
    <cellStyle name="Normal 6 5 2 2 3 2 4" xfId="3239" xr:uid="{623F97FB-AE25-428F-AB27-899298FB45F9}"/>
    <cellStyle name="Normal 6 5 2 2 3 3" xfId="3240" xr:uid="{B0F1BD8A-3B29-4AB4-9F1D-5F4A44545B54}"/>
    <cellStyle name="Normal 6 5 2 2 3 4" xfId="3241" xr:uid="{B2E0D6E5-2428-4AB3-BAB3-E7D982F61318}"/>
    <cellStyle name="Normal 6 5 2 2 3 5" xfId="3242" xr:uid="{E8F4F9A0-2537-4070-8ECD-D1995A2A7B09}"/>
    <cellStyle name="Normal 6 5 2 2 4" xfId="1658" xr:uid="{381AAC6B-5407-4063-A651-AE43E2AC736E}"/>
    <cellStyle name="Normal 6 5 2 2 4 2" xfId="3243" xr:uid="{D5BD7285-1704-43EC-AE7F-7E04CDD166CD}"/>
    <cellStyle name="Normal 6 5 2 2 4 3" xfId="3244" xr:uid="{8906ED2D-2B10-456A-9851-F11637E54DFA}"/>
    <cellStyle name="Normal 6 5 2 2 4 4" xfId="3245" xr:uid="{145CF3B6-BFB4-4C8F-81D4-57889ACCA32E}"/>
    <cellStyle name="Normal 6 5 2 2 5" xfId="3246" xr:uid="{68AB9BAC-D86A-44F9-8A08-DF8DBF467A48}"/>
    <cellStyle name="Normal 6 5 2 2 5 2" xfId="3247" xr:uid="{529D3D73-57B6-499E-BB8B-0284E1012A42}"/>
    <cellStyle name="Normal 6 5 2 2 5 3" xfId="3248" xr:uid="{FF0261E9-5C0B-4ADC-9EB0-82186D92A9F8}"/>
    <cellStyle name="Normal 6 5 2 2 5 4" xfId="3249" xr:uid="{F05B3796-F174-4049-84D1-584F626849CA}"/>
    <cellStyle name="Normal 6 5 2 2 6" xfId="3250" xr:uid="{51849E5A-DDD8-4F5C-89B8-F0840C3B2398}"/>
    <cellStyle name="Normal 6 5 2 2 7" xfId="3251" xr:uid="{095892FA-AE06-497B-9172-E7C2396120E2}"/>
    <cellStyle name="Normal 6 5 2 2 8" xfId="3252" xr:uid="{A5B76AF3-F35B-497D-B202-F28C6B26E270}"/>
    <cellStyle name="Normal 6 5 2 3" xfId="649" xr:uid="{8A3F73AB-E0FD-47A7-9083-5BE32956DFFC}"/>
    <cellStyle name="Normal 6 5 2 3 2" xfId="650" xr:uid="{9587A130-BA25-476A-93DE-8260CD709416}"/>
    <cellStyle name="Normal 6 5 2 3 2 2" xfId="651" xr:uid="{475C906E-E587-43B5-B4B2-56E08DBC0B21}"/>
    <cellStyle name="Normal 6 5 2 3 2 3" xfId="3253" xr:uid="{775F5772-E409-4E8C-9DE2-86A02C65DD88}"/>
    <cellStyle name="Normal 6 5 2 3 2 4" xfId="3254" xr:uid="{758B655B-5B32-4260-9D66-41968EFECAB9}"/>
    <cellStyle name="Normal 6 5 2 3 3" xfId="652" xr:uid="{FFC4B078-1296-49D3-9C7F-CDC338A61C65}"/>
    <cellStyle name="Normal 6 5 2 3 3 2" xfId="3255" xr:uid="{D012965D-89CA-40EC-821E-0698B5B11A7E}"/>
    <cellStyle name="Normal 6 5 2 3 3 3" xfId="3256" xr:uid="{DB5A9D69-69F0-4871-A1F3-17701B3240E8}"/>
    <cellStyle name="Normal 6 5 2 3 3 4" xfId="3257" xr:uid="{48198CAE-4B99-4E71-B822-C3423275B79E}"/>
    <cellStyle name="Normal 6 5 2 3 4" xfId="3258" xr:uid="{72A228DB-62DD-4701-9A78-344B677CC74E}"/>
    <cellStyle name="Normal 6 5 2 3 5" xfId="3259" xr:uid="{44D170A8-41B9-4602-99EF-B6CABB60EC0C}"/>
    <cellStyle name="Normal 6 5 2 3 6" xfId="3260" xr:uid="{8838E3E3-C797-4DEE-AAFD-E56EC8713EA2}"/>
    <cellStyle name="Normal 6 5 2 4" xfId="653" xr:uid="{F6ED0141-21B1-4889-AA5E-6979D4AE53B4}"/>
    <cellStyle name="Normal 6 5 2 4 2" xfId="654" xr:uid="{9DE1AB42-DE2F-446E-8139-872EFDB390AF}"/>
    <cellStyle name="Normal 6 5 2 4 2 2" xfId="3261" xr:uid="{B1953B7E-1507-4FF0-892B-B32ECA076F27}"/>
    <cellStyle name="Normal 6 5 2 4 2 3" xfId="3262" xr:uid="{F173094B-C84D-45EB-9D94-0EBEF1CBC851}"/>
    <cellStyle name="Normal 6 5 2 4 2 4" xfId="3263" xr:uid="{9D6A8E69-5506-49B9-A2EE-E0A9C3B77C92}"/>
    <cellStyle name="Normal 6 5 2 4 3" xfId="3264" xr:uid="{27B0D8D4-2B3C-4022-91E8-7D6301AEE652}"/>
    <cellStyle name="Normal 6 5 2 4 4" xfId="3265" xr:uid="{1BBCFEA3-5624-4B48-A8F8-C3C95BCD6F14}"/>
    <cellStyle name="Normal 6 5 2 4 5" xfId="3266" xr:uid="{02964426-4CB0-4453-B567-1122998BA8A7}"/>
    <cellStyle name="Normal 6 5 2 5" xfId="655" xr:uid="{754FB60E-215E-4FD5-8242-56E48A73A4D5}"/>
    <cellStyle name="Normal 6 5 2 5 2" xfId="3267" xr:uid="{959F21D4-830A-4809-B30B-A2933E434C46}"/>
    <cellStyle name="Normal 6 5 2 5 3" xfId="3268" xr:uid="{CCF1E5D1-BA2E-4AB7-A0DA-A9932DC2650F}"/>
    <cellStyle name="Normal 6 5 2 5 4" xfId="3269" xr:uid="{112BC694-6918-41D1-9197-3018B1B822C4}"/>
    <cellStyle name="Normal 6 5 2 6" xfId="3270" xr:uid="{5D8F0E0E-8A6E-4FC3-BE16-95C884C15433}"/>
    <cellStyle name="Normal 6 5 2 6 2" xfId="3271" xr:uid="{BC8FCA3A-E21F-42FA-835A-85BE077380C4}"/>
    <cellStyle name="Normal 6 5 2 6 3" xfId="3272" xr:uid="{97E180D0-F829-467D-BCE4-CB0ABB3632B5}"/>
    <cellStyle name="Normal 6 5 2 6 4" xfId="3273" xr:uid="{57BFFD8A-7D01-4C1B-9014-2E57D28041B5}"/>
    <cellStyle name="Normal 6 5 2 7" xfId="3274" xr:uid="{A07876E6-A6B7-469D-9D92-233ACE7C2C2F}"/>
    <cellStyle name="Normal 6 5 2 8" xfId="3275" xr:uid="{000D3501-BD29-419C-9119-404F075E0A20}"/>
    <cellStyle name="Normal 6 5 2 9" xfId="3276" xr:uid="{13AFA17F-0FCB-4AB2-B02A-1F5DB7674359}"/>
    <cellStyle name="Normal 6 5 3" xfId="338" xr:uid="{4514CFCF-5EAA-42AF-B399-0134767EEAC6}"/>
    <cellStyle name="Normal 6 5 3 2" xfId="656" xr:uid="{D48C7956-DB57-4EAF-B6F3-E745919ABE49}"/>
    <cellStyle name="Normal 6 5 3 2 2" xfId="657" xr:uid="{83C0066F-623E-4051-AC49-D5FC5800BE87}"/>
    <cellStyle name="Normal 6 5 3 2 2 2" xfId="1659" xr:uid="{BE7CDAD5-A7C8-4DEC-BB89-939CB4F68E08}"/>
    <cellStyle name="Normal 6 5 3 2 2 2 2" xfId="1660" xr:uid="{70C2436E-37A7-45CC-94DC-F1DAA90F46E8}"/>
    <cellStyle name="Normal 6 5 3 2 2 3" xfId="1661" xr:uid="{A227C91D-C068-41FF-8FE4-8BA068964DA8}"/>
    <cellStyle name="Normal 6 5 3 2 2 4" xfId="3277" xr:uid="{C9B6BDCF-B48A-4523-8519-118ED9499AD1}"/>
    <cellStyle name="Normal 6 5 3 2 3" xfId="1662" xr:uid="{4E5985D6-8862-47F4-878D-A00A53A33A04}"/>
    <cellStyle name="Normal 6 5 3 2 3 2" xfId="1663" xr:uid="{F787FD0C-7C2D-48CF-A4E3-B329FE6DC6E9}"/>
    <cellStyle name="Normal 6 5 3 2 3 3" xfId="3278" xr:uid="{8432A4D0-2CC3-4B45-991A-880149AB9E5D}"/>
    <cellStyle name="Normal 6 5 3 2 3 4" xfId="3279" xr:uid="{01334F91-1630-48BC-A9F2-8502C5E64A33}"/>
    <cellStyle name="Normal 6 5 3 2 4" xfId="1664" xr:uid="{FEEE1C0D-45DF-4951-ABAF-55E752B7180D}"/>
    <cellStyle name="Normal 6 5 3 2 5" xfId="3280" xr:uid="{F0C5D187-EB29-466C-91C6-AE972020C0BF}"/>
    <cellStyle name="Normal 6 5 3 2 6" xfId="3281" xr:uid="{7E966BCA-F97E-4BAE-99D0-9325BF089DCC}"/>
    <cellStyle name="Normal 6 5 3 3" xfId="658" xr:uid="{83CA69CB-0524-4F77-9E80-C2C618CA559D}"/>
    <cellStyle name="Normal 6 5 3 3 2" xfId="1665" xr:uid="{A9919689-5268-4D27-9423-3E7796E76BE3}"/>
    <cellStyle name="Normal 6 5 3 3 2 2" xfId="1666" xr:uid="{AFDEC290-27C4-4F5F-BCD5-7520DDD77241}"/>
    <cellStyle name="Normal 6 5 3 3 2 3" xfId="3282" xr:uid="{8454CA8E-D0D3-46B3-9121-C87D9835AC77}"/>
    <cellStyle name="Normal 6 5 3 3 2 4" xfId="3283" xr:uid="{45BC2F8D-CCC2-448B-94D5-DB3ABD24CB4D}"/>
    <cellStyle name="Normal 6 5 3 3 3" xfId="1667" xr:uid="{CE935767-1EBB-45A0-A4FB-EDF6091ADF62}"/>
    <cellStyle name="Normal 6 5 3 3 4" xfId="3284" xr:uid="{BF585E80-5F2D-4967-A586-7E1DEDF82429}"/>
    <cellStyle name="Normal 6 5 3 3 5" xfId="3285" xr:uid="{65E41728-3C69-4175-BA20-D0F93F9F8F37}"/>
    <cellStyle name="Normal 6 5 3 4" xfId="1668" xr:uid="{1B5C39C7-1E3F-41BC-98AE-7B3F94F44C94}"/>
    <cellStyle name="Normal 6 5 3 4 2" xfId="1669" xr:uid="{936213C4-E211-4DEA-80D4-F9CE341658BD}"/>
    <cellStyle name="Normal 6 5 3 4 3" xfId="3286" xr:uid="{17784B0C-A921-4816-8A6E-129BB518A578}"/>
    <cellStyle name="Normal 6 5 3 4 4" xfId="3287" xr:uid="{72BB1ADB-FBA8-4DCA-93E2-F3947435ED82}"/>
    <cellStyle name="Normal 6 5 3 5" xfId="1670" xr:uid="{4919647E-5D43-45E2-8DA2-E3816DD4AD5E}"/>
    <cellStyle name="Normal 6 5 3 5 2" xfId="3288" xr:uid="{4D02CEE7-FE8E-4F50-AF40-A2F1C70814BE}"/>
    <cellStyle name="Normal 6 5 3 5 3" xfId="3289" xr:uid="{758A7FCB-F935-4918-BA21-54BEE394FACA}"/>
    <cellStyle name="Normal 6 5 3 5 4" xfId="3290" xr:uid="{92C7C622-09DC-42A7-B943-DCB8B8AF8077}"/>
    <cellStyle name="Normal 6 5 3 6" xfId="3291" xr:uid="{0570CD5E-13E3-40B7-A896-9F93609DD186}"/>
    <cellStyle name="Normal 6 5 3 7" xfId="3292" xr:uid="{E0A5D551-DB78-45A9-A8CD-A4DDB5B8BC27}"/>
    <cellStyle name="Normal 6 5 3 8" xfId="3293" xr:uid="{50BC4929-7BBB-4E9C-B585-7A5CBC317C12}"/>
    <cellStyle name="Normal 6 5 4" xfId="339" xr:uid="{9164AEF8-1778-40C3-83DD-F39A1BD69B21}"/>
    <cellStyle name="Normal 6 5 4 2" xfId="659" xr:uid="{6D25ECA8-16E9-40CF-8500-12FD60E03581}"/>
    <cellStyle name="Normal 6 5 4 2 2" xfId="660" xr:uid="{49258061-25E8-45E1-8281-BA99DE2F2B5B}"/>
    <cellStyle name="Normal 6 5 4 2 2 2" xfId="1671" xr:uid="{2A5746D3-5A93-4E9E-91C5-EBDA7A379BD4}"/>
    <cellStyle name="Normal 6 5 4 2 2 3" xfId="3294" xr:uid="{A6E5C5B1-860F-4277-B3B0-E39A03333346}"/>
    <cellStyle name="Normal 6 5 4 2 2 4" xfId="3295" xr:uid="{96F22BC7-6F2E-4C23-AC8D-2805FC8FB9DA}"/>
    <cellStyle name="Normal 6 5 4 2 3" xfId="1672" xr:uid="{E11272FD-9009-469C-A291-2C1B5E94DFDE}"/>
    <cellStyle name="Normal 6 5 4 2 4" xfId="3296" xr:uid="{00B6DFDB-36EC-4779-A062-620A86AE4B1F}"/>
    <cellStyle name="Normal 6 5 4 2 5" xfId="3297" xr:uid="{9A1C9BCB-0F15-405E-8EB4-70107C3FC30E}"/>
    <cellStyle name="Normal 6 5 4 3" xfId="661" xr:uid="{2B82EC6B-082B-4AA8-997B-EACE962F936B}"/>
    <cellStyle name="Normal 6 5 4 3 2" xfId="1673" xr:uid="{0888ADEE-1820-454B-B744-598E9AF036B4}"/>
    <cellStyle name="Normal 6 5 4 3 3" xfId="3298" xr:uid="{AF19EFC1-0E98-49D9-8086-E8916CF9CE0C}"/>
    <cellStyle name="Normal 6 5 4 3 4" xfId="3299" xr:uid="{90A218B7-A75A-4AA3-8CA7-A71A819C3BD2}"/>
    <cellStyle name="Normal 6 5 4 4" xfId="1674" xr:uid="{2C4688D0-57EB-4ED2-8583-D9F9B593694B}"/>
    <cellStyle name="Normal 6 5 4 4 2" xfId="3300" xr:uid="{E2D66730-4866-43CF-8ABF-8BB4C358F752}"/>
    <cellStyle name="Normal 6 5 4 4 3" xfId="3301" xr:uid="{D028C4D3-3A43-450C-B4EC-B3278458C2EB}"/>
    <cellStyle name="Normal 6 5 4 4 4" xfId="3302" xr:uid="{EDAC4CC2-214E-4114-A376-789A2DFB7425}"/>
    <cellStyle name="Normal 6 5 4 5" xfId="3303" xr:uid="{06705E04-1BFD-4000-A85C-B8EAAC86E5D2}"/>
    <cellStyle name="Normal 6 5 4 6" xfId="3304" xr:uid="{0E829A26-CAFF-49A1-B0D9-08F916250A0E}"/>
    <cellStyle name="Normal 6 5 4 7" xfId="3305" xr:uid="{76499ABB-3F1F-4E43-B412-DDCF0C488A30}"/>
    <cellStyle name="Normal 6 5 5" xfId="340" xr:uid="{23C0078F-2253-48E7-B194-ECA97AD8D42B}"/>
    <cellStyle name="Normal 6 5 5 2" xfId="662" xr:uid="{21982F78-3C34-47A6-8668-7603174ACD8E}"/>
    <cellStyle name="Normal 6 5 5 2 2" xfId="1675" xr:uid="{C0EEED26-9A89-4562-B7DB-DEE07B6B125B}"/>
    <cellStyle name="Normal 6 5 5 2 3" xfId="3306" xr:uid="{DF9C05D3-0C05-43F8-AF5F-937431440D58}"/>
    <cellStyle name="Normal 6 5 5 2 4" xfId="3307" xr:uid="{36663F8C-77CF-4A04-B506-B0C05AF55DF8}"/>
    <cellStyle name="Normal 6 5 5 3" xfId="1676" xr:uid="{E29836FF-5C8D-4B25-8879-C02C8C7943E5}"/>
    <cellStyle name="Normal 6 5 5 3 2" xfId="3308" xr:uid="{3CBBDE92-9E7F-4FE9-8B35-0B8FCFD8C0DB}"/>
    <cellStyle name="Normal 6 5 5 3 3" xfId="3309" xr:uid="{AE3F2A79-F4FC-4611-8C0A-020782F86887}"/>
    <cellStyle name="Normal 6 5 5 3 4" xfId="3310" xr:uid="{E608A355-1B5F-41AA-924E-4C9637B4C0DF}"/>
    <cellStyle name="Normal 6 5 5 4" xfId="3311" xr:uid="{DD769551-61C7-4644-9BED-9F04E7AA9451}"/>
    <cellStyle name="Normal 6 5 5 5" xfId="3312" xr:uid="{8CC79BCA-A0E8-425C-9786-F06E53B34D83}"/>
    <cellStyle name="Normal 6 5 5 6" xfId="3313" xr:uid="{745EA4DD-BD90-46A5-8A8E-5E369D76796A}"/>
    <cellStyle name="Normal 6 5 6" xfId="663" xr:uid="{37E79E50-62BD-4B93-ABD2-6F7F1CFBBE2F}"/>
    <cellStyle name="Normal 6 5 6 2" xfId="1677" xr:uid="{033E5BF3-322F-40C7-A01C-FE58B3E38969}"/>
    <cellStyle name="Normal 6 5 6 2 2" xfId="3314" xr:uid="{3C593CE0-3900-4856-ADBF-084701AF34DB}"/>
    <cellStyle name="Normal 6 5 6 2 3" xfId="3315" xr:uid="{B405C132-E07F-427F-9F89-19C0FEA33D40}"/>
    <cellStyle name="Normal 6 5 6 2 4" xfId="3316" xr:uid="{A1B2EC3B-F113-4F3F-B51F-802026C954C7}"/>
    <cellStyle name="Normal 6 5 6 3" xfId="3317" xr:uid="{B2DCC0A3-3663-4B48-802E-5553B9A995C7}"/>
    <cellStyle name="Normal 6 5 6 4" xfId="3318" xr:uid="{7749B364-85C9-4EEA-B88D-1B90C710DDC5}"/>
    <cellStyle name="Normal 6 5 6 5" xfId="3319" xr:uid="{3A4F42E6-1063-4C5A-868E-42488E1A5845}"/>
    <cellStyle name="Normal 6 5 7" xfId="1678" xr:uid="{AB2B1B9D-1E71-46C3-8236-4DFEB8886E55}"/>
    <cellStyle name="Normal 6 5 7 2" xfId="3320" xr:uid="{7AB609D9-751B-40E0-A01C-56BCEA33F6A7}"/>
    <cellStyle name="Normal 6 5 7 3" xfId="3321" xr:uid="{154FCAA1-DF5E-459E-AB86-9532AC4D157F}"/>
    <cellStyle name="Normal 6 5 7 4" xfId="3322" xr:uid="{CB6E0602-22B7-4F50-AC56-864535392840}"/>
    <cellStyle name="Normal 6 5 8" xfId="3323" xr:uid="{2B247129-9FA4-474D-8E55-FCCD62A80AF2}"/>
    <cellStyle name="Normal 6 5 8 2" xfId="3324" xr:uid="{6EE82300-68A4-443A-A799-22A2122BBB9D}"/>
    <cellStyle name="Normal 6 5 8 3" xfId="3325" xr:uid="{5CE0EF35-12A7-4DF1-9972-CB81B0AC6841}"/>
    <cellStyle name="Normal 6 5 8 4" xfId="3326" xr:uid="{6DA9A6AE-C164-4BBC-99A0-E7C9FC74EB5F}"/>
    <cellStyle name="Normal 6 5 9" xfId="3327" xr:uid="{EE6C1354-705F-4103-BA69-A879CD98A684}"/>
    <cellStyle name="Normal 6 6" xfId="125" xr:uid="{A9D345D3-2EB7-405E-8E46-2B10568CAC21}"/>
    <cellStyle name="Normal 6 6 2" xfId="126" xr:uid="{BFB3AE9E-959B-420B-A6F8-4949C58AB170}"/>
    <cellStyle name="Normal 6 6 2 2" xfId="341" xr:uid="{095C2EF2-396F-4659-BAB1-81DBEA834866}"/>
    <cellStyle name="Normal 6 6 2 2 2" xfId="664" xr:uid="{848EB375-B7F2-4A05-AFE4-F4F4E450A180}"/>
    <cellStyle name="Normal 6 6 2 2 2 2" xfId="1679" xr:uid="{C3723DC1-4D8F-49DE-A134-603824F3566C}"/>
    <cellStyle name="Normal 6 6 2 2 2 3" xfId="3328" xr:uid="{91974DFF-B34C-44C7-83FD-0F4A6BD919D0}"/>
    <cellStyle name="Normal 6 6 2 2 2 4" xfId="3329" xr:uid="{D24C3003-BA54-4D31-9E1A-9ADE5D7CD623}"/>
    <cellStyle name="Normal 6 6 2 2 3" xfId="1680" xr:uid="{74675358-F990-4EC7-8E06-141702D7F844}"/>
    <cellStyle name="Normal 6 6 2 2 3 2" xfId="3330" xr:uid="{87460923-E70E-499D-80EB-59F0F7E70AF9}"/>
    <cellStyle name="Normal 6 6 2 2 3 3" xfId="3331" xr:uid="{C32F05DC-4D1C-4F53-95F6-8A38A25B9DB3}"/>
    <cellStyle name="Normal 6 6 2 2 3 4" xfId="3332" xr:uid="{DA4FEF4F-5471-4AD0-AEEE-10562311804D}"/>
    <cellStyle name="Normal 6 6 2 2 4" xfId="3333" xr:uid="{EFECD02A-6301-48C9-8DC0-97B20AAFF7D5}"/>
    <cellStyle name="Normal 6 6 2 2 5" xfId="3334" xr:uid="{11350D55-20FE-43DA-832F-1A10740CE7F0}"/>
    <cellStyle name="Normal 6 6 2 2 6" xfId="3335" xr:uid="{1A09718E-7D65-41F3-8BB1-FD6AE12F6F11}"/>
    <cellStyle name="Normal 6 6 2 3" xfId="665" xr:uid="{BBBC2D54-839F-45C0-B304-FFB9DBDDC544}"/>
    <cellStyle name="Normal 6 6 2 3 2" xfId="1681" xr:uid="{3E050203-ABDD-4888-A246-A7A77A304356}"/>
    <cellStyle name="Normal 6 6 2 3 2 2" xfId="3336" xr:uid="{25343813-7014-487D-9791-E22E4B9E1A64}"/>
    <cellStyle name="Normal 6 6 2 3 2 3" xfId="3337" xr:uid="{F52EC1A3-9E61-4138-919D-69E136370145}"/>
    <cellStyle name="Normal 6 6 2 3 2 4" xfId="3338" xr:uid="{84009DD6-E427-45E1-8592-47911D474399}"/>
    <cellStyle name="Normal 6 6 2 3 3" xfId="3339" xr:uid="{D428915C-8A80-4E94-B070-1C74D8FD49F6}"/>
    <cellStyle name="Normal 6 6 2 3 4" xfId="3340" xr:uid="{D72BF2E7-4B69-46D2-AD89-3AD6E49D3F9C}"/>
    <cellStyle name="Normal 6 6 2 3 5" xfId="3341" xr:uid="{BE82EC63-0377-44BF-9CED-AAF3BFAE9CE4}"/>
    <cellStyle name="Normal 6 6 2 4" xfId="1682" xr:uid="{799809A7-8269-469C-A921-535644DF3DE6}"/>
    <cellStyle name="Normal 6 6 2 4 2" xfId="3342" xr:uid="{15C36B10-520A-406C-8000-16C2DB5F0C93}"/>
    <cellStyle name="Normal 6 6 2 4 3" xfId="3343" xr:uid="{07EB2DCE-1392-435C-AA5E-1ECE5DB3E5E5}"/>
    <cellStyle name="Normal 6 6 2 4 4" xfId="3344" xr:uid="{C7157F77-01C0-43D7-9340-D0F5DE8247DA}"/>
    <cellStyle name="Normal 6 6 2 5" xfId="3345" xr:uid="{2E0FB276-C838-4C40-9CC2-091D810EED76}"/>
    <cellStyle name="Normal 6 6 2 5 2" xfId="3346" xr:uid="{1AB6639D-714E-40BC-886E-E0F6D03A7436}"/>
    <cellStyle name="Normal 6 6 2 5 3" xfId="3347" xr:uid="{4A3461AE-E3DA-47B0-BE5B-BD504EE96AC4}"/>
    <cellStyle name="Normal 6 6 2 5 4" xfId="3348" xr:uid="{9A750F14-266B-4879-8F44-F3DAC5902594}"/>
    <cellStyle name="Normal 6 6 2 6" xfId="3349" xr:uid="{29E39324-7C3A-4188-BC49-93F468CE1BFC}"/>
    <cellStyle name="Normal 6 6 2 7" xfId="3350" xr:uid="{DF4A6A7D-DCC0-454E-B577-1355CDCCAF69}"/>
    <cellStyle name="Normal 6 6 2 8" xfId="3351" xr:uid="{6846F027-327D-4356-8F7D-A39003745256}"/>
    <cellStyle name="Normal 6 6 3" xfId="342" xr:uid="{00F91CCC-B1F5-43AB-B0AD-FF5304AAA1FE}"/>
    <cellStyle name="Normal 6 6 3 2" xfId="666" xr:uid="{A1CF4555-A58B-4FDC-9B0A-121B20BBDE07}"/>
    <cellStyle name="Normal 6 6 3 2 2" xfId="667" xr:uid="{B9033AD8-0E8B-4A49-AC9C-4D3208B5BE77}"/>
    <cellStyle name="Normal 6 6 3 2 3" xfId="3352" xr:uid="{84B25EEF-E2C3-4C28-AE5F-C6013CD0194C}"/>
    <cellStyle name="Normal 6 6 3 2 4" xfId="3353" xr:uid="{4EA1BDEE-A787-4A53-ADD1-D78118766A6F}"/>
    <cellStyle name="Normal 6 6 3 3" xfId="668" xr:uid="{0470E96E-7810-48E7-8E0A-1A3AD4AB1454}"/>
    <cellStyle name="Normal 6 6 3 3 2" xfId="3354" xr:uid="{66F95188-EF87-4621-BDAF-CB3A2D4CC8E8}"/>
    <cellStyle name="Normal 6 6 3 3 3" xfId="3355" xr:uid="{1750D1A8-D82F-4769-ABCE-0AC517DD48B5}"/>
    <cellStyle name="Normal 6 6 3 3 4" xfId="3356" xr:uid="{C45D9E7A-E600-4D54-AF8A-9F6A52906921}"/>
    <cellStyle name="Normal 6 6 3 4" xfId="3357" xr:uid="{ABE82821-B1C1-4F0D-9E0E-15B0554501ED}"/>
    <cellStyle name="Normal 6 6 3 5" xfId="3358" xr:uid="{C84754B7-DAA4-42E3-8DFB-4458B705BE44}"/>
    <cellStyle name="Normal 6 6 3 6" xfId="3359" xr:uid="{1821706A-D734-485A-9278-02D461C343E9}"/>
    <cellStyle name="Normal 6 6 4" xfId="343" xr:uid="{C1EDC22A-F378-4CCD-AFBA-09037E703500}"/>
    <cellStyle name="Normal 6 6 4 2" xfId="669" xr:uid="{6DD14A6D-A774-422E-91D0-0B54435D10BB}"/>
    <cellStyle name="Normal 6 6 4 2 2" xfId="3360" xr:uid="{7799E556-9BCD-4A29-AEC2-863596289E20}"/>
    <cellStyle name="Normal 6 6 4 2 3" xfId="3361" xr:uid="{05227534-BF03-450F-9AE3-2DFE994D7F8C}"/>
    <cellStyle name="Normal 6 6 4 2 4" xfId="3362" xr:uid="{A1DF7F0D-E7EB-4E48-BBC0-5B8CBF08A612}"/>
    <cellStyle name="Normal 6 6 4 3" xfId="3363" xr:uid="{6DE85C31-5357-4096-97D0-9DFA8A27F1E6}"/>
    <cellStyle name="Normal 6 6 4 4" xfId="3364" xr:uid="{5E77AEBD-2733-47BC-BA60-6D9E79FEF89E}"/>
    <cellStyle name="Normal 6 6 4 5" xfId="3365" xr:uid="{C737315A-CF0D-481F-852D-314B5E3C77EA}"/>
    <cellStyle name="Normal 6 6 5" xfId="670" xr:uid="{1653C7A1-9DC2-4C56-8A87-4C06A36A4CF3}"/>
    <cellStyle name="Normal 6 6 5 2" xfId="3366" xr:uid="{D44EB9BD-1115-4077-8982-E90802CC2891}"/>
    <cellStyle name="Normal 6 6 5 3" xfId="3367" xr:uid="{8B972002-7E59-4C5C-AD7D-E65E4DE23DDF}"/>
    <cellStyle name="Normal 6 6 5 4" xfId="3368" xr:uid="{B42CDE05-8E73-4EAD-BF9E-4B70EF49238B}"/>
    <cellStyle name="Normal 6 6 6" xfId="3369" xr:uid="{1C55DFD7-F1C7-4513-8125-727C3BDA988F}"/>
    <cellStyle name="Normal 6 6 6 2" xfId="3370" xr:uid="{44843299-5B51-4C3A-82AA-C4B77DC25E08}"/>
    <cellStyle name="Normal 6 6 6 3" xfId="3371" xr:uid="{F3BB9FCF-1F78-44A6-8A3A-9A727CCEF4FA}"/>
    <cellStyle name="Normal 6 6 6 4" xfId="3372" xr:uid="{F4C3AAA8-8B08-4075-999E-A5288A0A6B81}"/>
    <cellStyle name="Normal 6 6 7" xfId="3373" xr:uid="{99CE3E9C-84FC-48D9-B071-BC7DA83923DC}"/>
    <cellStyle name="Normal 6 6 8" xfId="3374" xr:uid="{3B7A06B7-C188-4631-9ED2-3326358C2253}"/>
    <cellStyle name="Normal 6 6 9" xfId="3375" xr:uid="{6D1F1AAB-2009-452C-AB66-7106F2569F97}"/>
    <cellStyle name="Normal 6 7" xfId="127" xr:uid="{593ABDB5-4409-4F1E-9F0F-3DA89C332744}"/>
    <cellStyle name="Normal 6 7 2" xfId="344" xr:uid="{064FC287-E308-4225-89CA-F5F02E8F5858}"/>
    <cellStyle name="Normal 6 7 2 2" xfId="671" xr:uid="{2B986562-DF37-4114-90A2-D3AC52D0C9FF}"/>
    <cellStyle name="Normal 6 7 2 2 2" xfId="1683" xr:uid="{B1C1ED13-9A8E-43E1-8228-969400D8B707}"/>
    <cellStyle name="Normal 6 7 2 2 2 2" xfId="1684" xr:uid="{277722B1-4870-442A-BE15-BB60760E2D6C}"/>
    <cellStyle name="Normal 6 7 2 2 3" xfId="1685" xr:uid="{01B1F3D2-0C93-485B-829C-8C862A65DC0D}"/>
    <cellStyle name="Normal 6 7 2 2 4" xfId="3376" xr:uid="{A701BCF4-5C39-49AF-B188-A462181498F7}"/>
    <cellStyle name="Normal 6 7 2 3" xfId="1686" xr:uid="{F32A6C85-4A73-4F10-A5CA-C033C70AE9C6}"/>
    <cellStyle name="Normal 6 7 2 3 2" xfId="1687" xr:uid="{7CE0F9D6-C80A-4C58-91B3-DB10DBC089A3}"/>
    <cellStyle name="Normal 6 7 2 3 3" xfId="3377" xr:uid="{A7196CE4-F1B8-4F70-97DD-FF84F657144B}"/>
    <cellStyle name="Normal 6 7 2 3 4" xfId="3378" xr:uid="{600AA63B-50E2-4EE3-931E-98DB3F19302D}"/>
    <cellStyle name="Normal 6 7 2 4" xfId="1688" xr:uid="{AC4F685F-2725-46FE-A19C-D26672BBA0E5}"/>
    <cellStyle name="Normal 6 7 2 5" xfId="3379" xr:uid="{08E4E991-8968-4E82-9494-A688057363D9}"/>
    <cellStyle name="Normal 6 7 2 6" xfId="3380" xr:uid="{C85BBA89-21E3-49A3-A01B-0571DB76A512}"/>
    <cellStyle name="Normal 6 7 3" xfId="672" xr:uid="{158D1E19-F7A1-4BB5-BA79-812EA5892B0D}"/>
    <cellStyle name="Normal 6 7 3 2" xfId="1689" xr:uid="{E533782D-7008-4961-B8EC-4FCBA2918E46}"/>
    <cellStyle name="Normal 6 7 3 2 2" xfId="1690" xr:uid="{C8991357-4B7D-4E0E-A4D4-A13E21C1F3D4}"/>
    <cellStyle name="Normal 6 7 3 2 3" xfId="3381" xr:uid="{A03235F0-470F-40CD-96A8-C8D962662647}"/>
    <cellStyle name="Normal 6 7 3 2 4" xfId="3382" xr:uid="{7ABDD9C3-5CD2-41E8-8386-094F846B10BC}"/>
    <cellStyle name="Normal 6 7 3 3" xfId="1691" xr:uid="{9569030A-F220-4033-B5D7-F55085F2AD1B}"/>
    <cellStyle name="Normal 6 7 3 4" xfId="3383" xr:uid="{25732AC6-8C30-44A7-B166-FC2A1989387B}"/>
    <cellStyle name="Normal 6 7 3 5" xfId="3384" xr:uid="{9FDCD478-0779-438F-9D03-30448978E99B}"/>
    <cellStyle name="Normal 6 7 4" xfId="1692" xr:uid="{66C6C1BA-F8A9-486A-B0C9-2A3D4F253C8C}"/>
    <cellStyle name="Normal 6 7 4 2" xfId="1693" xr:uid="{AC5FA3F9-5B05-46D7-9D5A-3BA5C1ABA16D}"/>
    <cellStyle name="Normal 6 7 4 3" xfId="3385" xr:uid="{40802916-420F-46EC-BF5F-F25EF04F1F4D}"/>
    <cellStyle name="Normal 6 7 4 4" xfId="3386" xr:uid="{75133BC3-9E99-4577-B7F3-BBFC37629051}"/>
    <cellStyle name="Normal 6 7 5" xfId="1694" xr:uid="{681387D9-AB31-4F79-9626-A08C31FF965F}"/>
    <cellStyle name="Normal 6 7 5 2" xfId="3387" xr:uid="{82C06926-9BBB-4AFC-BF69-7AC23D24DE45}"/>
    <cellStyle name="Normal 6 7 5 3" xfId="3388" xr:uid="{D07E0487-50A4-465C-99A2-7D5AE4B9F14B}"/>
    <cellStyle name="Normal 6 7 5 4" xfId="3389" xr:uid="{154A7B63-606E-4DBB-9C2E-E73CA2C2B1DA}"/>
    <cellStyle name="Normal 6 7 6" xfId="3390" xr:uid="{0E0F6FDF-67FB-4AC1-85BC-BEDB76272B66}"/>
    <cellStyle name="Normal 6 7 7" xfId="3391" xr:uid="{93AD1390-CB06-41DA-8E27-61394656391C}"/>
    <cellStyle name="Normal 6 7 8" xfId="3392" xr:uid="{C0880CB0-FAA0-47F9-8A05-D3CD23F69E52}"/>
    <cellStyle name="Normal 6 8" xfId="345" xr:uid="{F4DCED28-8CD3-4B85-BD3F-4E698ACB136D}"/>
    <cellStyle name="Normal 6 8 2" xfId="673" xr:uid="{8B52E650-55C0-4DD6-991E-579710B68E32}"/>
    <cellStyle name="Normal 6 8 2 2" xfId="674" xr:uid="{4B760587-1D40-4A74-A9CB-F1986A247A56}"/>
    <cellStyle name="Normal 6 8 2 2 2" xfId="1695" xr:uid="{2BD020DE-2D99-43C6-82CF-07F6ECF61311}"/>
    <cellStyle name="Normal 6 8 2 2 3" xfId="3393" xr:uid="{7D3084F1-81EC-466A-83BF-107FA71AC42C}"/>
    <cellStyle name="Normal 6 8 2 2 4" xfId="3394" xr:uid="{A30633CE-342D-430E-9E56-9FC10CD377F6}"/>
    <cellStyle name="Normal 6 8 2 3" xfId="1696" xr:uid="{EEA2EB94-A7D6-4B40-B291-F3F5670DAEFE}"/>
    <cellStyle name="Normal 6 8 2 4" xfId="3395" xr:uid="{608D74D7-3754-4E39-836D-B446AD2241D1}"/>
    <cellStyle name="Normal 6 8 2 5" xfId="3396" xr:uid="{84B4C715-98F3-4347-9CE1-3178268363D3}"/>
    <cellStyle name="Normal 6 8 3" xfId="675" xr:uid="{75DA355E-8BA5-4F8F-A887-EC7CEA47C390}"/>
    <cellStyle name="Normal 6 8 3 2" xfId="1697" xr:uid="{F3BDD301-4F38-42D5-B9A7-8CB9A8C82329}"/>
    <cellStyle name="Normal 6 8 3 3" xfId="3397" xr:uid="{4C067413-ED47-4CA3-BF55-E614CAEDFFBF}"/>
    <cellStyle name="Normal 6 8 3 4" xfId="3398" xr:uid="{D5D40AB2-DE67-4C48-83E6-5168A17103D2}"/>
    <cellStyle name="Normal 6 8 4" xfId="1698" xr:uid="{A5251168-582A-44C4-9F51-1A6B8EA3DEC4}"/>
    <cellStyle name="Normal 6 8 4 2" xfId="3399" xr:uid="{04AC4EE4-FF64-4BBA-B617-30CA5C8D90DC}"/>
    <cellStyle name="Normal 6 8 4 3" xfId="3400" xr:uid="{14F4309D-F2B7-44F5-B6D2-89397D256319}"/>
    <cellStyle name="Normal 6 8 4 4" xfId="3401" xr:uid="{E49463A0-92A6-437C-BC09-FE5C74A7C4BA}"/>
    <cellStyle name="Normal 6 8 5" xfId="3402" xr:uid="{F3566BEA-75E8-46F1-BC28-903CDF88BD2E}"/>
    <cellStyle name="Normal 6 8 6" xfId="3403" xr:uid="{08CC6599-7751-4315-8C1A-D5CED757DF6D}"/>
    <cellStyle name="Normal 6 8 7" xfId="3404" xr:uid="{EE57108F-1A27-449D-AF4A-52CA8B3DB6A7}"/>
    <cellStyle name="Normal 6 9" xfId="346" xr:uid="{1C48BE7A-748B-402B-8988-25844765AB14}"/>
    <cellStyle name="Normal 6 9 2" xfId="676" xr:uid="{2A4E5BE5-A6CF-4489-9300-4CD403E8E49D}"/>
    <cellStyle name="Normal 6 9 2 2" xfId="1699" xr:uid="{D36DBB21-DBF6-4BD7-ACB1-9FFC82D3B5E8}"/>
    <cellStyle name="Normal 6 9 2 3" xfId="3405" xr:uid="{E3568714-57B4-4E8B-8841-F69E286AC677}"/>
    <cellStyle name="Normal 6 9 2 4" xfId="3406" xr:uid="{B21D468A-7DAA-4562-B627-B53E6C7A01A4}"/>
    <cellStyle name="Normal 6 9 3" xfId="1700" xr:uid="{1A40D89E-708A-4847-A44F-03AC275F7733}"/>
    <cellStyle name="Normal 6 9 3 2" xfId="3407" xr:uid="{FAADD4F8-D554-4F61-A3C0-7EF7A435EF8E}"/>
    <cellStyle name="Normal 6 9 3 3" xfId="3408" xr:uid="{A16B37F0-9898-4CF0-83D6-0FAF0F71A53D}"/>
    <cellStyle name="Normal 6 9 3 4" xfId="3409" xr:uid="{82F115AB-34D1-4EEC-A1FE-1396530ADDE1}"/>
    <cellStyle name="Normal 6 9 4" xfId="3410" xr:uid="{907DDA54-C37A-415D-A0EF-3F60DF4983D6}"/>
    <cellStyle name="Normal 6 9 5" xfId="3411" xr:uid="{EB2E0F3C-52EE-4E62-92D9-978F3ACB8649}"/>
    <cellStyle name="Normal 6 9 6" xfId="3412" xr:uid="{5FC87172-6DAC-4C62-9C88-0092C9F786C8}"/>
    <cellStyle name="Normal 7" xfId="128" xr:uid="{838284C5-7D24-4158-B82C-931A61770F18}"/>
    <cellStyle name="Normal 7 10" xfId="1701" xr:uid="{749489FD-7F31-43AB-964D-C25A0AB51C12}"/>
    <cellStyle name="Normal 7 10 2" xfId="3413" xr:uid="{96D1B7C0-90FD-4236-917E-DD9504CDC1F6}"/>
    <cellStyle name="Normal 7 10 3" xfId="3414" xr:uid="{9B80A0EC-2C67-4E23-9500-0D5D0503A490}"/>
    <cellStyle name="Normal 7 10 4" xfId="3415" xr:uid="{3A3E990A-4D26-44A2-99B6-FE8656AE8E1D}"/>
    <cellStyle name="Normal 7 11" xfId="3416" xr:uid="{D0C644A9-2016-4CC1-A093-DF8CBCF499E7}"/>
    <cellStyle name="Normal 7 11 2" xfId="3417" xr:uid="{8772BB25-6053-46F7-9347-13D22B7EBCE2}"/>
    <cellStyle name="Normal 7 11 3" xfId="3418" xr:uid="{3540718B-C80C-443E-BAAA-D38527FAC18E}"/>
    <cellStyle name="Normal 7 11 4" xfId="3419" xr:uid="{0ADD7E2F-A0F6-4B8D-BF9E-13F24A17E675}"/>
    <cellStyle name="Normal 7 12" xfId="3420" xr:uid="{D2499DE9-ABAC-4B48-9E0C-670023C20A88}"/>
    <cellStyle name="Normal 7 12 2" xfId="3421" xr:uid="{5C6316EB-A563-4EC2-A1BA-DCA612EA7A2B}"/>
    <cellStyle name="Normal 7 13" xfId="3422" xr:uid="{7076CF5E-9965-4B4A-9516-CE688825DD82}"/>
    <cellStyle name="Normal 7 14" xfId="3423" xr:uid="{CCCF23AF-69F6-4312-AB29-1A8646F0DDC5}"/>
    <cellStyle name="Normal 7 15" xfId="3424" xr:uid="{9C4E85B8-7CCF-457B-AF86-F8C1EE4A5203}"/>
    <cellStyle name="Normal 7 2" xfId="129" xr:uid="{EEC169DC-D6EF-4881-8E76-92F5CF992C07}"/>
    <cellStyle name="Normal 7 2 10" xfId="3425" xr:uid="{FBA6F76F-491B-4CE0-BC76-6B3512679B79}"/>
    <cellStyle name="Normal 7 2 11" xfId="3426" xr:uid="{6323E175-6119-4E4A-9695-8EE537F5894B}"/>
    <cellStyle name="Normal 7 2 2" xfId="130" xr:uid="{E5761E7E-ED22-4AA2-98C7-A714827BCD01}"/>
    <cellStyle name="Normal 7 2 2 2" xfId="131" xr:uid="{EB17E401-9C7B-4886-AEA4-609A36554497}"/>
    <cellStyle name="Normal 7 2 2 2 2" xfId="347" xr:uid="{E573A6D6-FB1A-4C24-A285-3861C194323D}"/>
    <cellStyle name="Normal 7 2 2 2 2 2" xfId="677" xr:uid="{93A07B6C-2021-4394-8E72-05CCE2F7BB49}"/>
    <cellStyle name="Normal 7 2 2 2 2 2 2" xfId="678" xr:uid="{763D46DB-C01E-462B-8145-B73F4B9F3DA1}"/>
    <cellStyle name="Normal 7 2 2 2 2 2 2 2" xfId="1702" xr:uid="{6C47CDBE-88B9-436B-BD64-110D62E8FD81}"/>
    <cellStyle name="Normal 7 2 2 2 2 2 2 2 2" xfId="1703" xr:uid="{D9FD3D00-66AA-4373-8FB9-CAD96F9E9909}"/>
    <cellStyle name="Normal 7 2 2 2 2 2 2 3" xfId="1704" xr:uid="{97353738-6C47-4AD4-B821-FC329863FB5A}"/>
    <cellStyle name="Normal 7 2 2 2 2 2 3" xfId="1705" xr:uid="{16B80342-B96C-41DE-95C0-492B1A0774A3}"/>
    <cellStyle name="Normal 7 2 2 2 2 2 3 2" xfId="1706" xr:uid="{C59953B4-8D22-4B47-986A-1EFFD205F043}"/>
    <cellStyle name="Normal 7 2 2 2 2 2 4" xfId="1707" xr:uid="{6D9E6BB7-A571-4986-80F9-058F5A52AE5F}"/>
    <cellStyle name="Normal 7 2 2 2 2 3" xfId="679" xr:uid="{6A509BE2-365F-4A30-80E9-AB6E5CC37402}"/>
    <cellStyle name="Normal 7 2 2 2 2 3 2" xfId="1708" xr:uid="{03C51201-1C95-4571-90F1-02E93A3575DD}"/>
    <cellStyle name="Normal 7 2 2 2 2 3 2 2" xfId="1709" xr:uid="{2D222CA6-523A-4087-ADC4-4B3FF640F939}"/>
    <cellStyle name="Normal 7 2 2 2 2 3 3" xfId="1710" xr:uid="{B7E437C6-B356-4D34-9BA9-006F19E58904}"/>
    <cellStyle name="Normal 7 2 2 2 2 3 4" xfId="3427" xr:uid="{D6550BAF-5359-4799-95AB-38A0B5838661}"/>
    <cellStyle name="Normal 7 2 2 2 2 4" xfId="1711" xr:uid="{292B632A-7AFC-4479-A626-B029C6EAEF0B}"/>
    <cellStyle name="Normal 7 2 2 2 2 4 2" xfId="1712" xr:uid="{87E34BB6-8456-4654-92D6-94350A6756B4}"/>
    <cellStyle name="Normal 7 2 2 2 2 5" xfId="1713" xr:uid="{FAD8FE7F-4B2D-45F2-84BF-E4D079F65BC1}"/>
    <cellStyle name="Normal 7 2 2 2 2 6" xfId="3428" xr:uid="{2731ED5A-B913-42AC-AC5F-361765C5CEFB}"/>
    <cellStyle name="Normal 7 2 2 2 3" xfId="348" xr:uid="{C6015917-2B8D-4DEC-9E4B-7DDE31A74BF5}"/>
    <cellStyle name="Normal 7 2 2 2 3 2" xfId="680" xr:uid="{90FAB667-0A32-4850-A458-D4E4C4802BFA}"/>
    <cellStyle name="Normal 7 2 2 2 3 2 2" xfId="681" xr:uid="{F54ABC44-AD45-46D4-BEA7-DE7B8505392E}"/>
    <cellStyle name="Normal 7 2 2 2 3 2 2 2" xfId="1714" xr:uid="{6F8D34CC-42E1-4BCD-BC0F-044308EA57AC}"/>
    <cellStyle name="Normal 7 2 2 2 3 2 2 2 2" xfId="1715" xr:uid="{7CFEC145-5A36-4111-BE2F-99810C36B411}"/>
    <cellStyle name="Normal 7 2 2 2 3 2 2 3" xfId="1716" xr:uid="{99A007B0-D67C-49BA-B1F9-578D51F65EDA}"/>
    <cellStyle name="Normal 7 2 2 2 3 2 3" xfId="1717" xr:uid="{BF41AC66-5E1D-41C0-A784-079B33346DD5}"/>
    <cellStyle name="Normal 7 2 2 2 3 2 3 2" xfId="1718" xr:uid="{59FAE738-DFFD-455C-87B3-BB4B388EA5B2}"/>
    <cellStyle name="Normal 7 2 2 2 3 2 4" xfId="1719" xr:uid="{B5C4CC9F-13DD-46D0-A6D6-5BC5E899FB51}"/>
    <cellStyle name="Normal 7 2 2 2 3 3" xfId="682" xr:uid="{57D8E2D3-58F8-4CEF-A919-2392371EE16A}"/>
    <cellStyle name="Normal 7 2 2 2 3 3 2" xfId="1720" xr:uid="{256F4918-92DC-4809-968B-DC44C32F097F}"/>
    <cellStyle name="Normal 7 2 2 2 3 3 2 2" xfId="1721" xr:uid="{84E842FA-4F0D-4DC9-86E3-CC04ACB064E9}"/>
    <cellStyle name="Normal 7 2 2 2 3 3 3" xfId="1722" xr:uid="{ABD8F01E-5896-48FE-9F2A-B9251C657DC6}"/>
    <cellStyle name="Normal 7 2 2 2 3 4" xfId="1723" xr:uid="{8028A1B4-A769-4C26-8FE2-5221BD517BEF}"/>
    <cellStyle name="Normal 7 2 2 2 3 4 2" xfId="1724" xr:uid="{3120DFA0-08C6-4866-B1AE-9EFCDA3159E8}"/>
    <cellStyle name="Normal 7 2 2 2 3 5" xfId="1725" xr:uid="{D35E631F-FA35-4EDA-AB43-EC8E3DA6D382}"/>
    <cellStyle name="Normal 7 2 2 2 4" xfId="683" xr:uid="{7748F3B4-30FF-4712-82DA-C73638CBC4CB}"/>
    <cellStyle name="Normal 7 2 2 2 4 2" xfId="684" xr:uid="{D251927D-99B6-43E9-90EF-0226372F7B9B}"/>
    <cellStyle name="Normal 7 2 2 2 4 2 2" xfId="1726" xr:uid="{655F2E0F-4E4E-4701-AE36-20C466C983C0}"/>
    <cellStyle name="Normal 7 2 2 2 4 2 2 2" xfId="1727" xr:uid="{4D899EAA-D041-4CA2-B55F-833A3F965967}"/>
    <cellStyle name="Normal 7 2 2 2 4 2 3" xfId="1728" xr:uid="{AB77306F-62CB-48E6-A570-F247168E700A}"/>
    <cellStyle name="Normal 7 2 2 2 4 3" xfId="1729" xr:uid="{3C23FE41-57EE-42FC-952A-C2219B154382}"/>
    <cellStyle name="Normal 7 2 2 2 4 3 2" xfId="1730" xr:uid="{505B6CAE-1CBB-40A6-B47F-2FFF2B734F80}"/>
    <cellStyle name="Normal 7 2 2 2 4 4" xfId="1731" xr:uid="{422C7CF2-0EAB-4295-B014-8582DFA81450}"/>
    <cellStyle name="Normal 7 2 2 2 5" xfId="685" xr:uid="{C93B5792-AF3E-4494-9584-D865475275D9}"/>
    <cellStyle name="Normal 7 2 2 2 5 2" xfId="1732" xr:uid="{209FDE55-F82A-49E6-8D7F-F2A8A8CEF6FF}"/>
    <cellStyle name="Normal 7 2 2 2 5 2 2" xfId="1733" xr:uid="{9A34D6E3-9B42-4F7A-8994-8412084359DA}"/>
    <cellStyle name="Normal 7 2 2 2 5 3" xfId="1734" xr:uid="{DB3B1B70-4AC1-401C-9818-2E2A5BAD673E}"/>
    <cellStyle name="Normal 7 2 2 2 5 4" xfId="3429" xr:uid="{73502FA7-1BC3-444E-8921-E565F4594BF9}"/>
    <cellStyle name="Normal 7 2 2 2 6" xfId="1735" xr:uid="{CB206A1E-28E3-402B-B3FD-BC8F56AD6C9B}"/>
    <cellStyle name="Normal 7 2 2 2 6 2" xfId="1736" xr:uid="{48F77DC3-AD84-4A8F-AB6A-0FF8B7AC6D04}"/>
    <cellStyle name="Normal 7 2 2 2 7" xfId="1737" xr:uid="{5930E129-4212-40A4-91A9-EF3865FEB093}"/>
    <cellStyle name="Normal 7 2 2 2 8" xfId="3430" xr:uid="{306D9185-045A-4AF2-9A21-85BB5462A089}"/>
    <cellStyle name="Normal 7 2 2 3" xfId="349" xr:uid="{9882256C-7DAA-4860-8D5D-4CDE164F53F0}"/>
    <cellStyle name="Normal 7 2 2 3 2" xfId="686" xr:uid="{F613E012-BC1D-4E01-B9F5-E4E333BF4349}"/>
    <cellStyle name="Normal 7 2 2 3 2 2" xfId="687" xr:uid="{8627BB23-BEBC-4241-B85B-224B7439CFA1}"/>
    <cellStyle name="Normal 7 2 2 3 2 2 2" xfId="1738" xr:uid="{CF244804-0B80-4944-8BB8-B8F437871398}"/>
    <cellStyle name="Normal 7 2 2 3 2 2 2 2" xfId="1739" xr:uid="{E7EB66D6-3E49-443D-86FD-E3D2C5C42225}"/>
    <cellStyle name="Normal 7 2 2 3 2 2 3" xfId="1740" xr:uid="{62505BE3-9D05-4184-87E3-8434B3FFE3A9}"/>
    <cellStyle name="Normal 7 2 2 3 2 3" xfId="1741" xr:uid="{B95D5D7E-A4AD-4A6D-AB42-4FB0B383701D}"/>
    <cellStyle name="Normal 7 2 2 3 2 3 2" xfId="1742" xr:uid="{63FD0CB0-3B61-4C1A-8047-2545869F6A82}"/>
    <cellStyle name="Normal 7 2 2 3 2 4" xfId="1743" xr:uid="{9D806604-70A9-40F8-B0E2-A46DEEB10990}"/>
    <cellStyle name="Normal 7 2 2 3 3" xfId="688" xr:uid="{DDCCEFBB-1A52-4BB1-8CB4-ADB230FDCC0A}"/>
    <cellStyle name="Normal 7 2 2 3 3 2" xfId="1744" xr:uid="{2DA7531C-DB62-492E-9554-D7F5B16A849E}"/>
    <cellStyle name="Normal 7 2 2 3 3 2 2" xfId="1745" xr:uid="{612F4DCA-E82B-46A2-84F3-37659B46E925}"/>
    <cellStyle name="Normal 7 2 2 3 3 3" xfId="1746" xr:uid="{1C95CB3F-2DCD-4757-AD88-A4DA985F34BF}"/>
    <cellStyle name="Normal 7 2 2 3 3 4" xfId="3431" xr:uid="{F79D8A7C-C9EB-492B-8666-D1BB54B26FA8}"/>
    <cellStyle name="Normal 7 2 2 3 4" xfId="1747" xr:uid="{2123A377-32E7-4DE9-85AE-B1451BE4430E}"/>
    <cellStyle name="Normal 7 2 2 3 4 2" xfId="1748" xr:uid="{B9B4F00F-DB2C-4273-B1F6-C15173290F59}"/>
    <cellStyle name="Normal 7 2 2 3 5" xfId="1749" xr:uid="{C0BDEF76-F9E8-41CB-9722-491229FA0078}"/>
    <cellStyle name="Normal 7 2 2 3 6" xfId="3432" xr:uid="{75DCA8B7-9C39-4A80-9D33-3A6702F2368A}"/>
    <cellStyle name="Normal 7 2 2 4" xfId="350" xr:uid="{81B4A684-5735-4772-A228-4EB87E0A4391}"/>
    <cellStyle name="Normal 7 2 2 4 2" xfId="689" xr:uid="{06F36F9A-D3F1-42F4-8642-AF512432D26B}"/>
    <cellStyle name="Normal 7 2 2 4 2 2" xfId="690" xr:uid="{870D9130-EFE7-4E0E-BE31-8579CA67C3EF}"/>
    <cellStyle name="Normal 7 2 2 4 2 2 2" xfId="1750" xr:uid="{8BFF3531-B66E-4CFC-BFD2-937191CCB001}"/>
    <cellStyle name="Normal 7 2 2 4 2 2 2 2" xfId="1751" xr:uid="{CF9224E0-4130-4A4A-A6DC-93D7259E8FBF}"/>
    <cellStyle name="Normal 7 2 2 4 2 2 3" xfId="1752" xr:uid="{F48A9F66-D1AD-4004-86A1-4E961DEB2C3C}"/>
    <cellStyle name="Normal 7 2 2 4 2 3" xfId="1753" xr:uid="{5152E7B3-3B61-43E5-912D-FC7DD9346688}"/>
    <cellStyle name="Normal 7 2 2 4 2 3 2" xfId="1754" xr:uid="{C652674A-04E3-44C0-80D7-F8743BD1D82E}"/>
    <cellStyle name="Normal 7 2 2 4 2 4" xfId="1755" xr:uid="{9E25CF48-5D76-40AA-A325-DC34CE0508AF}"/>
    <cellStyle name="Normal 7 2 2 4 3" xfId="691" xr:uid="{B748BAE6-A0CE-4853-BE61-66B17DA6C225}"/>
    <cellStyle name="Normal 7 2 2 4 3 2" xfId="1756" xr:uid="{7D3E5859-64E8-41A9-9A6F-DAF2305AA427}"/>
    <cellStyle name="Normal 7 2 2 4 3 2 2" xfId="1757" xr:uid="{E4F1CDA1-3D56-4D2D-8998-3F14C7137034}"/>
    <cellStyle name="Normal 7 2 2 4 3 3" xfId="1758" xr:uid="{DD443ED0-7D2F-4BC0-A695-6D662F991B3F}"/>
    <cellStyle name="Normal 7 2 2 4 4" xfId="1759" xr:uid="{59901D81-9AD2-48B2-9F32-3FA9F3B684A8}"/>
    <cellStyle name="Normal 7 2 2 4 4 2" xfId="1760" xr:uid="{CC06391D-E9B0-40B3-9807-8931A1BEC95A}"/>
    <cellStyle name="Normal 7 2 2 4 5" xfId="1761" xr:uid="{31C406ED-557B-44C8-8E84-830C7E59EA1B}"/>
    <cellStyle name="Normal 7 2 2 5" xfId="351" xr:uid="{C1FF4830-00D7-4ABE-928C-B093D012CC3C}"/>
    <cellStyle name="Normal 7 2 2 5 2" xfId="692" xr:uid="{219DF203-1865-4E28-B791-9B7C42550DEF}"/>
    <cellStyle name="Normal 7 2 2 5 2 2" xfId="1762" xr:uid="{A25BD6B3-9B61-4A13-B0C4-7A91EEB9B114}"/>
    <cellStyle name="Normal 7 2 2 5 2 2 2" xfId="1763" xr:uid="{74535003-833C-45BD-BDA8-F1A0D6932582}"/>
    <cellStyle name="Normal 7 2 2 5 2 3" xfId="1764" xr:uid="{88DB0DC0-21C7-4111-B533-77A320990B8C}"/>
    <cellStyle name="Normal 7 2 2 5 3" xfId="1765" xr:uid="{12C4E993-BC5A-40A8-BF04-434E704812D1}"/>
    <cellStyle name="Normal 7 2 2 5 3 2" xfId="1766" xr:uid="{F777FDD6-8281-4948-AF78-4E2CCB5BAE9D}"/>
    <cellStyle name="Normal 7 2 2 5 4" xfId="1767" xr:uid="{0A1DB87D-954A-41FD-8390-65C65F71E572}"/>
    <cellStyle name="Normal 7 2 2 6" xfId="693" xr:uid="{4034BDBC-1645-4239-9DF7-6E7A362E41EA}"/>
    <cellStyle name="Normal 7 2 2 6 2" xfId="1768" xr:uid="{4AFD6CC4-9218-4143-BC9B-D7B5D2743E7C}"/>
    <cellStyle name="Normal 7 2 2 6 2 2" xfId="1769" xr:uid="{FBE84765-FEFF-4533-ABFE-4FE40499A8E0}"/>
    <cellStyle name="Normal 7 2 2 6 3" xfId="1770" xr:uid="{2D8FC9CC-9EDC-41BE-9AC3-B03CA229AD21}"/>
    <cellStyle name="Normal 7 2 2 6 4" xfId="3433" xr:uid="{3F066D8F-DC00-4C51-A998-12BC8D7ECA8A}"/>
    <cellStyle name="Normal 7 2 2 7" xfId="1771" xr:uid="{C9C49B0E-3FFF-41E0-8BAE-6DFC415CDE90}"/>
    <cellStyle name="Normal 7 2 2 7 2" xfId="1772" xr:uid="{DF7A29FD-FE49-4EA1-B17A-0033486C6DD3}"/>
    <cellStyle name="Normal 7 2 2 8" xfId="1773" xr:uid="{D79792B4-7B2F-4044-983F-BA0EC4129290}"/>
    <cellStyle name="Normal 7 2 2 9" xfId="3434" xr:uid="{DE91D0CA-8A9C-4AD4-AF5B-8FEC100B68D3}"/>
    <cellStyle name="Normal 7 2 3" xfId="132" xr:uid="{A5029BD3-B180-4F3C-87C4-38D26BA57BEC}"/>
    <cellStyle name="Normal 7 2 3 2" xfId="133" xr:uid="{3E7E8011-3114-42B6-B828-F1FDED6EBBA9}"/>
    <cellStyle name="Normal 7 2 3 2 2" xfId="694" xr:uid="{BA418554-C5CC-4754-9D78-FBBAA9204214}"/>
    <cellStyle name="Normal 7 2 3 2 2 2" xfId="695" xr:uid="{E0EBF5C6-F32A-4B5D-A69F-AB565A93542C}"/>
    <cellStyle name="Normal 7 2 3 2 2 2 2" xfId="1774" xr:uid="{54B701E6-1D79-4F8E-90D8-6BBBC0A04ACA}"/>
    <cellStyle name="Normal 7 2 3 2 2 2 2 2" xfId="1775" xr:uid="{765977A4-34E2-4872-9DBA-D1B774D233C4}"/>
    <cellStyle name="Normal 7 2 3 2 2 2 3" xfId="1776" xr:uid="{1AA013BA-DD1C-4031-AD82-F869C0DA5638}"/>
    <cellStyle name="Normal 7 2 3 2 2 3" xfId="1777" xr:uid="{66B70989-14B5-42DB-931D-0E7BDA83721C}"/>
    <cellStyle name="Normal 7 2 3 2 2 3 2" xfId="1778" xr:uid="{7A46A38F-BCC5-4FC5-9A2A-3597B05FFEE7}"/>
    <cellStyle name="Normal 7 2 3 2 2 4" xfId="1779" xr:uid="{5EE46785-C5DB-4280-8212-F9667349CBDB}"/>
    <cellStyle name="Normal 7 2 3 2 3" xfId="696" xr:uid="{26C1659A-9172-4311-81D8-EB7040EAB02E}"/>
    <cellStyle name="Normal 7 2 3 2 3 2" xfId="1780" xr:uid="{6E089450-3DB5-46AD-AC97-CB29B718EC4E}"/>
    <cellStyle name="Normal 7 2 3 2 3 2 2" xfId="1781" xr:uid="{2B1FAFD7-EF72-4B8F-9B5B-5FA62C906A23}"/>
    <cellStyle name="Normal 7 2 3 2 3 3" xfId="1782" xr:uid="{0BA76714-874D-4E22-AEB1-7FBAE6289F5B}"/>
    <cellStyle name="Normal 7 2 3 2 3 4" xfId="3435" xr:uid="{93069448-6EBA-4EA6-8929-B5E1EF3281DB}"/>
    <cellStyle name="Normal 7 2 3 2 4" xfId="1783" xr:uid="{2EF8E8B7-39E3-4785-871A-92A66211EF84}"/>
    <cellStyle name="Normal 7 2 3 2 4 2" xfId="1784" xr:uid="{85495B7E-6296-4AEC-B553-261899262783}"/>
    <cellStyle name="Normal 7 2 3 2 5" xfId="1785" xr:uid="{6ED4CF22-0281-4BF9-9554-A6E7F2352743}"/>
    <cellStyle name="Normal 7 2 3 2 6" xfId="3436" xr:uid="{25E4805E-DBC6-470D-ACD5-E9BA49B7140E}"/>
    <cellStyle name="Normal 7 2 3 3" xfId="352" xr:uid="{194CCBAF-6048-49B8-91FD-351DD4EA6837}"/>
    <cellStyle name="Normal 7 2 3 3 2" xfId="697" xr:uid="{D9E2FB51-53FE-4EAD-BB1F-9D7D7FF4793C}"/>
    <cellStyle name="Normal 7 2 3 3 2 2" xfId="698" xr:uid="{C9B66A12-AD16-419F-8BE5-71E93088C403}"/>
    <cellStyle name="Normal 7 2 3 3 2 2 2" xfId="1786" xr:uid="{18D2EE40-9807-49C1-8338-F95497A81A7A}"/>
    <cellStyle name="Normal 7 2 3 3 2 2 2 2" xfId="1787" xr:uid="{A8D2D900-E9C2-44FC-88C6-D17D1828ACA1}"/>
    <cellStyle name="Normal 7 2 3 3 2 2 3" xfId="1788" xr:uid="{6B893309-CE66-4A5F-8769-D9449BCCA352}"/>
    <cellStyle name="Normal 7 2 3 3 2 3" xfId="1789" xr:uid="{D65FE452-4209-4E3F-9AFF-9A5AD4ACAD28}"/>
    <cellStyle name="Normal 7 2 3 3 2 3 2" xfId="1790" xr:uid="{E5D08CF2-344C-466C-85E7-50014BEE1D7B}"/>
    <cellStyle name="Normal 7 2 3 3 2 4" xfId="1791" xr:uid="{F9821AAF-BFCE-4BA8-B1D6-53181E73A2C1}"/>
    <cellStyle name="Normal 7 2 3 3 3" xfId="699" xr:uid="{E9CB0BA5-D6D4-4502-8E31-08F72062194A}"/>
    <cellStyle name="Normal 7 2 3 3 3 2" xfId="1792" xr:uid="{A0B1EA61-A6F0-439B-AAE4-93259628A33E}"/>
    <cellStyle name="Normal 7 2 3 3 3 2 2" xfId="1793" xr:uid="{820E0033-429C-4CC4-A420-78C30BD71D59}"/>
    <cellStyle name="Normal 7 2 3 3 3 3" xfId="1794" xr:uid="{95F5AAEC-72E2-48D8-B938-DAF40EDE1838}"/>
    <cellStyle name="Normal 7 2 3 3 4" xfId="1795" xr:uid="{8BE51157-3218-457D-9E00-70977BB6F502}"/>
    <cellStyle name="Normal 7 2 3 3 4 2" xfId="1796" xr:uid="{440F854B-FBDC-4388-926F-A12068958C41}"/>
    <cellStyle name="Normal 7 2 3 3 5" xfId="1797" xr:uid="{3EBC9E9E-EE2C-4D3F-ABFA-4B415F9AF613}"/>
    <cellStyle name="Normal 7 2 3 4" xfId="353" xr:uid="{B9EB3753-7912-40EE-B696-8C181B4FC511}"/>
    <cellStyle name="Normal 7 2 3 4 2" xfId="700" xr:uid="{FEB56377-388E-41E5-A138-FE2B27D91055}"/>
    <cellStyle name="Normal 7 2 3 4 2 2" xfId="1798" xr:uid="{838BF581-9059-4A78-9CB6-8354926BF0D8}"/>
    <cellStyle name="Normal 7 2 3 4 2 2 2" xfId="1799" xr:uid="{05AA02B8-42C7-4941-8B35-7D8DEF8E6BEA}"/>
    <cellStyle name="Normal 7 2 3 4 2 3" xfId="1800" xr:uid="{9EFB6027-BCA0-4418-B261-AEC7D4CF64E9}"/>
    <cellStyle name="Normal 7 2 3 4 3" xfId="1801" xr:uid="{27C6AFA8-904F-4C05-B9EA-96A926F2A1BB}"/>
    <cellStyle name="Normal 7 2 3 4 3 2" xfId="1802" xr:uid="{86547AF2-8E3E-4436-B0EA-2D7304D96BFF}"/>
    <cellStyle name="Normal 7 2 3 4 4" xfId="1803" xr:uid="{D96F3D4A-B261-49D0-976E-F00883D35970}"/>
    <cellStyle name="Normal 7 2 3 5" xfId="701" xr:uid="{8F82EAE9-8E59-4D33-BD93-08B3530DAC9E}"/>
    <cellStyle name="Normal 7 2 3 5 2" xfId="1804" xr:uid="{69765611-4067-4B1C-BB99-32AD6F6F80BB}"/>
    <cellStyle name="Normal 7 2 3 5 2 2" xfId="1805" xr:uid="{9B81DCE9-8E35-423A-BAFF-E9B0BCE4C646}"/>
    <cellStyle name="Normal 7 2 3 5 3" xfId="1806" xr:uid="{A7099451-FDC9-4712-A60F-821AFE08E00C}"/>
    <cellStyle name="Normal 7 2 3 5 4" xfId="3437" xr:uid="{D2CFB6BB-764F-4C06-A7C0-5370DAB5BACA}"/>
    <cellStyle name="Normal 7 2 3 6" xfId="1807" xr:uid="{614AB0AF-4D65-4FF7-BF68-BD05683D3058}"/>
    <cellStyle name="Normal 7 2 3 6 2" xfId="1808" xr:uid="{64D00451-F49B-403B-8F00-713FAEE3C7FC}"/>
    <cellStyle name="Normal 7 2 3 7" xfId="1809" xr:uid="{D4015716-9C78-4170-A8E9-E18520E1588C}"/>
    <cellStyle name="Normal 7 2 3 8" xfId="3438" xr:uid="{875BC351-242D-4A9A-ABBF-52D65B990CC5}"/>
    <cellStyle name="Normal 7 2 4" xfId="134" xr:uid="{59CA5468-AE8F-4806-9F1F-60912A851957}"/>
    <cellStyle name="Normal 7 2 4 2" xfId="448" xr:uid="{72EE3E51-B0C6-473C-AE9D-E7878B6F3629}"/>
    <cellStyle name="Normal 7 2 4 2 2" xfId="702" xr:uid="{696E1249-0587-49CB-89CD-73F8B7925EDE}"/>
    <cellStyle name="Normal 7 2 4 2 2 2" xfId="1810" xr:uid="{15AD561A-B2C6-48B2-ACD9-42E349F8D681}"/>
    <cellStyle name="Normal 7 2 4 2 2 2 2" xfId="1811" xr:uid="{5504CE23-6547-4EA2-AC3C-3CA3FD51A75C}"/>
    <cellStyle name="Normal 7 2 4 2 2 3" xfId="1812" xr:uid="{2F70E457-5287-4AFA-A567-92A198124BA2}"/>
    <cellStyle name="Normal 7 2 4 2 2 4" xfId="3439" xr:uid="{73F2342C-F54E-4A27-8CC7-7C85022BBB4B}"/>
    <cellStyle name="Normal 7 2 4 2 3" xfId="1813" xr:uid="{26D8A6D2-8E78-4751-AD8F-657D005BCA8A}"/>
    <cellStyle name="Normal 7 2 4 2 3 2" xfId="1814" xr:uid="{E8B45829-F5B1-4CB3-8631-51CA27465B1B}"/>
    <cellStyle name="Normal 7 2 4 2 4" xfId="1815" xr:uid="{CE669908-6DBF-4AC4-ABC9-06DEBCC05BA7}"/>
    <cellStyle name="Normal 7 2 4 2 5" xfId="3440" xr:uid="{C1D778EF-545B-4253-8DA5-41E69DEDB361}"/>
    <cellStyle name="Normal 7 2 4 3" xfId="703" xr:uid="{4F480E93-F84C-41B5-BA27-92D1B2939828}"/>
    <cellStyle name="Normal 7 2 4 3 2" xfId="1816" xr:uid="{30A55156-458C-4639-A0EF-ECA0AC0FD8E7}"/>
    <cellStyle name="Normal 7 2 4 3 2 2" xfId="1817" xr:uid="{FFAF4A49-125C-45FF-B66E-78ECB113B735}"/>
    <cellStyle name="Normal 7 2 4 3 3" xfId="1818" xr:uid="{8B481A26-2170-4FE7-AE74-51A981BD03B3}"/>
    <cellStyle name="Normal 7 2 4 3 4" xfId="3441" xr:uid="{B9FE4376-1D9F-4944-A2E5-718987CC6538}"/>
    <cellStyle name="Normal 7 2 4 4" xfId="1819" xr:uid="{667FB547-9246-434A-B042-FA3F00F8E432}"/>
    <cellStyle name="Normal 7 2 4 4 2" xfId="1820" xr:uid="{F0C81E3A-CAED-4D96-A948-E5DB9F487994}"/>
    <cellStyle name="Normal 7 2 4 4 3" xfId="3442" xr:uid="{9AE04186-BC30-4157-B8E1-DD83F4F0B021}"/>
    <cellStyle name="Normal 7 2 4 4 4" xfId="3443" xr:uid="{C6BCCF07-5381-40DC-9269-6CD99A262052}"/>
    <cellStyle name="Normal 7 2 4 5" xfId="1821" xr:uid="{58603734-FE2E-49BD-840B-5974281B43DC}"/>
    <cellStyle name="Normal 7 2 4 6" xfId="3444" xr:uid="{B5A644BB-2107-47B4-815B-F89EF1CB5D05}"/>
    <cellStyle name="Normal 7 2 4 7" xfId="3445" xr:uid="{06671C06-04C3-4D9A-AA7B-95E540B86AE4}"/>
    <cellStyle name="Normal 7 2 5" xfId="354" xr:uid="{5704BE33-0140-47BE-9BFF-4294FF352619}"/>
    <cellStyle name="Normal 7 2 5 2" xfId="704" xr:uid="{07F004DF-0EA7-4244-B3BA-21F61AC95862}"/>
    <cellStyle name="Normal 7 2 5 2 2" xfId="705" xr:uid="{F90CFFD9-3974-43E4-937B-7BB4010E1537}"/>
    <cellStyle name="Normal 7 2 5 2 2 2" xfId="1822" xr:uid="{0C30B869-4D9A-4E50-8A0B-BEFF46407C7C}"/>
    <cellStyle name="Normal 7 2 5 2 2 2 2" xfId="1823" xr:uid="{137BA602-B92F-44D9-9001-A4E6857F134F}"/>
    <cellStyle name="Normal 7 2 5 2 2 3" xfId="1824" xr:uid="{B34C7ED6-56D9-47CB-9DC6-0C112A1804A0}"/>
    <cellStyle name="Normal 7 2 5 2 3" xfId="1825" xr:uid="{3E60BF25-19FB-430C-B2DD-CF0DFF2A8F90}"/>
    <cellStyle name="Normal 7 2 5 2 3 2" xfId="1826" xr:uid="{F2648385-515A-4BC3-A984-45FB7810325A}"/>
    <cellStyle name="Normal 7 2 5 2 4" xfId="1827" xr:uid="{AC8D38EC-613A-4E3E-B7B0-DB57AC2B2BCC}"/>
    <cellStyle name="Normal 7 2 5 3" xfId="706" xr:uid="{834BCA62-814C-44D8-BCF0-EA46E69EAEA0}"/>
    <cellStyle name="Normal 7 2 5 3 2" xfId="1828" xr:uid="{FD60009E-6832-4DDF-87CE-AD075A138429}"/>
    <cellStyle name="Normal 7 2 5 3 2 2" xfId="1829" xr:uid="{3A274335-0470-44B2-B4D3-527CA6CE2231}"/>
    <cellStyle name="Normal 7 2 5 3 3" xfId="1830" xr:uid="{10C02005-A3CC-41F5-9E03-7EE83779B4A8}"/>
    <cellStyle name="Normal 7 2 5 3 4" xfId="3446" xr:uid="{A42E6D2C-3017-4C94-A936-0FC0AAFFC699}"/>
    <cellStyle name="Normal 7 2 5 4" xfId="1831" xr:uid="{A81F6DE7-0966-455E-BA9C-E58E6B13D0F3}"/>
    <cellStyle name="Normal 7 2 5 4 2" xfId="1832" xr:uid="{F0E3CDEA-CAF1-4D1F-A6BF-56DCA0AD621E}"/>
    <cellStyle name="Normal 7 2 5 5" xfId="1833" xr:uid="{170395EC-B1A6-413E-AEBB-DF6B1ECBD822}"/>
    <cellStyle name="Normal 7 2 5 6" xfId="3447" xr:uid="{C9B1FC86-0D2D-4634-BB50-EDC31197ED87}"/>
    <cellStyle name="Normal 7 2 6" xfId="355" xr:uid="{CC43285E-B408-4950-9E69-A6F81994C2DE}"/>
    <cellStyle name="Normal 7 2 6 2" xfId="707" xr:uid="{63C53876-0894-4E5C-8954-AE373F5518FC}"/>
    <cellStyle name="Normal 7 2 6 2 2" xfId="1834" xr:uid="{008C81E4-C185-4444-AC3E-FE2557DA0D6B}"/>
    <cellStyle name="Normal 7 2 6 2 2 2" xfId="1835" xr:uid="{B2F2A4F2-E225-4EB7-A914-B503931C29C0}"/>
    <cellStyle name="Normal 7 2 6 2 3" xfId="1836" xr:uid="{5EDF5195-F303-4F97-942F-C83A86A7327F}"/>
    <cellStyle name="Normal 7 2 6 2 4" xfId="3448" xr:uid="{3424B028-871E-4D44-ACA6-9E7CA00B91ED}"/>
    <cellStyle name="Normal 7 2 6 3" xfId="1837" xr:uid="{C087D833-9EC0-4AAF-B1CD-3E4B6D32B725}"/>
    <cellStyle name="Normal 7 2 6 3 2" xfId="1838" xr:uid="{F5F0814A-634A-4049-8D33-2D04B6E1AB89}"/>
    <cellStyle name="Normal 7 2 6 4" xfId="1839" xr:uid="{7F1EFF32-09EC-4BB4-9890-276614C21868}"/>
    <cellStyle name="Normal 7 2 6 5" xfId="3449" xr:uid="{1C200836-743E-42B5-B2E3-C495690543EA}"/>
    <cellStyle name="Normal 7 2 7" xfId="708" xr:uid="{FA7CEE01-DB93-45AE-8FF0-FC65A3CEA8A8}"/>
    <cellStyle name="Normal 7 2 7 2" xfId="1840" xr:uid="{BB4B4C7F-FAEC-4BA6-A50C-F2CD8ED40B5F}"/>
    <cellStyle name="Normal 7 2 7 2 2" xfId="1841" xr:uid="{A837FCE8-93C7-40E0-B350-59A92B5631FB}"/>
    <cellStyle name="Normal 7 2 7 2 3" xfId="4409" xr:uid="{97C40CCE-6F0E-4C5E-8D02-7069AF74D96F}"/>
    <cellStyle name="Normal 7 2 7 3" xfId="1842" xr:uid="{9D21558F-E699-4B19-A63B-FB6522464B3F}"/>
    <cellStyle name="Normal 7 2 7 4" xfId="3450" xr:uid="{58A4CBC2-3E14-4D26-90E1-D08AAC9B49E1}"/>
    <cellStyle name="Normal 7 2 7 4 2" xfId="4579" xr:uid="{7671079B-758B-4ACD-8DDF-A5391629DA2F}"/>
    <cellStyle name="Normal 7 2 7 4 3" xfId="4686" xr:uid="{BE511E87-D48F-410E-9A4D-D4EA65AF95A1}"/>
    <cellStyle name="Normal 7 2 7 4 4" xfId="4608" xr:uid="{6F7A715E-78FF-456D-8367-431B386FAFE4}"/>
    <cellStyle name="Normal 7 2 8" xfId="1843" xr:uid="{617192BF-121A-4611-B835-654F570DC834}"/>
    <cellStyle name="Normal 7 2 8 2" xfId="1844" xr:uid="{4DEEAEA4-E6C3-4519-A802-B1E9C682E46B}"/>
    <cellStyle name="Normal 7 2 8 3" xfId="3451" xr:uid="{58E1357E-7EDB-4B95-B78E-F5D4D0AC3D36}"/>
    <cellStyle name="Normal 7 2 8 4" xfId="3452" xr:uid="{AF0E826B-577F-43DE-8E5D-71D50D4D92F2}"/>
    <cellStyle name="Normal 7 2 9" xfId="1845" xr:uid="{BA517ACF-E200-4A8E-A976-D5F5F9A47EB7}"/>
    <cellStyle name="Normal 7 3" xfId="135" xr:uid="{31AFB38C-E3C1-4D0D-AD8B-1C8ADE63E43E}"/>
    <cellStyle name="Normal 7 3 10" xfId="3453" xr:uid="{1B15C97A-E030-4316-8728-33CF0D2AA2F7}"/>
    <cellStyle name="Normal 7 3 11" xfId="3454" xr:uid="{076EE073-437A-4450-85D5-D142FADBDEC9}"/>
    <cellStyle name="Normal 7 3 2" xfId="136" xr:uid="{9FFA8E07-EF41-42C4-B19C-266D9B89B01B}"/>
    <cellStyle name="Normal 7 3 2 2" xfId="137" xr:uid="{04A9739E-045D-4F52-8A6B-8E92EF912A0A}"/>
    <cellStyle name="Normal 7 3 2 2 2" xfId="356" xr:uid="{14592A31-5199-4A8F-B09E-357F63795597}"/>
    <cellStyle name="Normal 7 3 2 2 2 2" xfId="709" xr:uid="{5ACB32EE-7A21-4E03-8C85-9BF995B1D013}"/>
    <cellStyle name="Normal 7 3 2 2 2 2 2" xfId="1846" xr:uid="{E297B430-A45E-41B8-AD38-C6384CA7FA81}"/>
    <cellStyle name="Normal 7 3 2 2 2 2 2 2" xfId="1847" xr:uid="{163B454C-4DF4-4E5F-9372-ADE64F96E9BF}"/>
    <cellStyle name="Normal 7 3 2 2 2 2 3" xfId="1848" xr:uid="{240100D3-1DAD-4FC3-BFF2-5661CD8561CC}"/>
    <cellStyle name="Normal 7 3 2 2 2 2 4" xfId="3455" xr:uid="{EB0E1032-E5D2-47A4-A46F-0CCCAD759675}"/>
    <cellStyle name="Normal 7 3 2 2 2 3" xfId="1849" xr:uid="{8129A923-C902-42A4-B533-9C76BA8F3C51}"/>
    <cellStyle name="Normal 7 3 2 2 2 3 2" xfId="1850" xr:uid="{2547710C-06B8-45F8-B99B-020311C824B3}"/>
    <cellStyle name="Normal 7 3 2 2 2 3 3" xfId="3456" xr:uid="{5ECE5B8B-736C-4F8F-8C3C-8319E68BEB3B}"/>
    <cellStyle name="Normal 7 3 2 2 2 3 4" xfId="3457" xr:uid="{8CF2FFBE-7890-4EE7-A475-455C33BFA127}"/>
    <cellStyle name="Normal 7 3 2 2 2 4" xfId="1851" xr:uid="{9970008A-1510-4C08-863F-5E945BCDE581}"/>
    <cellStyle name="Normal 7 3 2 2 2 5" xfId="3458" xr:uid="{CD3ECC19-819B-4174-BB3F-A018704FEF00}"/>
    <cellStyle name="Normal 7 3 2 2 2 6" xfId="3459" xr:uid="{E56B5A7E-37E9-4F11-9108-50932425A0CE}"/>
    <cellStyle name="Normal 7 3 2 2 3" xfId="710" xr:uid="{B39D9C20-98F9-467C-BA1D-D4CE8300FBE2}"/>
    <cellStyle name="Normal 7 3 2 2 3 2" xfId="1852" xr:uid="{4E4F67D0-FEED-46C2-9928-31236641A3F6}"/>
    <cellStyle name="Normal 7 3 2 2 3 2 2" xfId="1853" xr:uid="{8284FA0E-DAB6-439B-B4B9-8CC3A12A4A78}"/>
    <cellStyle name="Normal 7 3 2 2 3 2 3" xfId="3460" xr:uid="{3C446E07-4EB5-42FF-A81F-CAE232226F49}"/>
    <cellStyle name="Normal 7 3 2 2 3 2 4" xfId="3461" xr:uid="{97A6F7AE-FC32-4951-86E4-51FB662D1786}"/>
    <cellStyle name="Normal 7 3 2 2 3 3" xfId="1854" xr:uid="{4C4EA0A3-9347-454F-8B19-2F24CA6BD065}"/>
    <cellStyle name="Normal 7 3 2 2 3 4" xfId="3462" xr:uid="{6E8AF4D2-1790-4E7D-AAB9-7B7961B5C5B1}"/>
    <cellStyle name="Normal 7 3 2 2 3 5" xfId="3463" xr:uid="{D4F390A8-E4AD-48E7-A3EA-7D1D38ADBB53}"/>
    <cellStyle name="Normal 7 3 2 2 4" xfId="1855" xr:uid="{8CF8AB85-4997-465D-89F0-966C51B91035}"/>
    <cellStyle name="Normal 7 3 2 2 4 2" xfId="1856" xr:uid="{41E86869-EFA2-44D8-AD98-7DF631268078}"/>
    <cellStyle name="Normal 7 3 2 2 4 3" xfId="3464" xr:uid="{D961BBA0-4888-46D2-8925-F1D57E8B742F}"/>
    <cellStyle name="Normal 7 3 2 2 4 4" xfId="3465" xr:uid="{4FDCEDDC-D7AE-4883-9581-B4D41F2A6C37}"/>
    <cellStyle name="Normal 7 3 2 2 5" xfId="1857" xr:uid="{C7D3D0EA-C09B-4D6D-A55D-1B5854AF385C}"/>
    <cellStyle name="Normal 7 3 2 2 5 2" xfId="3466" xr:uid="{46301728-D26D-451F-A996-5EA692879234}"/>
    <cellStyle name="Normal 7 3 2 2 5 3" xfId="3467" xr:uid="{9438DA58-FE8C-4A2C-B5BC-286E3FE9C25C}"/>
    <cellStyle name="Normal 7 3 2 2 5 4" xfId="3468" xr:uid="{51C1E3FE-180D-4EB0-9714-8FE62D5D87B8}"/>
    <cellStyle name="Normal 7 3 2 2 6" xfId="3469" xr:uid="{7BB29FFC-9BE3-40F5-A77F-A7EF6CFDC14C}"/>
    <cellStyle name="Normal 7 3 2 2 7" xfId="3470" xr:uid="{DC4C3968-E8CB-4AA1-8998-38E667E21451}"/>
    <cellStyle name="Normal 7 3 2 2 8" xfId="3471" xr:uid="{ADC2C248-3C86-48C8-AAC1-F9FC7F2991F3}"/>
    <cellStyle name="Normal 7 3 2 3" xfId="357" xr:uid="{74982B31-F717-4CE2-93E4-CB1847D45A1C}"/>
    <cellStyle name="Normal 7 3 2 3 2" xfId="711" xr:uid="{8B4ECF99-A608-444E-9DFB-09A9165F742B}"/>
    <cellStyle name="Normal 7 3 2 3 2 2" xfId="712" xr:uid="{D96C3F0C-E201-42B3-A0B3-F4D507CB06E7}"/>
    <cellStyle name="Normal 7 3 2 3 2 2 2" xfId="1858" xr:uid="{3295F368-B219-4CE3-A330-52E319E05C7C}"/>
    <cellStyle name="Normal 7 3 2 3 2 2 2 2" xfId="1859" xr:uid="{B74C744E-5858-49BF-9DD5-03E09CE42B17}"/>
    <cellStyle name="Normal 7 3 2 3 2 2 3" xfId="1860" xr:uid="{6CE8EE41-A922-475D-A8E8-20AF6F3C6594}"/>
    <cellStyle name="Normal 7 3 2 3 2 3" xfId="1861" xr:uid="{D81C7923-A70F-4DBD-9C28-154AB79FE461}"/>
    <cellStyle name="Normal 7 3 2 3 2 3 2" xfId="1862" xr:uid="{F3ABE8D6-6A7B-4121-9AA2-EBD2659205C9}"/>
    <cellStyle name="Normal 7 3 2 3 2 4" xfId="1863" xr:uid="{2813F14B-472E-4D05-90B0-642B79F9C3DA}"/>
    <cellStyle name="Normal 7 3 2 3 3" xfId="713" xr:uid="{94B5F2EC-DD42-42D1-A16A-14CA337FA85C}"/>
    <cellStyle name="Normal 7 3 2 3 3 2" xfId="1864" xr:uid="{83F1B511-8D25-4514-9422-7F6319E490C2}"/>
    <cellStyle name="Normal 7 3 2 3 3 2 2" xfId="1865" xr:uid="{687EE88A-8A53-430C-AD8B-6083E5C7E126}"/>
    <cellStyle name="Normal 7 3 2 3 3 3" xfId="1866" xr:uid="{629FC013-2652-4812-BD1A-3A14106B46FA}"/>
    <cellStyle name="Normal 7 3 2 3 3 4" xfId="3472" xr:uid="{D2374FDA-D1D2-421E-96E6-F989D53A1A35}"/>
    <cellStyle name="Normal 7 3 2 3 4" xfId="1867" xr:uid="{86C2A155-BA6F-4CA6-97EB-520B8FECD982}"/>
    <cellStyle name="Normal 7 3 2 3 4 2" xfId="1868" xr:uid="{F0CE2155-C888-4642-907E-6A88EC0A3A11}"/>
    <cellStyle name="Normal 7 3 2 3 5" xfId="1869" xr:uid="{D6104F0E-CB76-4CD3-8190-2705E5D90A18}"/>
    <cellStyle name="Normal 7 3 2 3 6" xfId="3473" xr:uid="{DAB9A9E1-9822-45F7-81EC-88439D6A256C}"/>
    <cellStyle name="Normal 7 3 2 4" xfId="358" xr:uid="{F6058C34-F8A8-4A67-AB61-F17E4859D600}"/>
    <cellStyle name="Normal 7 3 2 4 2" xfId="714" xr:uid="{23E8D58C-2D3C-41C3-8D25-3898BE0DEBF4}"/>
    <cellStyle name="Normal 7 3 2 4 2 2" xfId="1870" xr:uid="{150D7AF4-4EDE-45CB-BDCD-16CEBFA7B3F0}"/>
    <cellStyle name="Normal 7 3 2 4 2 2 2" xfId="1871" xr:uid="{A8C969A3-09C0-484C-8564-A21065526559}"/>
    <cellStyle name="Normal 7 3 2 4 2 3" xfId="1872" xr:uid="{F65C6088-0997-41BB-8F91-33E6796F1123}"/>
    <cellStyle name="Normal 7 3 2 4 2 4" xfId="3474" xr:uid="{AD57BA13-0B98-4ABA-8502-D17DF0F6081B}"/>
    <cellStyle name="Normal 7 3 2 4 3" xfId="1873" xr:uid="{1AFCE8EC-47F4-41BD-8F36-2DAE865F15BF}"/>
    <cellStyle name="Normal 7 3 2 4 3 2" xfId="1874" xr:uid="{059BFFCF-8EFA-461F-A215-D33E5E48252B}"/>
    <cellStyle name="Normal 7 3 2 4 4" xfId="1875" xr:uid="{8B8996B6-A010-41EF-ACFE-13F95B20951E}"/>
    <cellStyle name="Normal 7 3 2 4 5" xfId="3475" xr:uid="{4CC86358-8F50-4382-AEB4-5E15D37E4EF0}"/>
    <cellStyle name="Normal 7 3 2 5" xfId="359" xr:uid="{557F97F9-A429-4DD7-A7D3-ADB463C6446E}"/>
    <cellStyle name="Normal 7 3 2 5 2" xfId="1876" xr:uid="{3C1C6307-072F-46FC-A923-6A7F4531166C}"/>
    <cellStyle name="Normal 7 3 2 5 2 2" xfId="1877" xr:uid="{5FC8DB75-B142-43A4-A8F9-B0ADB45E0876}"/>
    <cellStyle name="Normal 7 3 2 5 3" xfId="1878" xr:uid="{639CA77C-72C2-4733-95AB-15E7E129B1D6}"/>
    <cellStyle name="Normal 7 3 2 5 4" xfId="3476" xr:uid="{A0098B56-EA02-46AF-B8B3-AEA64FCC5718}"/>
    <cellStyle name="Normal 7 3 2 6" xfId="1879" xr:uid="{C0850AD9-5A2D-4A6F-82D4-A872303CA343}"/>
    <cellStyle name="Normal 7 3 2 6 2" xfId="1880" xr:uid="{5CDC9ED7-FAC5-452E-9022-1BD5D88642B4}"/>
    <cellStyle name="Normal 7 3 2 6 3" xfId="3477" xr:uid="{4FAFBCFB-B5C5-4347-8091-CF0E87473409}"/>
    <cellStyle name="Normal 7 3 2 6 4" xfId="3478" xr:uid="{BD609B58-8BC1-45B8-B760-8FC715E778CF}"/>
    <cellStyle name="Normal 7 3 2 7" xfId="1881" xr:uid="{F9948514-CE21-4B8C-9C1D-8A7CC1D9F880}"/>
    <cellStyle name="Normal 7 3 2 8" xfId="3479" xr:uid="{16ED1064-1BB8-49FD-9B31-92B3BD75BD2C}"/>
    <cellStyle name="Normal 7 3 2 9" xfId="3480" xr:uid="{CC90C57F-A7F0-42B7-B49B-C2E4A692E0B0}"/>
    <cellStyle name="Normal 7 3 3" xfId="138" xr:uid="{4335C7B2-8EE2-44A6-86A5-AF9A8CE3904C}"/>
    <cellStyle name="Normal 7 3 3 2" xfId="139" xr:uid="{ACE3C7B8-F14A-4504-855B-81A2FF74B3BE}"/>
    <cellStyle name="Normal 7 3 3 2 2" xfId="715" xr:uid="{677CCE71-1538-4412-9C3E-B20876399BE2}"/>
    <cellStyle name="Normal 7 3 3 2 2 2" xfId="1882" xr:uid="{0BCB74D7-7964-4A65-8D1C-2190F2251164}"/>
    <cellStyle name="Normal 7 3 3 2 2 2 2" xfId="1883" xr:uid="{54D12D51-F891-4749-A653-62CA1B8D088B}"/>
    <cellStyle name="Normal 7 3 3 2 2 2 2 2" xfId="4484" xr:uid="{5B9B7307-610F-4F19-8B76-6B0EC3B60890}"/>
    <cellStyle name="Normal 7 3 3 2 2 2 3" xfId="4485" xr:uid="{174109B7-EB82-4190-9B13-D64D74539B0A}"/>
    <cellStyle name="Normal 7 3 3 2 2 3" xfId="1884" xr:uid="{5C7A7D18-96CE-41A1-BEC1-D8F2DB150C06}"/>
    <cellStyle name="Normal 7 3 3 2 2 3 2" xfId="4486" xr:uid="{2E0B2284-7A1B-43C7-8BCE-D0FFF51F3417}"/>
    <cellStyle name="Normal 7 3 3 2 2 4" xfId="3481" xr:uid="{5A502802-9BB0-49DF-B034-33B050551201}"/>
    <cellStyle name="Normal 7 3 3 2 3" xfId="1885" xr:uid="{2DD3FAA7-BD2C-4D3A-B04D-8241BB4FF6AA}"/>
    <cellStyle name="Normal 7 3 3 2 3 2" xfId="1886" xr:uid="{F998879E-ECCF-471D-B3F0-E69865695D17}"/>
    <cellStyle name="Normal 7 3 3 2 3 2 2" xfId="4487" xr:uid="{86079A03-6DE8-4EBF-9157-7B6F53DB48A7}"/>
    <cellStyle name="Normal 7 3 3 2 3 3" xfId="3482" xr:uid="{EE2273EE-AB46-4892-9A5F-151055626A95}"/>
    <cellStyle name="Normal 7 3 3 2 3 4" xfId="3483" xr:uid="{4F24A1F9-91EE-499B-BC97-E5D7F2F9114E}"/>
    <cellStyle name="Normal 7 3 3 2 4" xfId="1887" xr:uid="{F38294DD-7F0D-4C3F-8F14-F3CF62C9294A}"/>
    <cellStyle name="Normal 7 3 3 2 4 2" xfId="4488" xr:uid="{05113574-1FF7-4FEF-B047-2C0BE480DF8C}"/>
    <cellStyle name="Normal 7 3 3 2 5" xfId="3484" xr:uid="{66E52108-1C13-4355-880A-D7AF3558EE62}"/>
    <cellStyle name="Normal 7 3 3 2 6" xfId="3485" xr:uid="{B208FE9F-4571-49A2-8AE3-6844B724A163}"/>
    <cellStyle name="Normal 7 3 3 3" xfId="360" xr:uid="{D448E59C-0FE2-4BCC-B959-405F872CFB8C}"/>
    <cellStyle name="Normal 7 3 3 3 2" xfId="1888" xr:uid="{02AE6F88-CAE5-4AB1-87C9-CB64395C77BF}"/>
    <cellStyle name="Normal 7 3 3 3 2 2" xfId="1889" xr:uid="{CA862B3A-2C27-4E2C-92EF-DA00EF7C9E6F}"/>
    <cellStyle name="Normal 7 3 3 3 2 2 2" xfId="4489" xr:uid="{8D13C4F1-424A-4FFC-9C60-7833715454E8}"/>
    <cellStyle name="Normal 7 3 3 3 2 3" xfId="3486" xr:uid="{D80A6FCB-924D-414C-BEAF-0B3925C35B77}"/>
    <cellStyle name="Normal 7 3 3 3 2 4" xfId="3487" xr:uid="{E96FD1F6-C087-417D-8810-1AAAEA4A0B4E}"/>
    <cellStyle name="Normal 7 3 3 3 3" xfId="1890" xr:uid="{6C857EC4-97CD-4633-B814-014F27C72062}"/>
    <cellStyle name="Normal 7 3 3 3 3 2" xfId="4490" xr:uid="{3297FE4D-DB20-49FC-ABAF-2CB8755A557C}"/>
    <cellStyle name="Normal 7 3 3 3 4" xfId="3488" xr:uid="{3CDF1899-979F-4189-9D6F-00CFD6378106}"/>
    <cellStyle name="Normal 7 3 3 3 5" xfId="3489" xr:uid="{1FD3895A-A526-4185-BDEC-E5042C24A92C}"/>
    <cellStyle name="Normal 7 3 3 4" xfId="1891" xr:uid="{7C193CD8-47AA-4922-9DE2-27404A9263FC}"/>
    <cellStyle name="Normal 7 3 3 4 2" xfId="1892" xr:uid="{36C0F71C-FFF0-4091-90CE-2A18BB10E308}"/>
    <cellStyle name="Normal 7 3 3 4 2 2" xfId="4491" xr:uid="{4CFD9C89-7F2B-4FF8-AA77-F6875726C343}"/>
    <cellStyle name="Normal 7 3 3 4 3" xfId="3490" xr:uid="{C1876201-DF06-464F-BBDC-5EC4498B148B}"/>
    <cellStyle name="Normal 7 3 3 4 4" xfId="3491" xr:uid="{E29B17F8-E82B-48ED-A75D-3C3643EBF59F}"/>
    <cellStyle name="Normal 7 3 3 5" xfId="1893" xr:uid="{1967AC75-8775-424F-9338-D3E71A3CBC20}"/>
    <cellStyle name="Normal 7 3 3 5 2" xfId="3492" xr:uid="{1317EC62-2973-43FF-B878-3445247261C0}"/>
    <cellStyle name="Normal 7 3 3 5 3" xfId="3493" xr:uid="{336070C6-10FC-4F43-A2F0-16E3E7D87E15}"/>
    <cellStyle name="Normal 7 3 3 5 4" xfId="3494" xr:uid="{BA2AC949-0892-4991-BD21-CDDE0B7742B1}"/>
    <cellStyle name="Normal 7 3 3 6" xfId="3495" xr:uid="{E587AB8D-A14C-470A-ADCE-C2E29BD58A20}"/>
    <cellStyle name="Normal 7 3 3 7" xfId="3496" xr:uid="{CCADB4F7-D716-45AA-94AA-732FC5B4DA45}"/>
    <cellStyle name="Normal 7 3 3 8" xfId="3497" xr:uid="{85F98106-1613-425E-B465-73C0870A84E3}"/>
    <cellStyle name="Normal 7 3 4" xfId="140" xr:uid="{FC16EE48-5DA2-42E5-8B11-8DDC18140991}"/>
    <cellStyle name="Normal 7 3 4 2" xfId="716" xr:uid="{B12E8299-4FF4-4B0D-A879-055BDE8FC8CD}"/>
    <cellStyle name="Normal 7 3 4 2 2" xfId="717" xr:uid="{7DCDB251-6DE0-4A2A-A610-9A558340522B}"/>
    <cellStyle name="Normal 7 3 4 2 2 2" xfId="1894" xr:uid="{29208066-9357-4E3E-954C-FAC0029D196C}"/>
    <cellStyle name="Normal 7 3 4 2 2 2 2" xfId="1895" xr:uid="{DA7DCD6D-3E7D-4041-AF59-762393D4C2B3}"/>
    <cellStyle name="Normal 7 3 4 2 2 3" xfId="1896" xr:uid="{0E354070-E97D-4F93-B307-86DB3B611742}"/>
    <cellStyle name="Normal 7 3 4 2 2 4" xfId="3498" xr:uid="{346D1695-F914-41BA-9544-7D893D2B6AAF}"/>
    <cellStyle name="Normal 7 3 4 2 3" xfId="1897" xr:uid="{9DDCAB50-CB52-4BCF-9A74-6A0AAC4D5BA7}"/>
    <cellStyle name="Normal 7 3 4 2 3 2" xfId="1898" xr:uid="{7A87030C-ACEF-4166-BE5D-FDAA2E65B574}"/>
    <cellStyle name="Normal 7 3 4 2 4" xfId="1899" xr:uid="{C7A4F44D-DF32-46E9-B70E-700BB2E2E983}"/>
    <cellStyle name="Normal 7 3 4 2 5" xfId="3499" xr:uid="{214E6D7B-73C6-434B-9EDB-FC1E2B949400}"/>
    <cellStyle name="Normal 7 3 4 3" xfId="718" xr:uid="{2241A581-51C3-4226-8B1D-FC993A4E692D}"/>
    <cellStyle name="Normal 7 3 4 3 2" xfId="1900" xr:uid="{13C03CED-C99A-46F5-BBC7-FDC7D8505426}"/>
    <cellStyle name="Normal 7 3 4 3 2 2" xfId="1901" xr:uid="{876C5F34-3659-48C2-9112-7DB78262394E}"/>
    <cellStyle name="Normal 7 3 4 3 3" xfId="1902" xr:uid="{8DB0C504-CB50-4330-A90F-F2FE44698925}"/>
    <cellStyle name="Normal 7 3 4 3 4" xfId="3500" xr:uid="{EF6F5000-5279-4001-BE61-4D656DE8C61C}"/>
    <cellStyle name="Normal 7 3 4 4" xfId="1903" xr:uid="{0E4CDD0C-0F59-4A06-96B7-8704DA0F9C0C}"/>
    <cellStyle name="Normal 7 3 4 4 2" xfId="1904" xr:uid="{C02B9896-CDCD-4ACC-8C9B-6B0B9CF23898}"/>
    <cellStyle name="Normal 7 3 4 4 3" xfId="3501" xr:uid="{078874FB-36FF-49E9-A13E-FAA6E1558EBB}"/>
    <cellStyle name="Normal 7 3 4 4 4" xfId="3502" xr:uid="{327BAC71-FC76-42E1-9336-A1A1364EE953}"/>
    <cellStyle name="Normal 7 3 4 5" xfId="1905" xr:uid="{A5143D15-52B2-486D-9A8A-A291978EA035}"/>
    <cellStyle name="Normal 7 3 4 6" xfId="3503" xr:uid="{D483C78C-4049-4DB5-8E95-CC5988B1BF94}"/>
    <cellStyle name="Normal 7 3 4 7" xfId="3504" xr:uid="{CBC5103B-D6E3-4451-8FEB-EC14326D27FB}"/>
    <cellStyle name="Normal 7 3 5" xfId="361" xr:uid="{A7E143D6-02C2-4E88-A237-66F1037D740E}"/>
    <cellStyle name="Normal 7 3 5 2" xfId="719" xr:uid="{C2D02577-2087-47A8-B86C-367C6B1332FC}"/>
    <cellStyle name="Normal 7 3 5 2 2" xfId="1906" xr:uid="{142F2836-183C-44C6-8A08-E239C5F62F76}"/>
    <cellStyle name="Normal 7 3 5 2 2 2" xfId="1907" xr:uid="{31BAFB33-214D-4DB6-A479-A4CF460E9B30}"/>
    <cellStyle name="Normal 7 3 5 2 3" xfId="1908" xr:uid="{9E33F95B-FEAF-45CE-8E6E-8A456A351ED0}"/>
    <cellStyle name="Normal 7 3 5 2 4" xfId="3505" xr:uid="{37A77A23-C7D9-48E9-89F0-FD12DE36D54F}"/>
    <cellStyle name="Normal 7 3 5 3" xfId="1909" xr:uid="{F2F59D2D-BFBE-4429-AAB3-C781B9B5C5E3}"/>
    <cellStyle name="Normal 7 3 5 3 2" xfId="1910" xr:uid="{A2F348A3-BD3C-43E0-8EB1-B883A99CFA8D}"/>
    <cellStyle name="Normal 7 3 5 3 3" xfId="3506" xr:uid="{7F6D7FD2-BE95-41D2-A3D5-B0AC507BFB11}"/>
    <cellStyle name="Normal 7 3 5 3 4" xfId="3507" xr:uid="{21727E64-F84B-4F1B-9889-45BB9AB89031}"/>
    <cellStyle name="Normal 7 3 5 4" xfId="1911" xr:uid="{1BBB2C8E-10D8-47CD-8FF9-F32F14A542E4}"/>
    <cellStyle name="Normal 7 3 5 5" xfId="3508" xr:uid="{77A50F5B-9EA3-49D5-97FA-65E9CFEEFF9E}"/>
    <cellStyle name="Normal 7 3 5 6" xfId="3509" xr:uid="{27A7247C-F615-41B7-8315-0B0DBA3BF79C}"/>
    <cellStyle name="Normal 7 3 6" xfId="362" xr:uid="{84B662D6-A96D-4C6E-8CDE-C6990470B93C}"/>
    <cellStyle name="Normal 7 3 6 2" xfId="1912" xr:uid="{7C31822B-2BA2-4EB9-87A1-B70ABA685038}"/>
    <cellStyle name="Normal 7 3 6 2 2" xfId="1913" xr:uid="{9DD4E6CD-CEF4-45BB-B0C8-B646DEDD11F1}"/>
    <cellStyle name="Normal 7 3 6 2 3" xfId="3510" xr:uid="{4E399CD5-42B8-4758-8908-8AB6B3C90779}"/>
    <cellStyle name="Normal 7 3 6 2 4" xfId="3511" xr:uid="{505BCB68-A611-40F3-B82D-6D9F0E14EA75}"/>
    <cellStyle name="Normal 7 3 6 3" xfId="1914" xr:uid="{136B8CEC-A0CE-44F0-AB5B-F487E52C1C39}"/>
    <cellStyle name="Normal 7 3 6 4" xfId="3512" xr:uid="{DEDC197B-038C-4AA6-B0E0-B5EA258E30A1}"/>
    <cellStyle name="Normal 7 3 6 5" xfId="3513" xr:uid="{D74BE78E-FEB3-447C-92CE-DFE5570C2A8B}"/>
    <cellStyle name="Normal 7 3 7" xfId="1915" xr:uid="{A1D9ADE8-F529-4B17-B4B5-2454BCEAECC2}"/>
    <cellStyle name="Normal 7 3 7 2" xfId="1916" xr:uid="{6F68AD2E-8BA8-4211-A531-F61AFF53C7CF}"/>
    <cellStyle name="Normal 7 3 7 3" xfId="3514" xr:uid="{D33ECF1B-D5BA-48F9-87D7-400DE93CFE04}"/>
    <cellStyle name="Normal 7 3 7 4" xfId="3515" xr:uid="{D6704F8A-59BF-4B91-BE1F-2C6234409B53}"/>
    <cellStyle name="Normal 7 3 8" xfId="1917" xr:uid="{5C2ADCF1-9FDE-4DD9-851A-694A03D71244}"/>
    <cellStyle name="Normal 7 3 8 2" xfId="3516" xr:uid="{9FCACBBE-AF3F-4143-BFA5-51C73615B305}"/>
    <cellStyle name="Normal 7 3 8 3" xfId="3517" xr:uid="{6441F83A-090E-4C22-BEA6-0348EAC1C7C9}"/>
    <cellStyle name="Normal 7 3 8 4" xfId="3518" xr:uid="{ADC10761-1686-4E46-AB80-2C6F5B8F1A37}"/>
    <cellStyle name="Normal 7 3 9" xfId="3519" xr:uid="{D5921398-064D-44AB-AB84-6364A640945B}"/>
    <cellStyle name="Normal 7 4" xfId="141" xr:uid="{C182B058-4DC1-4558-9B30-0ED36A326ED5}"/>
    <cellStyle name="Normal 7 4 10" xfId="3520" xr:uid="{EE075272-95CE-4F58-9517-B829526FD298}"/>
    <cellStyle name="Normal 7 4 11" xfId="3521" xr:uid="{2473BA39-E440-4B2B-A610-45F437DE07B1}"/>
    <cellStyle name="Normal 7 4 2" xfId="142" xr:uid="{AAD5E4E3-E715-477A-BEFE-BFFEE0E8FBE8}"/>
    <cellStyle name="Normal 7 4 2 2" xfId="363" xr:uid="{BDF3D424-37CB-43E3-B0CC-38B93B1B4227}"/>
    <cellStyle name="Normal 7 4 2 2 2" xfId="720" xr:uid="{CB58E5C7-28F3-42B0-915A-FE9BA499FCA8}"/>
    <cellStyle name="Normal 7 4 2 2 2 2" xfId="721" xr:uid="{73DC7ECD-6FA7-46D1-A33F-184B4A9A2537}"/>
    <cellStyle name="Normal 7 4 2 2 2 2 2" xfId="1918" xr:uid="{C812B0D8-0784-4393-ADA9-6BC254304D64}"/>
    <cellStyle name="Normal 7 4 2 2 2 2 3" xfId="3522" xr:uid="{BD70F2F2-D341-4835-A2B3-19AA46B5F08D}"/>
    <cellStyle name="Normal 7 4 2 2 2 2 4" xfId="3523" xr:uid="{25FE8A3A-91E0-457E-A120-89CF97AFB272}"/>
    <cellStyle name="Normal 7 4 2 2 2 3" xfId="1919" xr:uid="{C34BF597-5A0D-46AE-A822-BE70BB5481F4}"/>
    <cellStyle name="Normal 7 4 2 2 2 3 2" xfId="3524" xr:uid="{4C3AEAFA-FB38-4F64-A6B2-858A80C871B9}"/>
    <cellStyle name="Normal 7 4 2 2 2 3 3" xfId="3525" xr:uid="{E38A6AB1-E705-41C5-B63E-69E6FC85E76D}"/>
    <cellStyle name="Normal 7 4 2 2 2 3 4" xfId="3526" xr:uid="{AAE1676B-3FE3-4567-A152-CACA48BABC03}"/>
    <cellStyle name="Normal 7 4 2 2 2 4" xfId="3527" xr:uid="{5EE738EB-B439-4811-81DF-C191C12E354C}"/>
    <cellStyle name="Normal 7 4 2 2 2 5" xfId="3528" xr:uid="{5E367B34-60A0-4C0A-A714-B370B27EFE55}"/>
    <cellStyle name="Normal 7 4 2 2 2 6" xfId="3529" xr:uid="{BDEFBF55-7603-460A-8B18-0B78F483B647}"/>
    <cellStyle name="Normal 7 4 2 2 3" xfId="722" xr:uid="{1B14805C-3058-41FD-B543-DB6F03F5288B}"/>
    <cellStyle name="Normal 7 4 2 2 3 2" xfId="1920" xr:uid="{369AB0B1-6ABB-4C4B-B349-2C4505C2DB84}"/>
    <cellStyle name="Normal 7 4 2 2 3 2 2" xfId="3530" xr:uid="{C9685296-484E-4C56-88F1-A8070F134D15}"/>
    <cellStyle name="Normal 7 4 2 2 3 2 3" xfId="3531" xr:uid="{3D002EDE-56BA-448C-AC1C-EA6422F6089D}"/>
    <cellStyle name="Normal 7 4 2 2 3 2 4" xfId="3532" xr:uid="{0DB8194F-F659-4102-8238-B847E40F7E3F}"/>
    <cellStyle name="Normal 7 4 2 2 3 3" xfId="3533" xr:uid="{D1C27EAB-85D6-4134-954F-1C0DE455AC39}"/>
    <cellStyle name="Normal 7 4 2 2 3 4" xfId="3534" xr:uid="{E1E586A1-0FFE-4F0B-A9DC-C940B0575EDE}"/>
    <cellStyle name="Normal 7 4 2 2 3 5" xfId="3535" xr:uid="{77551A8B-A3E1-4D19-8D20-BDA5A08C8766}"/>
    <cellStyle name="Normal 7 4 2 2 4" xfId="1921" xr:uid="{4CE20BDA-77D2-4EC9-B260-F49D34955C3E}"/>
    <cellStyle name="Normal 7 4 2 2 4 2" xfId="3536" xr:uid="{E30E9C99-F8DF-4E20-B41D-F46A34132F92}"/>
    <cellStyle name="Normal 7 4 2 2 4 3" xfId="3537" xr:uid="{0B446E7E-D78B-4C4D-ADD5-1427A405E3DA}"/>
    <cellStyle name="Normal 7 4 2 2 4 4" xfId="3538" xr:uid="{8402B194-7998-453D-AE97-2F3470E5830B}"/>
    <cellStyle name="Normal 7 4 2 2 5" xfId="3539" xr:uid="{DD054DD2-1962-452E-8F1E-38A3CBDB000A}"/>
    <cellStyle name="Normal 7 4 2 2 5 2" xfId="3540" xr:uid="{79393DDA-1531-485F-BFA5-6C4435B247D9}"/>
    <cellStyle name="Normal 7 4 2 2 5 3" xfId="3541" xr:uid="{439CA5F7-5EAB-4DB5-A600-191E176BD2C9}"/>
    <cellStyle name="Normal 7 4 2 2 5 4" xfId="3542" xr:uid="{A299410A-2ED5-4319-9851-421EAA1918CE}"/>
    <cellStyle name="Normal 7 4 2 2 6" xfId="3543" xr:uid="{104A9F08-6EAB-4F76-BBFF-BBF2E286F720}"/>
    <cellStyle name="Normal 7 4 2 2 7" xfId="3544" xr:uid="{2AE36A59-4D02-4FFB-821C-B4E6909A05E8}"/>
    <cellStyle name="Normal 7 4 2 2 8" xfId="3545" xr:uid="{0D4AF679-1AC4-4A21-B1CF-26824019F672}"/>
    <cellStyle name="Normal 7 4 2 3" xfId="723" xr:uid="{C36987D9-9E75-45EA-B836-F4E4258E07DB}"/>
    <cellStyle name="Normal 7 4 2 3 2" xfId="724" xr:uid="{B44BA577-4EFF-472D-ABB1-678BCAEA1F86}"/>
    <cellStyle name="Normal 7 4 2 3 2 2" xfId="725" xr:uid="{A95F73E7-D8BB-4D3C-9E27-83E702A1368E}"/>
    <cellStyle name="Normal 7 4 2 3 2 3" xfId="3546" xr:uid="{72BE7716-A6C2-4856-805E-3D1242867592}"/>
    <cellStyle name="Normal 7 4 2 3 2 4" xfId="3547" xr:uid="{06F8B955-BB7E-4BEF-BA83-09C9B764F54B}"/>
    <cellStyle name="Normal 7 4 2 3 3" xfId="726" xr:uid="{B93A835E-B5B6-4E69-9994-24139F27582C}"/>
    <cellStyle name="Normal 7 4 2 3 3 2" xfId="3548" xr:uid="{53A2D857-FABD-44B4-8435-B90505D829D8}"/>
    <cellStyle name="Normal 7 4 2 3 3 3" xfId="3549" xr:uid="{4FE12BD0-2843-40DA-938F-7953B30E788E}"/>
    <cellStyle name="Normal 7 4 2 3 3 4" xfId="3550" xr:uid="{4E6F8938-414C-49BC-9771-9DDC41A1D7DC}"/>
    <cellStyle name="Normal 7 4 2 3 4" xfId="3551" xr:uid="{081CC00B-8995-4F71-BB4D-C0DAB0E0FE6D}"/>
    <cellStyle name="Normal 7 4 2 3 5" xfId="3552" xr:uid="{603124DC-E5BE-4E39-9257-AEF9676F12E9}"/>
    <cellStyle name="Normal 7 4 2 3 6" xfId="3553" xr:uid="{971E9316-55C0-4E2C-98BC-C976792D0302}"/>
    <cellStyle name="Normal 7 4 2 4" xfId="727" xr:uid="{537B022E-0079-42B7-975D-0289F13F438F}"/>
    <cellStyle name="Normal 7 4 2 4 2" xfId="728" xr:uid="{71C772C3-D441-4B42-8126-18A0E27658B7}"/>
    <cellStyle name="Normal 7 4 2 4 2 2" xfId="3554" xr:uid="{CC46E44F-C6E5-4949-96F3-48DE168A678B}"/>
    <cellStyle name="Normal 7 4 2 4 2 3" xfId="3555" xr:uid="{80894283-5CA0-4A4B-80C5-235BCEF4B918}"/>
    <cellStyle name="Normal 7 4 2 4 2 4" xfId="3556" xr:uid="{75D2F494-FD28-4F0A-A30E-CFEEE379AC26}"/>
    <cellStyle name="Normal 7 4 2 4 3" xfId="3557" xr:uid="{E8401B35-9414-486D-8D54-90BF0D247524}"/>
    <cellStyle name="Normal 7 4 2 4 4" xfId="3558" xr:uid="{ACFF5434-F995-4EF5-8EF7-44836E2409C5}"/>
    <cellStyle name="Normal 7 4 2 4 5" xfId="3559" xr:uid="{C9C91485-1DCB-4D0B-AEB0-2597C6703363}"/>
    <cellStyle name="Normal 7 4 2 5" xfId="729" xr:uid="{55E65AE3-1B99-4A17-8445-CD0D855D7732}"/>
    <cellStyle name="Normal 7 4 2 5 2" xfId="3560" xr:uid="{E54FE9EC-52C9-40BB-83B4-537888796864}"/>
    <cellStyle name="Normal 7 4 2 5 3" xfId="3561" xr:uid="{BCB850B2-B64A-4C57-91C8-792D902BED5F}"/>
    <cellStyle name="Normal 7 4 2 5 4" xfId="3562" xr:uid="{64A774EF-8916-4166-AC92-ECDFDFC24D53}"/>
    <cellStyle name="Normal 7 4 2 6" xfId="3563" xr:uid="{4E467343-4732-46B7-9AAC-B1CCF905986C}"/>
    <cellStyle name="Normal 7 4 2 6 2" xfId="3564" xr:uid="{D28F3DFC-1811-43DE-9854-50C97EC1D753}"/>
    <cellStyle name="Normal 7 4 2 6 3" xfId="3565" xr:uid="{B4850633-BF4A-402C-83EA-2E8B3AB56AA0}"/>
    <cellStyle name="Normal 7 4 2 6 4" xfId="3566" xr:uid="{4911BDD9-46D7-4275-871C-F7373B29730F}"/>
    <cellStyle name="Normal 7 4 2 7" xfId="3567" xr:uid="{79B7F991-81A6-4249-9B0A-44E262995A2E}"/>
    <cellStyle name="Normal 7 4 2 8" xfId="3568" xr:uid="{575B142B-EB3E-4E4E-8730-1D06F87B0060}"/>
    <cellStyle name="Normal 7 4 2 9" xfId="3569" xr:uid="{B766093E-8109-47C4-93DB-28D873B1E929}"/>
    <cellStyle name="Normal 7 4 3" xfId="364" xr:uid="{2D4F4D46-8A8B-40BC-805C-804D95DABAC7}"/>
    <cellStyle name="Normal 7 4 3 2" xfId="730" xr:uid="{B769B9AC-B37F-4934-8137-860AF8C874B0}"/>
    <cellStyle name="Normal 7 4 3 2 2" xfId="731" xr:uid="{1D8EEDCB-01CA-4AF9-9F7D-151BAFAB8743}"/>
    <cellStyle name="Normal 7 4 3 2 2 2" xfId="1922" xr:uid="{0A372BFE-A882-4607-9B20-1455FB794E0C}"/>
    <cellStyle name="Normal 7 4 3 2 2 2 2" xfId="1923" xr:uid="{98B0D58D-4751-4A71-AFBF-B20AA8246E71}"/>
    <cellStyle name="Normal 7 4 3 2 2 3" xfId="1924" xr:uid="{9B132B42-8E9D-4DFB-BA7F-93ADA3EFF4B4}"/>
    <cellStyle name="Normal 7 4 3 2 2 4" xfId="3570" xr:uid="{17C19EA7-8716-46DD-8CA6-FD9823885D3C}"/>
    <cellStyle name="Normal 7 4 3 2 3" xfId="1925" xr:uid="{BF1B73AA-7413-4AA0-A05C-E2E3AF630E8B}"/>
    <cellStyle name="Normal 7 4 3 2 3 2" xfId="1926" xr:uid="{96DDC63B-8258-43B7-AB7E-CF0CC9B375F0}"/>
    <cellStyle name="Normal 7 4 3 2 3 3" xfId="3571" xr:uid="{8216153A-EDA4-4DCF-AF67-90907A347C90}"/>
    <cellStyle name="Normal 7 4 3 2 3 4" xfId="3572" xr:uid="{09352327-E5D4-4DB9-B4F8-F153C05B4236}"/>
    <cellStyle name="Normal 7 4 3 2 4" xfId="1927" xr:uid="{4449B907-A203-4A14-81A4-9AF50AFB54C3}"/>
    <cellStyle name="Normal 7 4 3 2 5" xfId="3573" xr:uid="{EA3F6814-2B55-494A-812E-22538ACC6B56}"/>
    <cellStyle name="Normal 7 4 3 2 6" xfId="3574" xr:uid="{0BF39FC3-6992-40AC-A562-B62CB981C67D}"/>
    <cellStyle name="Normal 7 4 3 3" xfId="732" xr:uid="{9A639B39-A133-4DDA-8F8F-F31D2BEFCE8D}"/>
    <cellStyle name="Normal 7 4 3 3 2" xfId="1928" xr:uid="{53C75C04-54E7-432E-84FB-9515E8C72583}"/>
    <cellStyle name="Normal 7 4 3 3 2 2" xfId="1929" xr:uid="{856A6DBA-3204-449E-90D7-033C5D71D978}"/>
    <cellStyle name="Normal 7 4 3 3 2 3" xfId="3575" xr:uid="{61B5E717-6FD4-4F4C-BA19-57455D3BB51B}"/>
    <cellStyle name="Normal 7 4 3 3 2 4" xfId="3576" xr:uid="{DEE37A7B-5614-4A64-9844-95EB7056D1C0}"/>
    <cellStyle name="Normal 7 4 3 3 3" xfId="1930" xr:uid="{D67269B5-A25B-41B3-9540-86FEBF5BFF3A}"/>
    <cellStyle name="Normal 7 4 3 3 4" xfId="3577" xr:uid="{F6D8E9C0-1878-4823-8B46-9E71ABB18FBB}"/>
    <cellStyle name="Normal 7 4 3 3 5" xfId="3578" xr:uid="{98C54D1F-6E00-4A3B-9F19-B07BA54EAECA}"/>
    <cellStyle name="Normal 7 4 3 4" xfId="1931" xr:uid="{8D6FD8F1-91C4-4381-B3BD-0B8CE1D74D34}"/>
    <cellStyle name="Normal 7 4 3 4 2" xfId="1932" xr:uid="{9341FD91-5454-4681-84B8-E7668C985E94}"/>
    <cellStyle name="Normal 7 4 3 4 3" xfId="3579" xr:uid="{6C657A25-7972-4F7C-B672-941ECC08381D}"/>
    <cellStyle name="Normal 7 4 3 4 4" xfId="3580" xr:uid="{4BDF3243-5847-4BCB-871F-58352D4FD052}"/>
    <cellStyle name="Normal 7 4 3 5" xfId="1933" xr:uid="{6E8053D3-784E-47CA-9A97-93BD547DE6C4}"/>
    <cellStyle name="Normal 7 4 3 5 2" xfId="3581" xr:uid="{62E8F56A-8A1B-4334-9417-E8FD9BE82E56}"/>
    <cellStyle name="Normal 7 4 3 5 3" xfId="3582" xr:uid="{AA362A6F-A3EB-4330-B253-76CC0191D511}"/>
    <cellStyle name="Normal 7 4 3 5 4" xfId="3583" xr:uid="{776C2709-D374-4516-B8A9-1837BF4DE366}"/>
    <cellStyle name="Normal 7 4 3 6" xfId="3584" xr:uid="{3F9361C9-8679-4BF1-AE22-181FAC80616F}"/>
    <cellStyle name="Normal 7 4 3 7" xfId="3585" xr:uid="{0FFA59D5-0E7D-421A-8248-9D2D3CA153C5}"/>
    <cellStyle name="Normal 7 4 3 8" xfId="3586" xr:uid="{43BCD8ED-56E5-4A6D-9984-92B57C381ADE}"/>
    <cellStyle name="Normal 7 4 4" xfId="365" xr:uid="{1938DD30-5A53-4987-BC67-47A31F25AB1A}"/>
    <cellStyle name="Normal 7 4 4 2" xfId="733" xr:uid="{3E063357-E804-4553-AA50-F76D54387D83}"/>
    <cellStyle name="Normal 7 4 4 2 2" xfId="734" xr:uid="{A32D941A-3FB7-499A-B916-4CC3D3625EB3}"/>
    <cellStyle name="Normal 7 4 4 2 2 2" xfId="1934" xr:uid="{FAA11473-85CF-4082-80EE-6D5861DF4A6D}"/>
    <cellStyle name="Normal 7 4 4 2 2 3" xfId="3587" xr:uid="{90DDB537-00C5-4CDD-8FA9-EA4E3ECB5752}"/>
    <cellStyle name="Normal 7 4 4 2 2 4" xfId="3588" xr:uid="{BD9828AB-A7A0-4DD0-8BA3-C9CE5BD42934}"/>
    <cellStyle name="Normal 7 4 4 2 3" xfId="1935" xr:uid="{00C73052-6E11-4E03-B407-5CEEF12C0776}"/>
    <cellStyle name="Normal 7 4 4 2 4" xfId="3589" xr:uid="{08984E67-F9E6-4DE8-B34D-BCFF733D42E4}"/>
    <cellStyle name="Normal 7 4 4 2 5" xfId="3590" xr:uid="{70A89A68-3A75-4136-A861-BD196486DA72}"/>
    <cellStyle name="Normal 7 4 4 3" xfId="735" xr:uid="{8AE95554-C532-442E-988D-36AF247CB193}"/>
    <cellStyle name="Normal 7 4 4 3 2" xfId="1936" xr:uid="{FC07B459-8522-476E-AB38-418E5F834D34}"/>
    <cellStyle name="Normal 7 4 4 3 3" xfId="3591" xr:uid="{32ACDE08-5577-4A97-9E75-4948D69BB217}"/>
    <cellStyle name="Normal 7 4 4 3 4" xfId="3592" xr:uid="{5BC400D5-563A-42F1-863A-DCA45CA70869}"/>
    <cellStyle name="Normal 7 4 4 4" xfId="1937" xr:uid="{11AA53A2-F510-414C-B59A-48C29AF3DD65}"/>
    <cellStyle name="Normal 7 4 4 4 2" xfId="3593" xr:uid="{652FF218-217A-4853-9AB6-D57915E31932}"/>
    <cellStyle name="Normal 7 4 4 4 3" xfId="3594" xr:uid="{6B5A73A9-5645-4CEC-A79E-62E66A482B06}"/>
    <cellStyle name="Normal 7 4 4 4 4" xfId="3595" xr:uid="{A696AA71-0C63-4067-9FB4-D82282D4A953}"/>
    <cellStyle name="Normal 7 4 4 5" xfId="3596" xr:uid="{94C4AD92-80F1-4F29-B903-B51D3910F7E1}"/>
    <cellStyle name="Normal 7 4 4 6" xfId="3597" xr:uid="{A54A3BE0-A842-4266-88B2-164F1D84DF4A}"/>
    <cellStyle name="Normal 7 4 4 7" xfId="3598" xr:uid="{098418DD-35A7-4553-AA76-FB7C03ED4C35}"/>
    <cellStyle name="Normal 7 4 5" xfId="366" xr:uid="{11D60D0C-2EFA-403D-B7BC-947F2CDCEF8B}"/>
    <cellStyle name="Normal 7 4 5 2" xfId="736" xr:uid="{D0A8ADF8-6F8D-4E34-99CB-FCAA73D46734}"/>
    <cellStyle name="Normal 7 4 5 2 2" xfId="1938" xr:uid="{90B5B86F-90CC-403D-94D1-FA4588DEDE54}"/>
    <cellStyle name="Normal 7 4 5 2 3" xfId="3599" xr:uid="{F4BE5177-113E-4C98-B84F-4629A5A7832E}"/>
    <cellStyle name="Normal 7 4 5 2 4" xfId="3600" xr:uid="{2AFCE9EE-4CD9-45B6-82AF-A76FFB131470}"/>
    <cellStyle name="Normal 7 4 5 3" xfId="1939" xr:uid="{0E63F5D3-B633-478A-9AB6-3388739CAEF4}"/>
    <cellStyle name="Normal 7 4 5 3 2" xfId="3601" xr:uid="{B81FA8CF-E6A8-4619-9714-6950EC4D7764}"/>
    <cellStyle name="Normal 7 4 5 3 3" xfId="3602" xr:uid="{2233F5DE-688D-4DDE-905C-1F1311D1CE70}"/>
    <cellStyle name="Normal 7 4 5 3 4" xfId="3603" xr:uid="{08CEE552-FFD6-40C2-B6DA-39F64F581E43}"/>
    <cellStyle name="Normal 7 4 5 4" xfId="3604" xr:uid="{53C11523-CF83-49D2-93F8-666C6C5D896F}"/>
    <cellStyle name="Normal 7 4 5 5" xfId="3605" xr:uid="{E8B2B9CB-A1E1-4817-9576-18B3E3AA556D}"/>
    <cellStyle name="Normal 7 4 5 6" xfId="3606" xr:uid="{170B3BE3-D9F8-4B0F-8601-003EC9CB9377}"/>
    <cellStyle name="Normal 7 4 6" xfId="737" xr:uid="{8640760D-3178-4490-9AED-A83AC07B54C5}"/>
    <cellStyle name="Normal 7 4 6 2" xfId="1940" xr:uid="{BC676CC5-CAA8-443C-BCA9-F6A1031592E1}"/>
    <cellStyle name="Normal 7 4 6 2 2" xfId="3607" xr:uid="{CE2098F9-6114-4104-9B02-D28D16CFC733}"/>
    <cellStyle name="Normal 7 4 6 2 3" xfId="3608" xr:uid="{9B1395A0-9286-4B69-BE3E-64F3A201144D}"/>
    <cellStyle name="Normal 7 4 6 2 4" xfId="3609" xr:uid="{2FAD7A63-02F3-4B1F-A221-986B7BB9D065}"/>
    <cellStyle name="Normal 7 4 6 3" xfId="3610" xr:uid="{EF1A5DE1-593A-433E-98D2-EEB4A50DEF3C}"/>
    <cellStyle name="Normal 7 4 6 4" xfId="3611" xr:uid="{97912B51-A9F0-410C-82B7-17E0B6E60776}"/>
    <cellStyle name="Normal 7 4 6 5" xfId="3612" xr:uid="{B5CA7756-2B7B-4362-BAD9-3BC5056B64C7}"/>
    <cellStyle name="Normal 7 4 7" xfId="1941" xr:uid="{20121074-F7EB-4B33-B528-D429BF76134B}"/>
    <cellStyle name="Normal 7 4 7 2" xfId="3613" xr:uid="{76FCC585-D5F2-4778-81FC-B2E16463B4BF}"/>
    <cellStyle name="Normal 7 4 7 3" xfId="3614" xr:uid="{D7C2B285-20FE-41C5-AC63-C34C83A7C3EB}"/>
    <cellStyle name="Normal 7 4 7 4" xfId="3615" xr:uid="{894068E2-05CA-4E6F-BD72-C709893C538F}"/>
    <cellStyle name="Normal 7 4 8" xfId="3616" xr:uid="{B61598EC-EB01-46A2-AA3F-0C7506156995}"/>
    <cellStyle name="Normal 7 4 8 2" xfId="3617" xr:uid="{96F1F37D-C9DA-4B1F-AFA1-4A84A050C6D5}"/>
    <cellStyle name="Normal 7 4 8 3" xfId="3618" xr:uid="{31D2C109-AFCB-48C5-9BB6-E429D1191386}"/>
    <cellStyle name="Normal 7 4 8 4" xfId="3619" xr:uid="{2DF1565B-ABF5-4DBC-9594-23956BAAEBE4}"/>
    <cellStyle name="Normal 7 4 9" xfId="3620" xr:uid="{53D46C6B-B14F-4101-94F9-6C4799B6CFAC}"/>
    <cellStyle name="Normal 7 5" xfId="143" xr:uid="{3C208C5C-5048-4178-8104-A0661BBA9828}"/>
    <cellStyle name="Normal 7 5 2" xfId="144" xr:uid="{C659679E-4F02-423B-B8D5-FCA6AA54AF64}"/>
    <cellStyle name="Normal 7 5 2 2" xfId="367" xr:uid="{BCAE46AB-16A8-49CC-A9AB-2B011271777C}"/>
    <cellStyle name="Normal 7 5 2 2 2" xfId="738" xr:uid="{4D2DF2BF-6DE0-4930-A433-D2594DE73EC9}"/>
    <cellStyle name="Normal 7 5 2 2 2 2" xfId="1942" xr:uid="{9763FEEB-3276-439B-BFF2-B3AAE10EBBCB}"/>
    <cellStyle name="Normal 7 5 2 2 2 3" xfId="3621" xr:uid="{5F415566-843D-440C-BCAC-233CA173266A}"/>
    <cellStyle name="Normal 7 5 2 2 2 4" xfId="3622" xr:uid="{B19CE2BE-336D-470C-9981-FD74CC731893}"/>
    <cellStyle name="Normal 7 5 2 2 3" xfId="1943" xr:uid="{30812CE8-9432-4F28-8C06-C949E94BAEDC}"/>
    <cellStyle name="Normal 7 5 2 2 3 2" xfId="3623" xr:uid="{CCE3DF29-2039-4ED3-B302-544E642845A4}"/>
    <cellStyle name="Normal 7 5 2 2 3 3" xfId="3624" xr:uid="{2E2B9265-76AA-4324-9BE2-D04909156E60}"/>
    <cellStyle name="Normal 7 5 2 2 3 4" xfId="3625" xr:uid="{33CD21A1-7011-41C9-9E19-EA401523C07C}"/>
    <cellStyle name="Normal 7 5 2 2 4" xfId="3626" xr:uid="{62E1FF79-3EC0-46B7-AE48-05E5A13B71AB}"/>
    <cellStyle name="Normal 7 5 2 2 5" xfId="3627" xr:uid="{37DBF4D0-5E83-44B4-A0C8-4B91B44672FC}"/>
    <cellStyle name="Normal 7 5 2 2 6" xfId="3628" xr:uid="{9B04A7B5-654F-4444-A0E6-7992C31666B2}"/>
    <cellStyle name="Normal 7 5 2 3" xfId="739" xr:uid="{32FD4C17-4DEC-4DC2-A33E-6D2571D0B8E5}"/>
    <cellStyle name="Normal 7 5 2 3 2" xfId="1944" xr:uid="{A97B6A18-AEDE-4C73-B7E5-6529703EFDF1}"/>
    <cellStyle name="Normal 7 5 2 3 2 2" xfId="3629" xr:uid="{6D2E897B-8B61-45BD-AA6A-6DD2FE233EFD}"/>
    <cellStyle name="Normal 7 5 2 3 2 3" xfId="3630" xr:uid="{8C5B9350-0E56-4224-990E-6BBB9D892090}"/>
    <cellStyle name="Normal 7 5 2 3 2 4" xfId="3631" xr:uid="{1EC4FC71-711B-48EF-A6C2-DD18A5EAF153}"/>
    <cellStyle name="Normal 7 5 2 3 3" xfId="3632" xr:uid="{95142CE3-1E41-4867-8706-8597D4D0DC73}"/>
    <cellStyle name="Normal 7 5 2 3 4" xfId="3633" xr:uid="{49F89204-D104-4071-96FC-11FC3B56027F}"/>
    <cellStyle name="Normal 7 5 2 3 5" xfId="3634" xr:uid="{557C8B2D-FE8F-44F6-B1C9-B35069B5A60E}"/>
    <cellStyle name="Normal 7 5 2 4" xfId="1945" xr:uid="{CD32B3A4-9D94-44C5-B5CF-89F96ECA2321}"/>
    <cellStyle name="Normal 7 5 2 4 2" xfId="3635" xr:uid="{450B781C-A62A-4BC9-B311-7158E1CDF24D}"/>
    <cellStyle name="Normal 7 5 2 4 3" xfId="3636" xr:uid="{E8331985-5DB4-45A6-989F-B450063AA636}"/>
    <cellStyle name="Normal 7 5 2 4 4" xfId="3637" xr:uid="{6D0A81C3-14B9-46E5-A84A-693484824891}"/>
    <cellStyle name="Normal 7 5 2 5" xfId="3638" xr:uid="{ECDCC2CF-4773-41C4-89B0-F49FA43E9BFA}"/>
    <cellStyle name="Normal 7 5 2 5 2" xfId="3639" xr:uid="{3FEDF97A-EFD0-4A11-95A3-B7063417E6DB}"/>
    <cellStyle name="Normal 7 5 2 5 3" xfId="3640" xr:uid="{1FD21AC7-51D0-4C6C-A82C-E2259A14F1D0}"/>
    <cellStyle name="Normal 7 5 2 5 4" xfId="3641" xr:uid="{49EB76C1-2A46-465F-A6B0-9959029C99EA}"/>
    <cellStyle name="Normal 7 5 2 6" xfId="3642" xr:uid="{CA063B7F-C63F-4653-991F-C115734383BD}"/>
    <cellStyle name="Normal 7 5 2 7" xfId="3643" xr:uid="{106ACBE5-A443-4E6B-87E5-A9366BBF35EC}"/>
    <cellStyle name="Normal 7 5 2 8" xfId="3644" xr:uid="{C3580B8B-5727-41E5-822B-641293137641}"/>
    <cellStyle name="Normal 7 5 3" xfId="368" xr:uid="{B0A93B00-F83E-4B5B-B3F2-8F21901D2A9B}"/>
    <cellStyle name="Normal 7 5 3 2" xfId="740" xr:uid="{D9911D63-83A3-4F9A-9365-A64A1AF1C3C5}"/>
    <cellStyle name="Normal 7 5 3 2 2" xfId="741" xr:uid="{AC27BE96-35DA-40EC-9C93-49185F6FBFC4}"/>
    <cellStyle name="Normal 7 5 3 2 3" xfId="3645" xr:uid="{A1639998-9AAA-4720-90BE-F1968FDDFFD0}"/>
    <cellStyle name="Normal 7 5 3 2 4" xfId="3646" xr:uid="{59BFB030-0D9A-4A90-9A84-9B107CAB1796}"/>
    <cellStyle name="Normal 7 5 3 3" xfId="742" xr:uid="{33BF1E79-F20A-4C11-B451-B644FC323453}"/>
    <cellStyle name="Normal 7 5 3 3 2" xfId="3647" xr:uid="{6B6FD677-DBE1-4025-A12A-101CAB1DD863}"/>
    <cellStyle name="Normal 7 5 3 3 3" xfId="3648" xr:uid="{15629BCD-555D-412C-B277-29D69C84895B}"/>
    <cellStyle name="Normal 7 5 3 3 4" xfId="3649" xr:uid="{21C1BA08-8209-49B7-BDE3-9B4BB3DB610B}"/>
    <cellStyle name="Normal 7 5 3 4" xfId="3650" xr:uid="{6BCDEE60-827B-451E-8D3E-C5218ADBE528}"/>
    <cellStyle name="Normal 7 5 3 5" xfId="3651" xr:uid="{D2B1BB3B-6208-4E0A-A137-6E4E14A7A05D}"/>
    <cellStyle name="Normal 7 5 3 6" xfId="3652" xr:uid="{7F03010E-CCD4-42CA-8E38-73205DFD9010}"/>
    <cellStyle name="Normal 7 5 4" xfId="369" xr:uid="{1D2F4429-56A4-4DBB-AA1F-53AEB523D054}"/>
    <cellStyle name="Normal 7 5 4 2" xfId="743" xr:uid="{584D4862-D666-4BE8-BCB2-7E0380DAC70E}"/>
    <cellStyle name="Normal 7 5 4 2 2" xfId="3653" xr:uid="{F842E0FB-AC1E-4B03-9040-449A35A55D89}"/>
    <cellStyle name="Normal 7 5 4 2 3" xfId="3654" xr:uid="{B9642FC0-D0C4-45FC-9D88-EBED999E7B74}"/>
    <cellStyle name="Normal 7 5 4 2 4" xfId="3655" xr:uid="{004E9596-6C9D-4DC9-9662-6555203B0DD4}"/>
    <cellStyle name="Normal 7 5 4 3" xfId="3656" xr:uid="{23AA0DC2-0292-4FBE-8C73-F5988FF039EB}"/>
    <cellStyle name="Normal 7 5 4 4" xfId="3657" xr:uid="{022C3A4E-2001-4A68-A6B9-19ACB7576F1F}"/>
    <cellStyle name="Normal 7 5 4 5" xfId="3658" xr:uid="{C9D31675-87A8-48C3-A3B4-4B26625BC36C}"/>
    <cellStyle name="Normal 7 5 5" xfId="744" xr:uid="{6E9C8599-5EF4-4F8E-A48F-EBEFE6CB7F73}"/>
    <cellStyle name="Normal 7 5 5 2" xfId="3659" xr:uid="{DB51E8E4-202C-4AA7-93F0-DF087E84D3C2}"/>
    <cellStyle name="Normal 7 5 5 3" xfId="3660" xr:uid="{B2F2AD44-F04B-48DF-922B-17A09A7EB45A}"/>
    <cellStyle name="Normal 7 5 5 4" xfId="3661" xr:uid="{C5F48198-E821-45DA-9617-367C72719E81}"/>
    <cellStyle name="Normal 7 5 6" xfId="3662" xr:uid="{EA3E50C3-FB5D-4292-B395-525F68B62F5D}"/>
    <cellStyle name="Normal 7 5 6 2" xfId="3663" xr:uid="{F3203E7E-4269-4DC8-BA16-829FA410CADD}"/>
    <cellStyle name="Normal 7 5 6 3" xfId="3664" xr:uid="{2C9AC8F7-C8DD-4D21-B117-E249DF8BC503}"/>
    <cellStyle name="Normal 7 5 6 4" xfId="3665" xr:uid="{6D9F0F6B-25B5-43D6-91C9-5400838F47D1}"/>
    <cellStyle name="Normal 7 5 7" xfId="3666" xr:uid="{042ED2A4-6C1A-4F75-B7DB-B2083A1C4408}"/>
    <cellStyle name="Normal 7 5 8" xfId="3667" xr:uid="{FE367BC4-8818-462C-B38C-7EF2FA9E9769}"/>
    <cellStyle name="Normal 7 5 9" xfId="3668" xr:uid="{7C6CD1DD-CEBE-49AC-8DBE-F7FDF64E1A09}"/>
    <cellStyle name="Normal 7 6" xfId="145" xr:uid="{B936FE94-C9FC-4FD3-A149-B74C6AA480C0}"/>
    <cellStyle name="Normal 7 6 2" xfId="370" xr:uid="{11562D97-103D-4D54-B098-09BAB35A3223}"/>
    <cellStyle name="Normal 7 6 2 2" xfId="745" xr:uid="{8DA8F435-8C3D-4529-B917-788F582C0EA6}"/>
    <cellStyle name="Normal 7 6 2 2 2" xfId="1946" xr:uid="{89DECA2E-3076-437A-B2CB-22E2928E1DBA}"/>
    <cellStyle name="Normal 7 6 2 2 2 2" xfId="1947" xr:uid="{47432381-C7AE-407A-B53F-74A1D8FF61D0}"/>
    <cellStyle name="Normal 7 6 2 2 3" xfId="1948" xr:uid="{D5364288-027F-4207-A1C2-F30FB536F35F}"/>
    <cellStyle name="Normal 7 6 2 2 4" xfId="3669" xr:uid="{8823DCD8-F6D4-412A-8DE6-8D6C41C35A7D}"/>
    <cellStyle name="Normal 7 6 2 3" xfId="1949" xr:uid="{37A22E4A-0EBB-48AC-80A2-FFA92CF287C0}"/>
    <cellStyle name="Normal 7 6 2 3 2" xfId="1950" xr:uid="{48571E05-A54B-40B8-8653-59747DF8EE57}"/>
    <cellStyle name="Normal 7 6 2 3 3" xfId="3670" xr:uid="{D66BC195-0364-4B89-9E94-23DD648A6740}"/>
    <cellStyle name="Normal 7 6 2 3 4" xfId="3671" xr:uid="{A7838858-8A94-4A6B-A1BC-85EDA82C113D}"/>
    <cellStyle name="Normal 7 6 2 4" xfId="1951" xr:uid="{3E3B3A7E-B264-4AAE-A9BB-2D2771BBD5C3}"/>
    <cellStyle name="Normal 7 6 2 5" xfId="3672" xr:uid="{B3EBEFF7-5E3F-410E-809B-1B50E7D1AF8E}"/>
    <cellStyle name="Normal 7 6 2 6" xfId="3673" xr:uid="{6CF55235-65A7-4D46-9FE1-FD8432429784}"/>
    <cellStyle name="Normal 7 6 3" xfId="746" xr:uid="{74696518-0F7B-42E6-A8A7-3DAF95D81EF2}"/>
    <cellStyle name="Normal 7 6 3 2" xfId="1952" xr:uid="{052FACD9-65C8-4AB5-976F-84321B896E6B}"/>
    <cellStyle name="Normal 7 6 3 2 2" xfId="1953" xr:uid="{22D9E6F5-71DC-40AD-8F36-2FB0A36348F2}"/>
    <cellStyle name="Normal 7 6 3 2 3" xfId="3674" xr:uid="{0DF1BCAB-20DA-4E95-9BA3-19680A2D0282}"/>
    <cellStyle name="Normal 7 6 3 2 4" xfId="3675" xr:uid="{5BDD3C4D-8E32-4ADA-92C9-825EE9ED3D35}"/>
    <cellStyle name="Normal 7 6 3 3" xfId="1954" xr:uid="{C211E3A7-0F87-472E-8EB1-3392BD715E01}"/>
    <cellStyle name="Normal 7 6 3 4" xfId="3676" xr:uid="{B61D7603-2AF7-4131-A8EA-674052F8FD09}"/>
    <cellStyle name="Normal 7 6 3 5" xfId="3677" xr:uid="{1837135F-0D26-43DC-98C9-4F9C2D786902}"/>
    <cellStyle name="Normal 7 6 4" xfId="1955" xr:uid="{56AD5BBB-1269-4493-BF0F-1CE2FC609020}"/>
    <cellStyle name="Normal 7 6 4 2" xfId="1956" xr:uid="{1AE11058-15A0-47FF-988A-906A9E287170}"/>
    <cellStyle name="Normal 7 6 4 3" xfId="3678" xr:uid="{5776BD5F-848F-4A3F-A75B-735D639DE0B2}"/>
    <cellStyle name="Normal 7 6 4 4" xfId="3679" xr:uid="{108E8F2B-C6D7-42EC-AE8F-5BBA8E2E5F3B}"/>
    <cellStyle name="Normal 7 6 5" xfId="1957" xr:uid="{12301FAB-9A73-419F-9F8F-7B83BA454E07}"/>
    <cellStyle name="Normal 7 6 5 2" xfId="3680" xr:uid="{323A522A-BFAF-408B-AF9B-450171A3E3BC}"/>
    <cellStyle name="Normal 7 6 5 3" xfId="3681" xr:uid="{64ADE151-6382-437F-876C-B65A5D178981}"/>
    <cellStyle name="Normal 7 6 5 4" xfId="3682" xr:uid="{90838EE8-6972-4368-A4B3-ACDAEA1BEE81}"/>
    <cellStyle name="Normal 7 6 6" xfId="3683" xr:uid="{280117A7-5F49-4181-B7D1-1A23F029B427}"/>
    <cellStyle name="Normal 7 6 7" xfId="3684" xr:uid="{4D521D73-DEA4-40FD-A06B-9C68F1F94F0A}"/>
    <cellStyle name="Normal 7 6 8" xfId="3685" xr:uid="{BD545E7E-8311-46F9-9923-4D1FFA6286D3}"/>
    <cellStyle name="Normal 7 7" xfId="371" xr:uid="{8C1E7916-8F45-4161-AB78-967C37B70EE8}"/>
    <cellStyle name="Normal 7 7 2" xfId="747" xr:uid="{CF78F79C-23B0-454C-B058-A7586D647BA3}"/>
    <cellStyle name="Normal 7 7 2 2" xfId="748" xr:uid="{88C99EC6-0B78-4C2B-905D-64015C29C3F2}"/>
    <cellStyle name="Normal 7 7 2 2 2" xfId="1958" xr:uid="{F23469DF-A030-4019-B341-C53F380D660C}"/>
    <cellStyle name="Normal 7 7 2 2 3" xfId="3686" xr:uid="{D3208D8C-7EE4-44E0-A80D-B1F7DA31CA76}"/>
    <cellStyle name="Normal 7 7 2 2 4" xfId="3687" xr:uid="{881D0AE4-CDD8-4817-AAEA-4D4FC9AF7344}"/>
    <cellStyle name="Normal 7 7 2 3" xfId="1959" xr:uid="{B21009E6-9690-4D0B-815A-25396DF747CD}"/>
    <cellStyle name="Normal 7 7 2 4" xfId="3688" xr:uid="{D9279E65-C77B-4947-9455-2379188B5979}"/>
    <cellStyle name="Normal 7 7 2 5" xfId="3689" xr:uid="{1875C4EE-98D7-495A-8668-C06D79E054A8}"/>
    <cellStyle name="Normal 7 7 3" xfId="749" xr:uid="{E07F7B11-9249-43E6-9643-A8AA9EB7EF29}"/>
    <cellStyle name="Normal 7 7 3 2" xfId="1960" xr:uid="{7C143D1B-F3D9-4617-9B68-DF9C2B4255B1}"/>
    <cellStyle name="Normal 7 7 3 3" xfId="3690" xr:uid="{2FC7A0A9-A283-4767-B816-E741ABD50B5D}"/>
    <cellStyle name="Normal 7 7 3 4" xfId="3691" xr:uid="{9F405D21-9CB2-4A25-8B2F-56FB2EE7DF09}"/>
    <cellStyle name="Normal 7 7 4" xfId="1961" xr:uid="{C01A136A-A308-4D58-8F24-7C70EA771A3B}"/>
    <cellStyle name="Normal 7 7 4 2" xfId="3692" xr:uid="{E855E58A-DDA6-4BFB-B0FF-2969789B0A18}"/>
    <cellStyle name="Normal 7 7 4 3" xfId="3693" xr:uid="{AC12B3E0-187D-42E5-8364-839FC9DC5C53}"/>
    <cellStyle name="Normal 7 7 4 4" xfId="3694" xr:uid="{9C6C9EF7-55ED-4AB8-A596-294CC64C0791}"/>
    <cellStyle name="Normal 7 7 5" xfId="3695" xr:uid="{60D66A34-2B50-46E0-B115-22F3C29A7344}"/>
    <cellStyle name="Normal 7 7 6" xfId="3696" xr:uid="{A4717BAE-B2C2-4C99-86C0-6A73270CC944}"/>
    <cellStyle name="Normal 7 7 7" xfId="3697" xr:uid="{4A5BFD4F-9345-49BD-887E-C26B296FC6F0}"/>
    <cellStyle name="Normal 7 8" xfId="372" xr:uid="{0387100C-D172-4A0B-AD98-0728FD387B52}"/>
    <cellStyle name="Normal 7 8 2" xfId="750" xr:uid="{607E1254-DEBE-48BA-96A0-A0D6C1F961BE}"/>
    <cellStyle name="Normal 7 8 2 2" xfId="1962" xr:uid="{1C07778D-1131-4EE3-B18E-CD1D04313F74}"/>
    <cellStyle name="Normal 7 8 2 3" xfId="3698" xr:uid="{A5F10797-D18E-4E42-A7C8-9D641B9BBD44}"/>
    <cellStyle name="Normal 7 8 2 4" xfId="3699" xr:uid="{AAA4599B-F333-47E9-9B03-F4D47CB4CA65}"/>
    <cellStyle name="Normal 7 8 3" xfId="1963" xr:uid="{0878FF64-7FD7-4184-A13A-B84D1E7C7FF3}"/>
    <cellStyle name="Normal 7 8 3 2" xfId="3700" xr:uid="{FF14FBA5-7C25-49AC-AE6C-2AB5AA02A40C}"/>
    <cellStyle name="Normal 7 8 3 3" xfId="3701" xr:uid="{56958E64-5FCC-4971-A22E-EFB1E50A93FC}"/>
    <cellStyle name="Normal 7 8 3 4" xfId="3702" xr:uid="{B7932202-2E09-4BDD-8900-ACFDDBB9F24E}"/>
    <cellStyle name="Normal 7 8 4" xfId="3703" xr:uid="{E6C5516E-B5C0-4CC2-B206-5AA736EEDEC9}"/>
    <cellStyle name="Normal 7 8 5" xfId="3704" xr:uid="{88CAD38A-F7B1-4441-A009-A1B1C2F6FF22}"/>
    <cellStyle name="Normal 7 8 6" xfId="3705" xr:uid="{7182FA8C-7E9E-4CC7-857B-A322412D7F0E}"/>
    <cellStyle name="Normal 7 9" xfId="373" xr:uid="{4C172136-081B-4846-9BB8-84BE29B75527}"/>
    <cellStyle name="Normal 7 9 2" xfId="1964" xr:uid="{EB6D3BE7-BAE4-4D1A-AE32-FDB1F38AB117}"/>
    <cellStyle name="Normal 7 9 2 2" xfId="3706" xr:uid="{F598AC27-813B-4E79-ABA7-78DD1BF0414B}"/>
    <cellStyle name="Normal 7 9 2 2 2" xfId="4408" xr:uid="{A0B51C87-81A1-4D0A-A9BF-389AA61A6FC1}"/>
    <cellStyle name="Normal 7 9 2 2 3" xfId="4687" xr:uid="{13F2D016-B1F7-4121-84AA-40309444F35E}"/>
    <cellStyle name="Normal 7 9 2 3" xfId="3707" xr:uid="{5A3A3A69-F9C6-405B-BA3A-9B13BB90C711}"/>
    <cellStyle name="Normal 7 9 2 4" xfId="3708" xr:uid="{B62EA35B-1C99-4330-BDD1-DA9EAAC9FD59}"/>
    <cellStyle name="Normal 7 9 3" xfId="3709" xr:uid="{78F76CCB-EA80-4183-A659-9B0C2123D7F8}"/>
    <cellStyle name="Normal 7 9 4" xfId="3710" xr:uid="{49417004-7C53-419F-8509-6A00A361B356}"/>
    <cellStyle name="Normal 7 9 4 2" xfId="4578" xr:uid="{EF10EABA-320F-4406-ABE0-F156DF51D278}"/>
    <cellStyle name="Normal 7 9 4 3" xfId="4688" xr:uid="{8D38B499-D561-45B8-8C58-91D559A546A4}"/>
    <cellStyle name="Normal 7 9 4 4" xfId="4607" xr:uid="{BA3FB178-5DFB-4F00-8B24-6A8744584630}"/>
    <cellStyle name="Normal 7 9 5" xfId="3711" xr:uid="{2143A3AA-8FCE-496F-8E9D-2F61762BC57E}"/>
    <cellStyle name="Normal 8" xfId="146" xr:uid="{621C3526-E7C4-4EAF-BDD6-A376F05528D5}"/>
    <cellStyle name="Normal 8 10" xfId="1965" xr:uid="{EE64AA3E-10AF-4235-A49C-34A1A5B77054}"/>
    <cellStyle name="Normal 8 10 2" xfId="3712" xr:uid="{9A476735-D58D-4B46-9166-29D58E612319}"/>
    <cellStyle name="Normal 8 10 3" xfId="3713" xr:uid="{AD0C48F1-629C-4A98-8B69-A17A3DD1E033}"/>
    <cellStyle name="Normal 8 10 4" xfId="3714" xr:uid="{895A71FA-564C-47FF-87AF-A6E64DA8A8EE}"/>
    <cellStyle name="Normal 8 11" xfId="3715" xr:uid="{6550DE24-90B0-4A77-8C16-F43FEDF67E9E}"/>
    <cellStyle name="Normal 8 11 2" xfId="3716" xr:uid="{80ABC1ED-E291-4C44-8F56-E5A58D2D9B3A}"/>
    <cellStyle name="Normal 8 11 3" xfId="3717" xr:uid="{FB1F5218-DB8A-415D-A8C5-4308F4A6DD77}"/>
    <cellStyle name="Normal 8 11 4" xfId="3718" xr:uid="{89966B28-F997-43BF-BE87-5FF5F272C1EA}"/>
    <cellStyle name="Normal 8 12" xfId="3719" xr:uid="{56E9FA0E-1107-4FAF-9F02-6D1C277B43C1}"/>
    <cellStyle name="Normal 8 12 2" xfId="3720" xr:uid="{9A46821A-FFC0-4A96-83D6-5E5A172BD1BD}"/>
    <cellStyle name="Normal 8 13" xfId="3721" xr:uid="{78C5AB12-AEEA-4130-89CA-EC10B1FDC795}"/>
    <cellStyle name="Normal 8 14" xfId="3722" xr:uid="{FCF3BB89-74FD-4F1C-AD6E-D91FC4E01DAA}"/>
    <cellStyle name="Normal 8 15" xfId="3723" xr:uid="{315295D1-C2D6-4B61-89DA-2B3868589F1B}"/>
    <cellStyle name="Normal 8 2" xfId="147" xr:uid="{5BF4F8E3-B9B5-410D-9DE8-4FEA204ECB74}"/>
    <cellStyle name="Normal 8 2 10" xfId="3724" xr:uid="{078D3BC6-4422-4F91-9DE3-D61A854CC374}"/>
    <cellStyle name="Normal 8 2 11" xfId="3725" xr:uid="{0EE23FBF-F076-4249-AB63-F9BE0E044D22}"/>
    <cellStyle name="Normal 8 2 2" xfId="148" xr:uid="{DA0A0862-6805-4942-A3A8-C0335A9DFA4C}"/>
    <cellStyle name="Normal 8 2 2 2" xfId="149" xr:uid="{A32FD915-4884-458A-84C9-0B74AE124A7C}"/>
    <cellStyle name="Normal 8 2 2 2 2" xfId="374" xr:uid="{A78548D8-CBE7-42CB-A80A-0D6B5587E3A6}"/>
    <cellStyle name="Normal 8 2 2 2 2 2" xfId="751" xr:uid="{61D64A94-116F-478B-B46F-34452EE99D1E}"/>
    <cellStyle name="Normal 8 2 2 2 2 2 2" xfId="752" xr:uid="{E33DC139-CB3D-4C60-87DA-00274B7DEEDF}"/>
    <cellStyle name="Normal 8 2 2 2 2 2 2 2" xfId="1966" xr:uid="{61D7F755-16F7-4E32-AC20-2148147B52DE}"/>
    <cellStyle name="Normal 8 2 2 2 2 2 2 2 2" xfId="1967" xr:uid="{10C4A48F-1B87-4F5E-AB0F-7BE6F04B524C}"/>
    <cellStyle name="Normal 8 2 2 2 2 2 2 3" xfId="1968" xr:uid="{0AE52238-FABB-4DF2-B6AD-E7F0BC6AA648}"/>
    <cellStyle name="Normal 8 2 2 2 2 2 3" xfId="1969" xr:uid="{D4F0ADF8-9582-48A9-925B-F5AE291F9A31}"/>
    <cellStyle name="Normal 8 2 2 2 2 2 3 2" xfId="1970" xr:uid="{3443F6E5-EDDF-42C5-92EE-E3D567F9D51C}"/>
    <cellStyle name="Normal 8 2 2 2 2 2 4" xfId="1971" xr:uid="{84EC0C4C-44DD-48C7-9AED-C27B130E1F94}"/>
    <cellStyle name="Normal 8 2 2 2 2 3" xfId="753" xr:uid="{9E5E1679-28A2-4894-8566-58CA903435E6}"/>
    <cellStyle name="Normal 8 2 2 2 2 3 2" xfId="1972" xr:uid="{1E44F606-D392-4A91-873A-B2AF5CFAAE62}"/>
    <cellStyle name="Normal 8 2 2 2 2 3 2 2" xfId="1973" xr:uid="{DCA5D98F-3E1B-4E96-A7CE-C758A6FDB8F3}"/>
    <cellStyle name="Normal 8 2 2 2 2 3 3" xfId="1974" xr:uid="{B52D8BA2-AE79-4539-8CCC-D3DE96F9DE63}"/>
    <cellStyle name="Normal 8 2 2 2 2 3 4" xfId="3726" xr:uid="{2D5A952B-CAB4-44CE-8F40-18B04C9BA377}"/>
    <cellStyle name="Normal 8 2 2 2 2 4" xfId="1975" xr:uid="{BA614D7E-052C-43F5-9D97-A4C21301D990}"/>
    <cellStyle name="Normal 8 2 2 2 2 4 2" xfId="1976" xr:uid="{34605233-4D69-487E-8471-0BF67911DD02}"/>
    <cellStyle name="Normal 8 2 2 2 2 5" xfId="1977" xr:uid="{E77BFC67-87D2-4F05-86A0-9856D5665CAB}"/>
    <cellStyle name="Normal 8 2 2 2 2 6" xfId="3727" xr:uid="{7C104876-9469-410B-80D4-B1EEF9160BF8}"/>
    <cellStyle name="Normal 8 2 2 2 3" xfId="375" xr:uid="{C4547F8C-5A83-4D2A-878F-9D4AE0E8E3C5}"/>
    <cellStyle name="Normal 8 2 2 2 3 2" xfId="754" xr:uid="{0354FDF0-CB68-4EBE-AB1C-367ABEEE25D4}"/>
    <cellStyle name="Normal 8 2 2 2 3 2 2" xfId="755" xr:uid="{370CBF77-E08B-4EE0-8B0E-69ECB8183E9D}"/>
    <cellStyle name="Normal 8 2 2 2 3 2 2 2" xfId="1978" xr:uid="{EF5F85DE-F897-4F3A-A641-0C6CE4C5EF5A}"/>
    <cellStyle name="Normal 8 2 2 2 3 2 2 2 2" xfId="1979" xr:uid="{B7973E85-E3D0-4B4A-9CE8-27C744DF2D3F}"/>
    <cellStyle name="Normal 8 2 2 2 3 2 2 3" xfId="1980" xr:uid="{3D471A8A-D19E-40BA-9CC7-C8E7C283B2E1}"/>
    <cellStyle name="Normal 8 2 2 2 3 2 3" xfId="1981" xr:uid="{DFD15DA7-11E6-4110-91A3-B2EE717438DD}"/>
    <cellStyle name="Normal 8 2 2 2 3 2 3 2" xfId="1982" xr:uid="{BFF27456-000E-428A-9813-AB6BCA038F1C}"/>
    <cellStyle name="Normal 8 2 2 2 3 2 4" xfId="1983" xr:uid="{A7C3910C-85C4-431E-B2FA-5BDAA2C106DE}"/>
    <cellStyle name="Normal 8 2 2 2 3 3" xfId="756" xr:uid="{84AEB9B8-CA78-44A6-B630-15CDC256E456}"/>
    <cellStyle name="Normal 8 2 2 2 3 3 2" xfId="1984" xr:uid="{8E0D364D-0366-46D2-B4C7-5C193A722EB5}"/>
    <cellStyle name="Normal 8 2 2 2 3 3 2 2" xfId="1985" xr:uid="{C4A8EDF0-9833-4798-A95C-70F321ED6BB0}"/>
    <cellStyle name="Normal 8 2 2 2 3 3 3" xfId="1986" xr:uid="{94C0CCA2-71BB-4CF9-A16E-43EC32894844}"/>
    <cellStyle name="Normal 8 2 2 2 3 4" xfId="1987" xr:uid="{B66B3008-85E9-432C-8BCF-9E6EE72C8C05}"/>
    <cellStyle name="Normal 8 2 2 2 3 4 2" xfId="1988" xr:uid="{ED37263A-69C6-4BA0-9E1A-F9430B45944A}"/>
    <cellStyle name="Normal 8 2 2 2 3 5" xfId="1989" xr:uid="{A46C6A84-843D-4418-84F8-A885A1706037}"/>
    <cellStyle name="Normal 8 2 2 2 4" xfId="757" xr:uid="{BF9492A4-E081-4C88-A121-F42336EBD633}"/>
    <cellStyle name="Normal 8 2 2 2 4 2" xfId="758" xr:uid="{4DB8373F-D95C-4ACB-A340-80514A0510D2}"/>
    <cellStyle name="Normal 8 2 2 2 4 2 2" xfId="1990" xr:uid="{7303CE67-FBE4-4B5D-93E5-946DF9583377}"/>
    <cellStyle name="Normal 8 2 2 2 4 2 2 2" xfId="1991" xr:uid="{B73724A1-E3DC-4245-A24F-1188367FDD6A}"/>
    <cellStyle name="Normal 8 2 2 2 4 2 3" xfId="1992" xr:uid="{F0966D4F-380B-499E-8C50-82FB71D3D22D}"/>
    <cellStyle name="Normal 8 2 2 2 4 3" xfId="1993" xr:uid="{19612101-47D3-464D-A90B-7E992AD2F46B}"/>
    <cellStyle name="Normal 8 2 2 2 4 3 2" xfId="1994" xr:uid="{5A95D0A3-C029-4DE0-85E5-319F1187EC0E}"/>
    <cellStyle name="Normal 8 2 2 2 4 4" xfId="1995" xr:uid="{426AC303-B1A4-4895-BF08-F96BDEBC0CA0}"/>
    <cellStyle name="Normal 8 2 2 2 5" xfId="759" xr:uid="{E8ECEEDF-3F3B-4188-AE15-AA77CF9247CC}"/>
    <cellStyle name="Normal 8 2 2 2 5 2" xfId="1996" xr:uid="{998EBE89-F53E-41FE-BBD2-17EB1E191264}"/>
    <cellStyle name="Normal 8 2 2 2 5 2 2" xfId="1997" xr:uid="{6BA72D09-9493-4C66-8190-293F73039828}"/>
    <cellStyle name="Normal 8 2 2 2 5 3" xfId="1998" xr:uid="{A21EE31C-CEB2-49B2-B66F-957A40DF581F}"/>
    <cellStyle name="Normal 8 2 2 2 5 4" xfId="3728" xr:uid="{E297E654-B6EF-4A30-9F7B-58B311180440}"/>
    <cellStyle name="Normal 8 2 2 2 6" xfId="1999" xr:uid="{C3F0C14B-8850-4601-ACD8-D548C2AF8905}"/>
    <cellStyle name="Normal 8 2 2 2 6 2" xfId="2000" xr:uid="{91670B87-30EB-43AA-ADFC-9829E9A93E22}"/>
    <cellStyle name="Normal 8 2 2 2 7" xfId="2001" xr:uid="{E0888836-9AA4-4305-8505-17DBCB58C579}"/>
    <cellStyle name="Normal 8 2 2 2 8" xfId="3729" xr:uid="{5704AE29-5987-4FA2-94F7-4D97894985FB}"/>
    <cellStyle name="Normal 8 2 2 3" xfId="376" xr:uid="{5B1169FE-197A-4CFF-9133-F3760BC17E31}"/>
    <cellStyle name="Normal 8 2 2 3 2" xfId="760" xr:uid="{CDB48C5F-6CF1-4FB2-B308-7FF60F70121A}"/>
    <cellStyle name="Normal 8 2 2 3 2 2" xfId="761" xr:uid="{0A60E156-664D-4DDA-B9E6-198E423E7E0B}"/>
    <cellStyle name="Normal 8 2 2 3 2 2 2" xfId="2002" xr:uid="{7F282182-7221-474B-B20E-52E41205E2D0}"/>
    <cellStyle name="Normal 8 2 2 3 2 2 2 2" xfId="2003" xr:uid="{223EB954-29BE-43D2-9AF6-CCFD7569A098}"/>
    <cellStyle name="Normal 8 2 2 3 2 2 3" xfId="2004" xr:uid="{A3C1AA1D-9C52-4AE7-8820-3C58F8C40BE7}"/>
    <cellStyle name="Normal 8 2 2 3 2 3" xfId="2005" xr:uid="{A4CC76EC-356A-4985-A865-552D0A226C3C}"/>
    <cellStyle name="Normal 8 2 2 3 2 3 2" xfId="2006" xr:uid="{210996AA-5A23-4F68-9C5E-1AE9D139CF91}"/>
    <cellStyle name="Normal 8 2 2 3 2 4" xfId="2007" xr:uid="{485F552A-811E-4C8B-8F94-FD2BB8B5140C}"/>
    <cellStyle name="Normal 8 2 2 3 3" xfId="762" xr:uid="{F4CD4172-9F3D-41D4-BF01-369D494BF30D}"/>
    <cellStyle name="Normal 8 2 2 3 3 2" xfId="2008" xr:uid="{45A34A60-367A-4A3D-84D5-562A1FF4C3A7}"/>
    <cellStyle name="Normal 8 2 2 3 3 2 2" xfId="2009" xr:uid="{8EBBB1CE-2383-4D87-8B8D-ABB304520586}"/>
    <cellStyle name="Normal 8 2 2 3 3 3" xfId="2010" xr:uid="{6C9ABF96-A432-4B77-91B3-9A3F75C64EC0}"/>
    <cellStyle name="Normal 8 2 2 3 3 4" xfId="3730" xr:uid="{3A19F2D9-10C7-4855-A5F3-3DDB23D42720}"/>
    <cellStyle name="Normal 8 2 2 3 4" xfId="2011" xr:uid="{0251D433-E15E-4114-B20D-4362F29C9C3B}"/>
    <cellStyle name="Normal 8 2 2 3 4 2" xfId="2012" xr:uid="{E2282F91-9BC7-42CA-90F1-14B6553C4CC3}"/>
    <cellStyle name="Normal 8 2 2 3 5" xfId="2013" xr:uid="{10349228-32DE-442D-B9C6-46ED8B6D6545}"/>
    <cellStyle name="Normal 8 2 2 3 6" xfId="3731" xr:uid="{C034F966-4839-4800-8343-5C77E930D6D1}"/>
    <cellStyle name="Normal 8 2 2 4" xfId="377" xr:uid="{35015A5C-D608-474E-8776-D31628A4E298}"/>
    <cellStyle name="Normal 8 2 2 4 2" xfId="763" xr:uid="{44CC4D3F-7E44-4EB2-B4D5-E5CE58402CD4}"/>
    <cellStyle name="Normal 8 2 2 4 2 2" xfId="764" xr:uid="{33993DB1-1EE2-4F97-A517-DC32299CD71C}"/>
    <cellStyle name="Normal 8 2 2 4 2 2 2" xfId="2014" xr:uid="{E14B42C8-873B-49CA-BD4B-70E0BA3481BD}"/>
    <cellStyle name="Normal 8 2 2 4 2 2 2 2" xfId="2015" xr:uid="{BBFAB398-4292-450D-B685-9281BE7FF42D}"/>
    <cellStyle name="Normal 8 2 2 4 2 2 3" xfId="2016" xr:uid="{C5E5AC65-6431-47CA-B2F5-967DF1A52EC3}"/>
    <cellStyle name="Normal 8 2 2 4 2 3" xfId="2017" xr:uid="{ACAC5F62-F63B-414E-B429-6EF917F0CC33}"/>
    <cellStyle name="Normal 8 2 2 4 2 3 2" xfId="2018" xr:uid="{2CF0C8BF-96E0-4E13-A341-75DEDC5E926F}"/>
    <cellStyle name="Normal 8 2 2 4 2 4" xfId="2019" xr:uid="{6594CE18-BA6E-4D41-A180-C814292FF29C}"/>
    <cellStyle name="Normal 8 2 2 4 3" xfId="765" xr:uid="{B64EA9C1-3CA7-42B7-8264-014500A55F0B}"/>
    <cellStyle name="Normal 8 2 2 4 3 2" xfId="2020" xr:uid="{A75B9231-68CC-4814-B370-2AEA1265872C}"/>
    <cellStyle name="Normal 8 2 2 4 3 2 2" xfId="2021" xr:uid="{4C9184EF-B834-41BD-9237-DB428B0847DE}"/>
    <cellStyle name="Normal 8 2 2 4 3 3" xfId="2022" xr:uid="{414BDB99-0402-489F-8E67-3FD13C04E2A8}"/>
    <cellStyle name="Normal 8 2 2 4 4" xfId="2023" xr:uid="{4F4C8D7D-DB1A-4787-932E-836A93863E7E}"/>
    <cellStyle name="Normal 8 2 2 4 4 2" xfId="2024" xr:uid="{DABEC629-F997-46D0-94CA-F783E83A5D10}"/>
    <cellStyle name="Normal 8 2 2 4 5" xfId="2025" xr:uid="{C0C899AF-17B9-4E56-87DD-A2483808DA0D}"/>
    <cellStyle name="Normal 8 2 2 5" xfId="378" xr:uid="{D60A25A5-A8FD-47A7-BA37-96870CA61269}"/>
    <cellStyle name="Normal 8 2 2 5 2" xfId="766" xr:uid="{C8B39C14-C30A-4AD9-BEFB-9AEA7F5E42CB}"/>
    <cellStyle name="Normal 8 2 2 5 2 2" xfId="2026" xr:uid="{5DCA4A62-FC9D-4A47-B68A-98935B1A9B25}"/>
    <cellStyle name="Normal 8 2 2 5 2 2 2" xfId="2027" xr:uid="{8550F2C6-805E-44BE-B65D-150A82DAD69C}"/>
    <cellStyle name="Normal 8 2 2 5 2 3" xfId="2028" xr:uid="{94F470AE-24B4-478B-B19A-A2ED3F1AF96D}"/>
    <cellStyle name="Normal 8 2 2 5 3" xfId="2029" xr:uid="{228EC4B1-5608-4D99-97DE-7BAAFED71C51}"/>
    <cellStyle name="Normal 8 2 2 5 3 2" xfId="2030" xr:uid="{3E83BB69-CBFC-4885-9812-B937858F2007}"/>
    <cellStyle name="Normal 8 2 2 5 4" xfId="2031" xr:uid="{A6A4DA2E-BC06-425B-9D4A-631A101F3745}"/>
    <cellStyle name="Normal 8 2 2 6" xfId="767" xr:uid="{EC194E9E-B3A3-45B2-AFB8-A720C3007E9B}"/>
    <cellStyle name="Normal 8 2 2 6 2" xfId="2032" xr:uid="{9D0A5E5C-B09D-49C9-9502-65D71C1F4AF4}"/>
    <cellStyle name="Normal 8 2 2 6 2 2" xfId="2033" xr:uid="{02CF7450-088B-46C1-B1A3-3B1268AB7C85}"/>
    <cellStyle name="Normal 8 2 2 6 3" xfId="2034" xr:uid="{CE4BD1A9-0B95-45A2-BE88-028E68E19D97}"/>
    <cellStyle name="Normal 8 2 2 6 4" xfId="3732" xr:uid="{71A4A229-F07C-428C-8A0D-C8FFE1769C75}"/>
    <cellStyle name="Normal 8 2 2 7" xfId="2035" xr:uid="{8129E8F5-D71A-4470-8C10-9C1E07C5E2AE}"/>
    <cellStyle name="Normal 8 2 2 7 2" xfId="2036" xr:uid="{38AC4DDE-3821-427A-A9CB-0F05B38F992C}"/>
    <cellStyle name="Normal 8 2 2 8" xfId="2037" xr:uid="{21712AB2-25FC-43F2-AF73-C3C21AB70B64}"/>
    <cellStyle name="Normal 8 2 2 9" xfId="3733" xr:uid="{BDFA2568-C069-4A9D-818D-C5D04AD12C6B}"/>
    <cellStyle name="Normal 8 2 3" xfId="150" xr:uid="{57EB64B3-9654-4045-AEB6-A5991E87B891}"/>
    <cellStyle name="Normal 8 2 3 2" xfId="151" xr:uid="{573CF676-089C-4A7E-A362-8E5C43AA3925}"/>
    <cellStyle name="Normal 8 2 3 2 2" xfId="768" xr:uid="{DB3C7784-40AD-4BA3-868B-6334429C2AE0}"/>
    <cellStyle name="Normal 8 2 3 2 2 2" xfId="769" xr:uid="{B2619B91-054C-45CE-BD4F-8E57A9143A80}"/>
    <cellStyle name="Normal 8 2 3 2 2 2 2" xfId="2038" xr:uid="{6B9F3411-369A-4A7E-BF4D-BB6666D667F9}"/>
    <cellStyle name="Normal 8 2 3 2 2 2 2 2" xfId="2039" xr:uid="{EF5B4204-7DBE-47FE-9D4E-6929416B8487}"/>
    <cellStyle name="Normal 8 2 3 2 2 2 3" xfId="2040" xr:uid="{4CFC9009-8F22-453F-8D63-B4CAB30FFB64}"/>
    <cellStyle name="Normal 8 2 3 2 2 3" xfId="2041" xr:uid="{3985E266-1640-41D1-B7A8-7A77B4ED9100}"/>
    <cellStyle name="Normal 8 2 3 2 2 3 2" xfId="2042" xr:uid="{50D8F552-8143-4BF0-A25C-C2CE483A0FF8}"/>
    <cellStyle name="Normal 8 2 3 2 2 4" xfId="2043" xr:uid="{37FD2A61-7B23-4F59-9B90-48F9E911290B}"/>
    <cellStyle name="Normal 8 2 3 2 3" xfId="770" xr:uid="{B66C0E87-DD7D-4154-AD89-959646730E79}"/>
    <cellStyle name="Normal 8 2 3 2 3 2" xfId="2044" xr:uid="{B2CDA327-01CF-46F5-808E-B5D46AF72BFF}"/>
    <cellStyle name="Normal 8 2 3 2 3 2 2" xfId="2045" xr:uid="{0CB1B718-4DD3-49BA-BCBB-47009676D902}"/>
    <cellStyle name="Normal 8 2 3 2 3 3" xfId="2046" xr:uid="{B3795E69-34BB-46A6-9F81-2059EC436AA5}"/>
    <cellStyle name="Normal 8 2 3 2 3 4" xfId="3734" xr:uid="{6C21774A-E4A4-4212-8EAD-2F31C0C492A9}"/>
    <cellStyle name="Normal 8 2 3 2 4" xfId="2047" xr:uid="{BE522B16-1549-4AA1-B9E1-0F3001D6ECC5}"/>
    <cellStyle name="Normal 8 2 3 2 4 2" xfId="2048" xr:uid="{4A7F3780-095E-4780-943E-E71C00CC5738}"/>
    <cellStyle name="Normal 8 2 3 2 5" xfId="2049" xr:uid="{FFA3519C-2FF5-49F4-8842-9AA724CAEED0}"/>
    <cellStyle name="Normal 8 2 3 2 6" xfId="3735" xr:uid="{0D5579CE-1E38-4284-83C1-A7FD46DA55E9}"/>
    <cellStyle name="Normal 8 2 3 3" xfId="379" xr:uid="{7FCC92E4-DF09-4C2D-AD43-C09099B492B2}"/>
    <cellStyle name="Normal 8 2 3 3 2" xfId="771" xr:uid="{0E6B629B-4A21-497C-8269-B614C515AD7A}"/>
    <cellStyle name="Normal 8 2 3 3 2 2" xfId="772" xr:uid="{AC1B9357-EB6E-4262-BB36-53B8A13F2971}"/>
    <cellStyle name="Normal 8 2 3 3 2 2 2" xfId="2050" xr:uid="{EB4C6797-DCD5-46F1-88C5-DFAFBD5CFA18}"/>
    <cellStyle name="Normal 8 2 3 3 2 2 2 2" xfId="2051" xr:uid="{906438B3-DE04-4DA2-82D6-2374B027F2CE}"/>
    <cellStyle name="Normal 8 2 3 3 2 2 3" xfId="2052" xr:uid="{8229FD0D-1828-4295-8047-BBEB74993F1E}"/>
    <cellStyle name="Normal 8 2 3 3 2 3" xfId="2053" xr:uid="{96D4024E-A0CA-408A-AE36-1A88C9A7E2DF}"/>
    <cellStyle name="Normal 8 2 3 3 2 3 2" xfId="2054" xr:uid="{D58163F6-50E1-4CF4-9DBD-DC31F57782DD}"/>
    <cellStyle name="Normal 8 2 3 3 2 4" xfId="2055" xr:uid="{8CA4862A-96ED-435D-BDDB-EDB7D4864D5E}"/>
    <cellStyle name="Normal 8 2 3 3 3" xfId="773" xr:uid="{E6718DAB-51A3-43ED-B1CC-9E073B8BD327}"/>
    <cellStyle name="Normal 8 2 3 3 3 2" xfId="2056" xr:uid="{26B3B6EB-D628-4A95-9B05-CBF37574C90C}"/>
    <cellStyle name="Normal 8 2 3 3 3 2 2" xfId="2057" xr:uid="{B342174B-1DF9-441B-AD9C-5E557BAEA7B6}"/>
    <cellStyle name="Normal 8 2 3 3 3 3" xfId="2058" xr:uid="{E07081B4-D220-4913-B43D-FBA82026E21F}"/>
    <cellStyle name="Normal 8 2 3 3 4" xfId="2059" xr:uid="{BD61DCD4-2E33-474C-A6FE-4AB2949E8A43}"/>
    <cellStyle name="Normal 8 2 3 3 4 2" xfId="2060" xr:uid="{6D451CFE-89AB-4B9F-A7C6-F99933909BF5}"/>
    <cellStyle name="Normal 8 2 3 3 5" xfId="2061" xr:uid="{74D99426-0A23-48BB-9A09-A4CFA87B048D}"/>
    <cellStyle name="Normal 8 2 3 4" xfId="380" xr:uid="{8F2C7E22-C5B9-45AC-914D-03A750703C36}"/>
    <cellStyle name="Normal 8 2 3 4 2" xfId="774" xr:uid="{34CEBA7E-25E8-4C6E-9828-F0704DFD056B}"/>
    <cellStyle name="Normal 8 2 3 4 2 2" xfId="2062" xr:uid="{3B5F3497-43BD-4EA0-9B2F-81CCF46F7267}"/>
    <cellStyle name="Normal 8 2 3 4 2 2 2" xfId="2063" xr:uid="{7492340F-4E07-424E-9AF3-788218E0277A}"/>
    <cellStyle name="Normal 8 2 3 4 2 3" xfId="2064" xr:uid="{DD9F9887-88E5-48AE-ACF3-026F0B79872D}"/>
    <cellStyle name="Normal 8 2 3 4 3" xfId="2065" xr:uid="{683C9E9B-82F0-4F7C-8604-6937E9F538C8}"/>
    <cellStyle name="Normal 8 2 3 4 3 2" xfId="2066" xr:uid="{17A6772C-47C9-42A1-AEBF-B4337F889719}"/>
    <cellStyle name="Normal 8 2 3 4 4" xfId="2067" xr:uid="{B19588ED-517B-43C1-B24A-A69D1FAB8B1A}"/>
    <cellStyle name="Normal 8 2 3 5" xfId="775" xr:uid="{B571DACA-5152-4D72-9A76-943CFC0370BF}"/>
    <cellStyle name="Normal 8 2 3 5 2" xfId="2068" xr:uid="{4A849DC8-2CB5-4FB1-AAF7-0EE388C0DE89}"/>
    <cellStyle name="Normal 8 2 3 5 2 2" xfId="2069" xr:uid="{162EFD50-9F8F-4EB5-857B-997D8497CFC2}"/>
    <cellStyle name="Normal 8 2 3 5 3" xfId="2070" xr:uid="{D38E60D9-8C5C-47A4-BD64-4B90C79CC3D5}"/>
    <cellStyle name="Normal 8 2 3 5 4" xfId="3736" xr:uid="{E81FDDC9-55C1-4D2E-B54F-980412978A9A}"/>
    <cellStyle name="Normal 8 2 3 6" xfId="2071" xr:uid="{3A3B153C-BD25-4FF5-BC40-4256B8A8B014}"/>
    <cellStyle name="Normal 8 2 3 6 2" xfId="2072" xr:uid="{33D00AD8-DB24-44E8-A419-5D840E4BB3CC}"/>
    <cellStyle name="Normal 8 2 3 7" xfId="2073" xr:uid="{39B0B9F0-86D3-45F6-89F7-1071DCFF3CF1}"/>
    <cellStyle name="Normal 8 2 3 8" xfId="3737" xr:uid="{0B47E4BB-C603-46A9-BEC0-4DAC502F526B}"/>
    <cellStyle name="Normal 8 2 4" xfId="152" xr:uid="{E8D99BF2-FC69-4C47-87DB-96AEC105C964}"/>
    <cellStyle name="Normal 8 2 4 2" xfId="449" xr:uid="{E26D2E96-D252-444D-B513-BFF2EC817BB6}"/>
    <cellStyle name="Normal 8 2 4 2 2" xfId="776" xr:uid="{0D94D5A5-24BB-4D4A-8106-E683F7BE8793}"/>
    <cellStyle name="Normal 8 2 4 2 2 2" xfId="2074" xr:uid="{0E9538B6-E923-45C2-A49C-4B2D3F76610A}"/>
    <cellStyle name="Normal 8 2 4 2 2 2 2" xfId="2075" xr:uid="{52A997EA-D1A3-45FC-88F7-3477EB435E32}"/>
    <cellStyle name="Normal 8 2 4 2 2 3" xfId="2076" xr:uid="{B1D6BA10-4892-4D67-95E5-D6628D7021CC}"/>
    <cellStyle name="Normal 8 2 4 2 2 4" xfId="3738" xr:uid="{8DA228F6-8912-436E-9A16-0B1FEA0402F4}"/>
    <cellStyle name="Normal 8 2 4 2 3" xfId="2077" xr:uid="{C1AA1EA0-9B43-456E-9323-47F09651CD73}"/>
    <cellStyle name="Normal 8 2 4 2 3 2" xfId="2078" xr:uid="{30E9A993-95F7-4016-B6B9-A94A37208339}"/>
    <cellStyle name="Normal 8 2 4 2 4" xfId="2079" xr:uid="{FE294B99-30F2-4F8C-865D-ABF3B174227C}"/>
    <cellStyle name="Normal 8 2 4 2 5" xfId="3739" xr:uid="{DC43DC3E-AADC-4B69-9D2B-6794ECD65A07}"/>
    <cellStyle name="Normal 8 2 4 3" xfId="777" xr:uid="{E5B961B7-4D2B-4C4F-8BF0-F386AF36C083}"/>
    <cellStyle name="Normal 8 2 4 3 2" xfId="2080" xr:uid="{FDA997A7-E53A-42E9-A2AD-F816E5269149}"/>
    <cellStyle name="Normal 8 2 4 3 2 2" xfId="2081" xr:uid="{C59D378A-106D-4424-9BEB-A1F47450B4DF}"/>
    <cellStyle name="Normal 8 2 4 3 3" xfId="2082" xr:uid="{1517BFBC-3D3E-49AF-8BD2-5E9A73D2C2DE}"/>
    <cellStyle name="Normal 8 2 4 3 4" xfId="3740" xr:uid="{E0EEFF7D-74B0-4D65-B65E-8D7952243CC8}"/>
    <cellStyle name="Normal 8 2 4 4" xfId="2083" xr:uid="{4FD44F54-B9C8-4EF4-9693-3C00CB8815C9}"/>
    <cellStyle name="Normal 8 2 4 4 2" xfId="2084" xr:uid="{433DA7CD-DCFD-44A5-BF00-45D40B26615C}"/>
    <cellStyle name="Normal 8 2 4 4 3" xfId="3741" xr:uid="{58081D2E-CF4A-4963-8328-AFC5D8F18F2C}"/>
    <cellStyle name="Normal 8 2 4 4 4" xfId="3742" xr:uid="{ED29CB07-FE26-4FE7-B2B2-658FA79499F8}"/>
    <cellStyle name="Normal 8 2 4 5" xfId="2085" xr:uid="{EB0AF566-5D9C-4293-B8D8-AA04C5ABB3D1}"/>
    <cellStyle name="Normal 8 2 4 6" xfId="3743" xr:uid="{AB18ECF2-2DAF-4BB2-B089-8A13D6608ED4}"/>
    <cellStyle name="Normal 8 2 4 7" xfId="3744" xr:uid="{D3405BBD-07C1-4C91-A455-375A956A18A3}"/>
    <cellStyle name="Normal 8 2 5" xfId="381" xr:uid="{198C733F-6351-438B-9CE0-17E41E76518C}"/>
    <cellStyle name="Normal 8 2 5 2" xfId="778" xr:uid="{67290945-1265-4B9C-80EB-CA96BA2D1DAE}"/>
    <cellStyle name="Normal 8 2 5 2 2" xfId="779" xr:uid="{5E7087FC-E924-4ED5-B643-9E9A0671453D}"/>
    <cellStyle name="Normal 8 2 5 2 2 2" xfId="2086" xr:uid="{AE2D72BF-492D-4B87-A2BC-649E50E49EBC}"/>
    <cellStyle name="Normal 8 2 5 2 2 2 2" xfId="2087" xr:uid="{114E15FE-1868-4611-BA85-042FEC44FD2B}"/>
    <cellStyle name="Normal 8 2 5 2 2 3" xfId="2088" xr:uid="{E6332192-A429-4688-9391-53AADDEFA5EE}"/>
    <cellStyle name="Normal 8 2 5 2 3" xfId="2089" xr:uid="{35CEA362-C729-484E-B418-A7BC798D3777}"/>
    <cellStyle name="Normal 8 2 5 2 3 2" xfId="2090" xr:uid="{364DD170-738E-4127-8FFE-E90C3133994C}"/>
    <cellStyle name="Normal 8 2 5 2 4" xfId="2091" xr:uid="{F491FBB4-143A-4929-AEDA-5323B8BB722A}"/>
    <cellStyle name="Normal 8 2 5 3" xfId="780" xr:uid="{F105E4A5-D5C8-43EE-9860-C70E39ED02A6}"/>
    <cellStyle name="Normal 8 2 5 3 2" xfId="2092" xr:uid="{EE1A7B76-202E-44EA-BA18-5362163E7B27}"/>
    <cellStyle name="Normal 8 2 5 3 2 2" xfId="2093" xr:uid="{A75B3306-B312-4EE0-AA34-7C51F59A0FB6}"/>
    <cellStyle name="Normal 8 2 5 3 3" xfId="2094" xr:uid="{377BE639-389E-4BFA-BE2B-FBB24D65590F}"/>
    <cellStyle name="Normal 8 2 5 3 4" xfId="3745" xr:uid="{7BB68DEF-2182-47A1-8302-5B4099B28450}"/>
    <cellStyle name="Normal 8 2 5 4" xfId="2095" xr:uid="{071D3D76-FAEB-4B4E-B449-CAECF2BF59B6}"/>
    <cellStyle name="Normal 8 2 5 4 2" xfId="2096" xr:uid="{07472431-A610-4B3C-9310-C06421CEF968}"/>
    <cellStyle name="Normal 8 2 5 5" xfId="2097" xr:uid="{7644BE72-6388-4996-8F61-FDB580B4E321}"/>
    <cellStyle name="Normal 8 2 5 6" xfId="3746" xr:uid="{A117172F-7FA4-4354-8AA7-A2E5DDEC5780}"/>
    <cellStyle name="Normal 8 2 6" xfId="382" xr:uid="{5A4AE845-9E1B-41ED-BB8B-D677850DDF8F}"/>
    <cellStyle name="Normal 8 2 6 2" xfId="781" xr:uid="{A5B07486-8F33-424F-A23D-ACF19F0F945D}"/>
    <cellStyle name="Normal 8 2 6 2 2" xfId="2098" xr:uid="{CCFB0A45-4EC8-4025-8CB3-E50ED5FA49AD}"/>
    <cellStyle name="Normal 8 2 6 2 2 2" xfId="2099" xr:uid="{7026ACE1-8494-46E2-B313-390551DDD94C}"/>
    <cellStyle name="Normal 8 2 6 2 3" xfId="2100" xr:uid="{4E564DD5-D02E-4CD7-AB2B-66E96643016B}"/>
    <cellStyle name="Normal 8 2 6 2 4" xfId="3747" xr:uid="{625EF9DB-0EFB-4187-A5D3-6AE08CB2D4D8}"/>
    <cellStyle name="Normal 8 2 6 3" xfId="2101" xr:uid="{CF391C18-1A36-4237-81C8-AEADB44E3D12}"/>
    <cellStyle name="Normal 8 2 6 3 2" xfId="2102" xr:uid="{E3E7E59C-903E-4C58-8F4E-7EAC47CC5BC2}"/>
    <cellStyle name="Normal 8 2 6 4" xfId="2103" xr:uid="{660D94A1-CCA3-4011-8C83-A8260BB03897}"/>
    <cellStyle name="Normal 8 2 6 5" xfId="3748" xr:uid="{26294F2F-DA0A-4301-A340-DE6299705416}"/>
    <cellStyle name="Normal 8 2 7" xfId="782" xr:uid="{D45FEDE4-9884-4810-A37D-2F1DC5FB3FA2}"/>
    <cellStyle name="Normal 8 2 7 2" xfId="2104" xr:uid="{4C81DC62-EF10-4F70-8C5C-FF43F009C227}"/>
    <cellStyle name="Normal 8 2 7 2 2" xfId="2105" xr:uid="{23AA85FC-4E88-468E-ABF0-7DB4D11AB1BC}"/>
    <cellStyle name="Normal 8 2 7 3" xfId="2106" xr:uid="{ADC1D354-248F-41C4-B718-463E9089A7CA}"/>
    <cellStyle name="Normal 8 2 7 4" xfId="3749" xr:uid="{8FA624A4-8386-4DB2-A5F7-BF339C629131}"/>
    <cellStyle name="Normal 8 2 8" xfId="2107" xr:uid="{5805B3D8-9941-4FA8-94D4-B5C5493D11E0}"/>
    <cellStyle name="Normal 8 2 8 2" xfId="2108" xr:uid="{DE1FAE88-EE44-4E2F-BA40-202089092C49}"/>
    <cellStyle name="Normal 8 2 8 3" xfId="3750" xr:uid="{F5815B70-B9B7-485E-91D9-827AC084D454}"/>
    <cellStyle name="Normal 8 2 8 4" xfId="3751" xr:uid="{1CBBA15E-7FC0-4791-805B-D4C0374E7C62}"/>
    <cellStyle name="Normal 8 2 9" xfId="2109" xr:uid="{21406A9F-8841-4C21-92E3-6D689098800A}"/>
    <cellStyle name="Normal 8 3" xfId="153" xr:uid="{6881B579-1AE7-489B-908F-6D8DC77B6EDF}"/>
    <cellStyle name="Normal 8 3 10" xfId="3752" xr:uid="{B9614EE9-9BD8-4AEC-B7C6-CF257F360F2D}"/>
    <cellStyle name="Normal 8 3 11" xfId="3753" xr:uid="{6DE2DDF2-9E0A-43EA-930C-DBAEB635E948}"/>
    <cellStyle name="Normal 8 3 2" xfId="154" xr:uid="{3E9DFE5E-8335-4E0E-873D-19EA9C29ABEF}"/>
    <cellStyle name="Normal 8 3 2 2" xfId="155" xr:uid="{6505B9A7-815A-4BC3-8AC1-5CB778E8B13F}"/>
    <cellStyle name="Normal 8 3 2 2 2" xfId="383" xr:uid="{34D80AA9-F421-4427-BD92-5925B0345EE3}"/>
    <cellStyle name="Normal 8 3 2 2 2 2" xfId="783" xr:uid="{E6E2D9C8-9D1C-45A7-83E5-2ED6FE77A5DA}"/>
    <cellStyle name="Normal 8 3 2 2 2 2 2" xfId="2110" xr:uid="{E900FAAD-EB2C-4FE4-9CB2-57481B43A675}"/>
    <cellStyle name="Normal 8 3 2 2 2 2 2 2" xfId="2111" xr:uid="{2EADB662-6846-4463-AC65-9A1DBFB801E0}"/>
    <cellStyle name="Normal 8 3 2 2 2 2 3" xfId="2112" xr:uid="{9959B734-2DFA-4F11-8BCD-5D5E4BB6500A}"/>
    <cellStyle name="Normal 8 3 2 2 2 2 4" xfId="3754" xr:uid="{26D427ED-C43F-4F24-BD1F-F151987F6FE6}"/>
    <cellStyle name="Normal 8 3 2 2 2 3" xfId="2113" xr:uid="{0D86E7A9-DE12-4861-B9EE-9252845C9752}"/>
    <cellStyle name="Normal 8 3 2 2 2 3 2" xfId="2114" xr:uid="{B00B6181-F3BB-4274-8290-BB10EFFB2566}"/>
    <cellStyle name="Normal 8 3 2 2 2 3 3" xfId="3755" xr:uid="{CB72BCF5-4DD1-4F38-85DD-CEE25D67D893}"/>
    <cellStyle name="Normal 8 3 2 2 2 3 4" xfId="3756" xr:uid="{6336009F-0250-4B07-80D4-261D14D4E2A3}"/>
    <cellStyle name="Normal 8 3 2 2 2 4" xfId="2115" xr:uid="{85F8A49B-5ABD-4432-A14F-020E46C5E8E8}"/>
    <cellStyle name="Normal 8 3 2 2 2 5" xfId="3757" xr:uid="{DB1379D3-988F-4211-A463-A2AA19B23E67}"/>
    <cellStyle name="Normal 8 3 2 2 2 6" xfId="3758" xr:uid="{024006D3-F689-4EAD-A44F-AAA81CCCBBF9}"/>
    <cellStyle name="Normal 8 3 2 2 3" xfId="784" xr:uid="{21D0E499-EAFA-48E6-BEDD-D8C5A67CD3B2}"/>
    <cellStyle name="Normal 8 3 2 2 3 2" xfId="2116" xr:uid="{C69B26F8-15B9-4A9B-88D0-4E9A853548E1}"/>
    <cellStyle name="Normal 8 3 2 2 3 2 2" xfId="2117" xr:uid="{7BDCD0AE-C7F8-4140-801D-FFE1E2821770}"/>
    <cellStyle name="Normal 8 3 2 2 3 2 3" xfId="3759" xr:uid="{3EB0FCB1-34A7-47B2-913C-205CB24AAC08}"/>
    <cellStyle name="Normal 8 3 2 2 3 2 4" xfId="3760" xr:uid="{563C2308-C4A4-40D0-BF9E-5B4F9A2A3E22}"/>
    <cellStyle name="Normal 8 3 2 2 3 3" xfId="2118" xr:uid="{4E456C26-464C-4AA5-A1F9-501620CFAF60}"/>
    <cellStyle name="Normal 8 3 2 2 3 4" xfId="3761" xr:uid="{E4307B14-5C35-4A20-91D1-E7A1D737D9ED}"/>
    <cellStyle name="Normal 8 3 2 2 3 5" xfId="3762" xr:uid="{681FDCF4-7F27-45FD-BA60-5E74662FEED3}"/>
    <cellStyle name="Normal 8 3 2 2 4" xfId="2119" xr:uid="{F4E5F181-E499-485C-A080-9985F936C08D}"/>
    <cellStyle name="Normal 8 3 2 2 4 2" xfId="2120" xr:uid="{9AC6B328-2602-46D0-A38A-49BF98BB9AEE}"/>
    <cellStyle name="Normal 8 3 2 2 4 3" xfId="3763" xr:uid="{B064CF14-788D-4ADB-A8FB-55589B891004}"/>
    <cellStyle name="Normal 8 3 2 2 4 4" xfId="3764" xr:uid="{000CDC62-9354-4FAE-B92B-FC223FAA5807}"/>
    <cellStyle name="Normal 8 3 2 2 5" xfId="2121" xr:uid="{56972122-F0A7-46EB-A280-DDEAA341F1B6}"/>
    <cellStyle name="Normal 8 3 2 2 5 2" xfId="3765" xr:uid="{BA8A3C48-B617-4DAC-B7EC-799DE44B344F}"/>
    <cellStyle name="Normal 8 3 2 2 5 3" xfId="3766" xr:uid="{43B5C13D-BBF3-458E-80B8-85AAB2495851}"/>
    <cellStyle name="Normal 8 3 2 2 5 4" xfId="3767" xr:uid="{2988C212-804A-4023-8529-8DFB1A4A8011}"/>
    <cellStyle name="Normal 8 3 2 2 6" xfId="3768" xr:uid="{0A70E256-2976-49E0-91D2-09F031EE752D}"/>
    <cellStyle name="Normal 8 3 2 2 7" xfId="3769" xr:uid="{AA4EF418-D930-45C3-8E51-E3EF9090152F}"/>
    <cellStyle name="Normal 8 3 2 2 8" xfId="3770" xr:uid="{12D4BDDE-587A-450E-910A-D22D5C8BA6B4}"/>
    <cellStyle name="Normal 8 3 2 3" xfId="384" xr:uid="{E4DF3B7C-324C-4D25-BEBE-254F056A22E9}"/>
    <cellStyle name="Normal 8 3 2 3 2" xfId="785" xr:uid="{E06DF24D-8C46-4179-9DC0-757595BD8F9A}"/>
    <cellStyle name="Normal 8 3 2 3 2 2" xfId="786" xr:uid="{3AEE4D72-E209-438F-A34E-A1CA24311C01}"/>
    <cellStyle name="Normal 8 3 2 3 2 2 2" xfId="2122" xr:uid="{1C954324-7F5D-40B0-B872-9B58CDCFA91F}"/>
    <cellStyle name="Normal 8 3 2 3 2 2 2 2" xfId="2123" xr:uid="{8E337ACC-6FF7-4735-8973-92448CF48324}"/>
    <cellStyle name="Normal 8 3 2 3 2 2 3" xfId="2124" xr:uid="{E44DF423-29D7-465A-820B-4F3256C91C6B}"/>
    <cellStyle name="Normal 8 3 2 3 2 3" xfId="2125" xr:uid="{664B3F57-A6B0-4358-B3F4-79CA08985446}"/>
    <cellStyle name="Normal 8 3 2 3 2 3 2" xfId="2126" xr:uid="{CEE87C53-0666-411B-8483-3FDF78EB80D4}"/>
    <cellStyle name="Normal 8 3 2 3 2 4" xfId="2127" xr:uid="{36FCB27F-323C-4E30-A7AB-A3D75997B4A6}"/>
    <cellStyle name="Normal 8 3 2 3 3" xfId="787" xr:uid="{3770C365-F296-41B6-93D3-513E6EC211FB}"/>
    <cellStyle name="Normal 8 3 2 3 3 2" xfId="2128" xr:uid="{25EED728-D641-4DBB-9FD5-55B8CDD67710}"/>
    <cellStyle name="Normal 8 3 2 3 3 2 2" xfId="2129" xr:uid="{86BE1BAF-3CF1-4CF3-B042-A42828AA39A1}"/>
    <cellStyle name="Normal 8 3 2 3 3 3" xfId="2130" xr:uid="{08635553-1184-48A4-8F76-34DD0DD51942}"/>
    <cellStyle name="Normal 8 3 2 3 3 4" xfId="3771" xr:uid="{7A470808-8B07-4CBA-83FD-643E8325E1F1}"/>
    <cellStyle name="Normal 8 3 2 3 4" xfId="2131" xr:uid="{3BAD2067-3C53-44C6-9647-16071B8B1327}"/>
    <cellStyle name="Normal 8 3 2 3 4 2" xfId="2132" xr:uid="{70D68699-7E6F-4A14-ABBA-F0CE6FEC6500}"/>
    <cellStyle name="Normal 8 3 2 3 5" xfId="2133" xr:uid="{8941FBCE-5B4D-4393-8C0A-8B512C3D6CF1}"/>
    <cellStyle name="Normal 8 3 2 3 6" xfId="3772" xr:uid="{665634FC-76EF-4D52-8663-DF8FB8A10046}"/>
    <cellStyle name="Normal 8 3 2 4" xfId="385" xr:uid="{17127831-CFE2-43FA-B20E-315715D98BAE}"/>
    <cellStyle name="Normal 8 3 2 4 2" xfId="788" xr:uid="{EF8C2306-B05C-43D2-9869-429EFE268972}"/>
    <cellStyle name="Normal 8 3 2 4 2 2" xfId="2134" xr:uid="{B2147050-1C29-453B-902B-1C3218026CF4}"/>
    <cellStyle name="Normal 8 3 2 4 2 2 2" xfId="2135" xr:uid="{1DA67ECF-43B3-44A5-B9CA-BCD61DF0E84F}"/>
    <cellStyle name="Normal 8 3 2 4 2 3" xfId="2136" xr:uid="{189E44D4-C402-47EF-A003-F23553598624}"/>
    <cellStyle name="Normal 8 3 2 4 2 4" xfId="3773" xr:uid="{2221B16F-9F0F-4950-9888-D4FBA3050658}"/>
    <cellStyle name="Normal 8 3 2 4 3" xfId="2137" xr:uid="{A6105C42-5DC6-416D-BFD7-F772E546962A}"/>
    <cellStyle name="Normal 8 3 2 4 3 2" xfId="2138" xr:uid="{91D89B76-4AB4-43C3-B435-8561ECF97907}"/>
    <cellStyle name="Normal 8 3 2 4 4" xfId="2139" xr:uid="{28702FA2-132E-4421-ADD9-CB623A2DFA43}"/>
    <cellStyle name="Normal 8 3 2 4 5" xfId="3774" xr:uid="{0104017C-082B-4509-8F56-6B99F7804433}"/>
    <cellStyle name="Normal 8 3 2 5" xfId="386" xr:uid="{B0EE6013-F700-4CE2-BD7D-B3C67633BD7F}"/>
    <cellStyle name="Normal 8 3 2 5 2" xfId="2140" xr:uid="{A7D1E139-5F3A-4A2A-8DE5-86DDAD51F9C2}"/>
    <cellStyle name="Normal 8 3 2 5 2 2" xfId="2141" xr:uid="{E675590D-A55E-4DB6-9349-FFB54FBACAC3}"/>
    <cellStyle name="Normal 8 3 2 5 3" xfId="2142" xr:uid="{053C688A-F4AB-4D82-8C14-7E8A367FED8F}"/>
    <cellStyle name="Normal 8 3 2 5 4" xfId="3775" xr:uid="{9BC35040-6D20-4DF8-B0DB-034F21FEB204}"/>
    <cellStyle name="Normal 8 3 2 6" xfId="2143" xr:uid="{5D442C48-E74D-4538-9C30-B5C333A7BBCA}"/>
    <cellStyle name="Normal 8 3 2 6 2" xfId="2144" xr:uid="{D6308E4F-CFA3-4D68-9CBF-8B70661033AB}"/>
    <cellStyle name="Normal 8 3 2 6 3" xfId="3776" xr:uid="{C45C2C53-377D-4FD8-AE15-310E8123A7A7}"/>
    <cellStyle name="Normal 8 3 2 6 4" xfId="3777" xr:uid="{E3FDE977-02B8-4767-B6AE-F7300F21AB8D}"/>
    <cellStyle name="Normal 8 3 2 7" xfId="2145" xr:uid="{E16BBE17-FA28-4AC4-B885-016D0004A3BC}"/>
    <cellStyle name="Normal 8 3 2 8" xfId="3778" xr:uid="{BDEAF745-96E1-4EDB-8724-7E93AB18A47F}"/>
    <cellStyle name="Normal 8 3 2 9" xfId="3779" xr:uid="{02DF6039-08EF-4507-A9C8-FE9D1CC6FB5A}"/>
    <cellStyle name="Normal 8 3 3" xfId="156" xr:uid="{17472255-76BD-4287-8D20-CDC9DC6B150E}"/>
    <cellStyle name="Normal 8 3 3 2" xfId="157" xr:uid="{BF386BAA-3AF0-43A4-B70C-A8C9C4853AF7}"/>
    <cellStyle name="Normal 8 3 3 2 2" xfId="789" xr:uid="{75953D9C-8711-4CDB-9C83-B2F11751D9E3}"/>
    <cellStyle name="Normal 8 3 3 2 2 2" xfId="2146" xr:uid="{64F82492-434D-44DA-801C-18FAF8DD1C25}"/>
    <cellStyle name="Normal 8 3 3 2 2 2 2" xfId="2147" xr:uid="{A27E9068-DC55-4480-80E6-65DC61F1984F}"/>
    <cellStyle name="Normal 8 3 3 2 2 2 2 2" xfId="4492" xr:uid="{EFBE96C3-AFA9-4411-ADE5-7DC2A07A2F2C}"/>
    <cellStyle name="Normal 8 3 3 2 2 2 3" xfId="4493" xr:uid="{29BF271E-4CC1-4110-BAC8-E359CF60728E}"/>
    <cellStyle name="Normal 8 3 3 2 2 3" xfId="2148" xr:uid="{124BDF17-1595-4CD7-A5D1-B6C4C14C752F}"/>
    <cellStyle name="Normal 8 3 3 2 2 3 2" xfId="4494" xr:uid="{297A7DBF-090F-4846-9FFF-A35E828710CA}"/>
    <cellStyle name="Normal 8 3 3 2 2 4" xfId="3780" xr:uid="{00871FB7-5D1D-49C6-A23C-1F642BB209AB}"/>
    <cellStyle name="Normal 8 3 3 2 3" xfId="2149" xr:uid="{90069D50-42BE-44B7-AEE1-139D61FD2818}"/>
    <cellStyle name="Normal 8 3 3 2 3 2" xfId="2150" xr:uid="{BE04CF66-7167-4B77-8BA4-53D105AE617F}"/>
    <cellStyle name="Normal 8 3 3 2 3 2 2" xfId="4495" xr:uid="{1059A248-E275-4DE4-BFEE-97ABFBB7512C}"/>
    <cellStyle name="Normal 8 3 3 2 3 3" xfId="3781" xr:uid="{F82E3A40-DC6E-4584-9736-950D0C01BF86}"/>
    <cellStyle name="Normal 8 3 3 2 3 4" xfId="3782" xr:uid="{6F833584-0CB0-4D5C-8A7B-A3389449379A}"/>
    <cellStyle name="Normal 8 3 3 2 4" xfId="2151" xr:uid="{2CA91041-CDA7-4C4E-B71A-8B09256831FA}"/>
    <cellStyle name="Normal 8 3 3 2 4 2" xfId="4496" xr:uid="{0313A6EC-3FCA-4464-AA94-E56C12122400}"/>
    <cellStyle name="Normal 8 3 3 2 5" xfId="3783" xr:uid="{11784FE3-DA35-4C5F-838C-D15814BED7E9}"/>
    <cellStyle name="Normal 8 3 3 2 6" xfId="3784" xr:uid="{BAF1E429-2043-4015-821D-EAF6EDFAB0F2}"/>
    <cellStyle name="Normal 8 3 3 3" xfId="387" xr:uid="{979AFFBC-F7D2-43B1-841E-4E94D5B78061}"/>
    <cellStyle name="Normal 8 3 3 3 2" xfId="2152" xr:uid="{417E26A3-AD09-42E0-B5EE-B181C57919F5}"/>
    <cellStyle name="Normal 8 3 3 3 2 2" xfId="2153" xr:uid="{E96A1FE1-B064-43FD-A848-D3CB16E402A8}"/>
    <cellStyle name="Normal 8 3 3 3 2 2 2" xfId="4497" xr:uid="{7B5D61F4-CFCB-4078-81B2-A5C2D2B4BA7E}"/>
    <cellStyle name="Normal 8 3 3 3 2 3" xfId="3785" xr:uid="{C63351CE-CC85-4474-9666-CBB09F498CE7}"/>
    <cellStyle name="Normal 8 3 3 3 2 4" xfId="3786" xr:uid="{83180A03-B27D-4E5F-8F34-5A8D03A0D445}"/>
    <cellStyle name="Normal 8 3 3 3 3" xfId="2154" xr:uid="{42613C10-E146-4806-B16C-0EDD9C36593D}"/>
    <cellStyle name="Normal 8 3 3 3 3 2" xfId="4498" xr:uid="{86562BD9-AD32-40AF-B2A0-3F5CBAE78143}"/>
    <cellStyle name="Normal 8 3 3 3 4" xfId="3787" xr:uid="{9538DBCF-8EF5-48B3-8B10-51414C841A36}"/>
    <cellStyle name="Normal 8 3 3 3 5" xfId="3788" xr:uid="{2138B351-F275-48A3-BF06-96530604A834}"/>
    <cellStyle name="Normal 8 3 3 4" xfId="2155" xr:uid="{91919D7B-75D8-4625-B5EB-FA0D398F648C}"/>
    <cellStyle name="Normal 8 3 3 4 2" xfId="2156" xr:uid="{45315728-709A-4F07-BE77-D2D649CFBC80}"/>
    <cellStyle name="Normal 8 3 3 4 2 2" xfId="4499" xr:uid="{91ED1D25-A73A-4014-BDB6-B8FC516D5922}"/>
    <cellStyle name="Normal 8 3 3 4 3" xfId="3789" xr:uid="{56105566-6D31-4F33-83BF-236BA09F1FE1}"/>
    <cellStyle name="Normal 8 3 3 4 4" xfId="3790" xr:uid="{5F413ED1-AD03-412F-91E3-E063670B2398}"/>
    <cellStyle name="Normal 8 3 3 5" xfId="2157" xr:uid="{3BB26856-41C9-4E8C-9C18-2FCD0C1FB200}"/>
    <cellStyle name="Normal 8 3 3 5 2" xfId="3791" xr:uid="{FF42E622-9212-4029-99D1-6C0482A1C15F}"/>
    <cellStyle name="Normal 8 3 3 5 3" xfId="3792" xr:uid="{FB47B225-CE57-494E-8547-E2E64CA6A8C0}"/>
    <cellStyle name="Normal 8 3 3 5 4" xfId="3793" xr:uid="{3CDEACA7-35F5-439D-9080-E647141FEB6D}"/>
    <cellStyle name="Normal 8 3 3 6" xfId="3794" xr:uid="{BEFA24E4-8DC6-4CCE-A4C0-7A1973578C9F}"/>
    <cellStyle name="Normal 8 3 3 7" xfId="3795" xr:uid="{9051C8BD-7AA4-4301-9A7D-79DDC2976D29}"/>
    <cellStyle name="Normal 8 3 3 8" xfId="3796" xr:uid="{22D0B700-5D0E-4303-86C3-319ABA85D417}"/>
    <cellStyle name="Normal 8 3 4" xfId="158" xr:uid="{227FE5A2-4A9F-4CC9-8BDA-7F2F56350AF1}"/>
    <cellStyle name="Normal 8 3 4 2" xfId="790" xr:uid="{7ECF3DBA-64E0-4A99-8884-F5F6417E4AD3}"/>
    <cellStyle name="Normal 8 3 4 2 2" xfId="791" xr:uid="{E7663BAB-E965-4E53-A163-6E15F5C98BAE}"/>
    <cellStyle name="Normal 8 3 4 2 2 2" xfId="2158" xr:uid="{737D6C0A-3CB3-4BC6-A507-0FE591BF8064}"/>
    <cellStyle name="Normal 8 3 4 2 2 2 2" xfId="2159" xr:uid="{07DEA53B-E672-4ADA-8DDF-E0C33DA0CC37}"/>
    <cellStyle name="Normal 8 3 4 2 2 3" xfId="2160" xr:uid="{00CEBDA6-A0CB-486E-9185-1FCD0BEA1B76}"/>
    <cellStyle name="Normal 8 3 4 2 2 4" xfId="3797" xr:uid="{EB6167EC-981F-4F51-BA2C-C34A3D1C12B7}"/>
    <cellStyle name="Normal 8 3 4 2 3" xfId="2161" xr:uid="{0AD2C896-111E-4866-80CE-6FE2F02B3579}"/>
    <cellStyle name="Normal 8 3 4 2 3 2" xfId="2162" xr:uid="{D01F2791-3E3F-447D-8114-11390059C97E}"/>
    <cellStyle name="Normal 8 3 4 2 4" xfId="2163" xr:uid="{D53EF4A2-4A1E-438F-9AAC-E7AE62835536}"/>
    <cellStyle name="Normal 8 3 4 2 5" xfId="3798" xr:uid="{B61B898F-02C0-419D-ADE3-436B8F111A95}"/>
    <cellStyle name="Normal 8 3 4 3" xfId="792" xr:uid="{EB7F8248-38D5-4F71-98C9-57D803843811}"/>
    <cellStyle name="Normal 8 3 4 3 2" xfId="2164" xr:uid="{E249B37F-7AEE-4014-9468-BEDF498A3379}"/>
    <cellStyle name="Normal 8 3 4 3 2 2" xfId="2165" xr:uid="{8D864F92-FA13-455C-A4D8-41B342266CE3}"/>
    <cellStyle name="Normal 8 3 4 3 3" xfId="2166" xr:uid="{B35754C0-99C2-40A3-9808-4280BA2D6363}"/>
    <cellStyle name="Normal 8 3 4 3 4" xfId="3799" xr:uid="{128C5BAD-8D33-43C5-8DD0-664872FAE009}"/>
    <cellStyle name="Normal 8 3 4 4" xfId="2167" xr:uid="{F06C7854-DB81-4595-BC30-2CD29DB11685}"/>
    <cellStyle name="Normal 8 3 4 4 2" xfId="2168" xr:uid="{1E89A362-88FB-4937-9573-34F2192EAE7F}"/>
    <cellStyle name="Normal 8 3 4 4 3" xfId="3800" xr:uid="{4B6B6A57-9EC2-4123-9C03-43ECE260C598}"/>
    <cellStyle name="Normal 8 3 4 4 4" xfId="3801" xr:uid="{C8B7472F-DC59-41F3-9CC9-9E1ED0670A16}"/>
    <cellStyle name="Normal 8 3 4 5" xfId="2169" xr:uid="{EB09B417-576B-4E7E-B6E4-3397EEFEC66F}"/>
    <cellStyle name="Normal 8 3 4 6" xfId="3802" xr:uid="{25278BC4-07D2-4259-A3FB-14EE71AFDE2A}"/>
    <cellStyle name="Normal 8 3 4 7" xfId="3803" xr:uid="{6036A98F-94BB-4F11-B69F-CFD7A7C17026}"/>
    <cellStyle name="Normal 8 3 5" xfId="388" xr:uid="{4BDF26FB-F6F8-4C3A-97B7-4E43DDEB6B03}"/>
    <cellStyle name="Normal 8 3 5 2" xfId="793" xr:uid="{3A67499F-E2BE-43B7-AA76-6F6714092F11}"/>
    <cellStyle name="Normal 8 3 5 2 2" xfId="2170" xr:uid="{C4D908A6-7936-4A9E-A326-3114556A1895}"/>
    <cellStyle name="Normal 8 3 5 2 2 2" xfId="2171" xr:uid="{6406A9CD-8721-48FD-BDA9-8A15EDC2A78D}"/>
    <cellStyle name="Normal 8 3 5 2 3" xfId="2172" xr:uid="{FAC569F1-D01D-42A8-8996-AF290DF7B95A}"/>
    <cellStyle name="Normal 8 3 5 2 4" xfId="3804" xr:uid="{5BE17730-9836-4B26-8C20-06F49061EE73}"/>
    <cellStyle name="Normal 8 3 5 3" xfId="2173" xr:uid="{8EFF5B87-9A94-4DA1-A9B5-89180EADC897}"/>
    <cellStyle name="Normal 8 3 5 3 2" xfId="2174" xr:uid="{2480700F-12AF-4959-AD4B-8695609663BA}"/>
    <cellStyle name="Normal 8 3 5 3 3" xfId="3805" xr:uid="{2B470516-5CBD-4FC0-82B0-892EE76CF324}"/>
    <cellStyle name="Normal 8 3 5 3 4" xfId="3806" xr:uid="{2EBE6A57-6579-485F-93A6-ACBE1D177911}"/>
    <cellStyle name="Normal 8 3 5 4" xfId="2175" xr:uid="{2E316F78-3F28-4DF8-976B-A1908D7D01BF}"/>
    <cellStyle name="Normal 8 3 5 5" xfId="3807" xr:uid="{54F585CA-EA04-4F53-9FBF-3413E3E56F5E}"/>
    <cellStyle name="Normal 8 3 5 6" xfId="3808" xr:uid="{C6B686A9-0C9D-4317-8E66-10247D8B76A9}"/>
    <cellStyle name="Normal 8 3 6" xfId="389" xr:uid="{6E14F461-94E4-4001-9A6F-B99876C3D5F0}"/>
    <cellStyle name="Normal 8 3 6 2" xfId="2176" xr:uid="{D761F1E5-CAF7-41E7-A602-5C39597362F1}"/>
    <cellStyle name="Normal 8 3 6 2 2" xfId="2177" xr:uid="{CEB08EEE-205B-4DDC-8E37-E2823AD423DF}"/>
    <cellStyle name="Normal 8 3 6 2 3" xfId="3809" xr:uid="{EA386FC5-2123-43A2-A3EB-613CD6B66CAE}"/>
    <cellStyle name="Normal 8 3 6 2 4" xfId="3810" xr:uid="{CEF33192-710B-43A0-928B-1D35ABA846CC}"/>
    <cellStyle name="Normal 8 3 6 3" xfId="2178" xr:uid="{3A648BBE-A303-4233-A608-204E469A652E}"/>
    <cellStyle name="Normal 8 3 6 4" xfId="3811" xr:uid="{B6849B21-E8E1-4B6D-AA8B-4FA2ECB984AC}"/>
    <cellStyle name="Normal 8 3 6 5" xfId="3812" xr:uid="{6772829D-60F1-48FF-8074-223C61F7FCF5}"/>
    <cellStyle name="Normal 8 3 7" xfId="2179" xr:uid="{2CF7588F-AB50-4518-817F-43CACEBF21B3}"/>
    <cellStyle name="Normal 8 3 7 2" xfId="2180" xr:uid="{D51DB5B6-9281-4234-8CE2-21270AB6F6AB}"/>
    <cellStyle name="Normal 8 3 7 3" xfId="3813" xr:uid="{C2B85810-6496-4E75-A5EC-E90A8CFA2794}"/>
    <cellStyle name="Normal 8 3 7 4" xfId="3814" xr:uid="{18ED51EF-BDF7-491B-A7D9-1DA2D8907FCA}"/>
    <cellStyle name="Normal 8 3 8" xfId="2181" xr:uid="{0FA1231A-8405-4DD7-980E-7E686782DEA1}"/>
    <cellStyle name="Normal 8 3 8 2" xfId="3815" xr:uid="{C37400E2-9B4B-4CCB-B79C-808400226240}"/>
    <cellStyle name="Normal 8 3 8 3" xfId="3816" xr:uid="{C369F4D1-C406-4FDA-9EEC-5FF74E613104}"/>
    <cellStyle name="Normal 8 3 8 4" xfId="3817" xr:uid="{9F715FCF-F740-4C09-830A-62E11FD8216C}"/>
    <cellStyle name="Normal 8 3 9" xfId="3818" xr:uid="{6F5F73D1-B9F9-404B-9E23-4795905C9F50}"/>
    <cellStyle name="Normal 8 4" xfId="159" xr:uid="{59AD4706-6345-4F20-B459-FFE0B7455840}"/>
    <cellStyle name="Normal 8 4 10" xfId="3819" xr:uid="{3D24302D-F92E-4930-9C3F-B5527308AECF}"/>
    <cellStyle name="Normal 8 4 11" xfId="3820" xr:uid="{92B1CCFB-3840-4701-9BE3-5952D299D2F5}"/>
    <cellStyle name="Normal 8 4 2" xfId="160" xr:uid="{8097473B-0FD7-4032-9311-E4F22E656974}"/>
    <cellStyle name="Normal 8 4 2 2" xfId="390" xr:uid="{8A715955-3B15-4793-95BC-EA9119CF8444}"/>
    <cellStyle name="Normal 8 4 2 2 2" xfId="794" xr:uid="{AEE57627-8F18-4395-A260-3F9F1AF3184C}"/>
    <cellStyle name="Normal 8 4 2 2 2 2" xfId="795" xr:uid="{21D475E5-35CF-4418-8559-8CEC51E9BE4F}"/>
    <cellStyle name="Normal 8 4 2 2 2 2 2" xfId="2182" xr:uid="{C9D6C8C6-69F8-4A6E-BB7C-2DC101BB8168}"/>
    <cellStyle name="Normal 8 4 2 2 2 2 3" xfId="3821" xr:uid="{A9CB9BF0-0E99-44DB-8330-376ADA55BA7F}"/>
    <cellStyle name="Normal 8 4 2 2 2 2 4" xfId="3822" xr:uid="{9D7B94EC-3D37-4BE8-B139-225378A520E4}"/>
    <cellStyle name="Normal 8 4 2 2 2 3" xfId="2183" xr:uid="{460B3318-E8D1-47A0-966E-F3BAED82FFD7}"/>
    <cellStyle name="Normal 8 4 2 2 2 3 2" xfId="3823" xr:uid="{B0C5FCB8-2CF8-4EDE-911C-50DC2166FCFD}"/>
    <cellStyle name="Normal 8 4 2 2 2 3 3" xfId="3824" xr:uid="{A8D69C0A-F32E-4E4E-8B59-2718F55D9C24}"/>
    <cellStyle name="Normal 8 4 2 2 2 3 4" xfId="3825" xr:uid="{46F92AAC-B409-423B-BBD7-9D38E6CA3C66}"/>
    <cellStyle name="Normal 8 4 2 2 2 4" xfId="3826" xr:uid="{FBDA3729-D1B4-4363-9D14-572A5AC16D67}"/>
    <cellStyle name="Normal 8 4 2 2 2 5" xfId="3827" xr:uid="{FBB93214-2D86-49AE-93EC-F72D728AB1AA}"/>
    <cellStyle name="Normal 8 4 2 2 2 6" xfId="3828" xr:uid="{B6EEDE22-7046-48BB-B3CB-28822E41387A}"/>
    <cellStyle name="Normal 8 4 2 2 3" xfId="796" xr:uid="{7C95B2E9-1E04-4AA0-82C0-3444D75C4173}"/>
    <cellStyle name="Normal 8 4 2 2 3 2" xfId="2184" xr:uid="{08F0D853-C2FD-42C4-93A8-981145F4A12D}"/>
    <cellStyle name="Normal 8 4 2 2 3 2 2" xfId="3829" xr:uid="{4CDDBB0F-233E-4021-82F0-85E024924A98}"/>
    <cellStyle name="Normal 8 4 2 2 3 2 3" xfId="3830" xr:uid="{A8BE6ADC-6659-442C-9C5D-D481552A6319}"/>
    <cellStyle name="Normal 8 4 2 2 3 2 4" xfId="3831" xr:uid="{E77060B7-3739-49E6-B1ED-21394C5515F1}"/>
    <cellStyle name="Normal 8 4 2 2 3 3" xfId="3832" xr:uid="{8FB4EDC7-9C62-45EC-8BC4-A013434807CF}"/>
    <cellStyle name="Normal 8 4 2 2 3 4" xfId="3833" xr:uid="{6EC57A26-0864-40A5-921F-40DA8404CA47}"/>
    <cellStyle name="Normal 8 4 2 2 3 5" xfId="3834" xr:uid="{8357AE3A-8862-4B13-AC4A-9006F3CE824F}"/>
    <cellStyle name="Normal 8 4 2 2 4" xfId="2185" xr:uid="{74217E64-FD97-4157-8E9B-A690B8CABBDA}"/>
    <cellStyle name="Normal 8 4 2 2 4 2" xfId="3835" xr:uid="{1C808283-4DE2-46F8-AA3E-FC6B4CF5E400}"/>
    <cellStyle name="Normal 8 4 2 2 4 3" xfId="3836" xr:uid="{BC3BFF31-4FDF-4A7D-A9F4-EAEC548F619A}"/>
    <cellStyle name="Normal 8 4 2 2 4 4" xfId="3837" xr:uid="{C5A56003-E023-4DAB-B874-CBA9F9BC823D}"/>
    <cellStyle name="Normal 8 4 2 2 5" xfId="3838" xr:uid="{DBC38218-11DB-4AF4-B06C-F934E46E3B13}"/>
    <cellStyle name="Normal 8 4 2 2 5 2" xfId="3839" xr:uid="{0B4DA7C8-DF51-49AC-8333-5B4E2BB4D616}"/>
    <cellStyle name="Normal 8 4 2 2 5 3" xfId="3840" xr:uid="{6F5125C5-8FD7-4D59-A76D-F4D4067F11BD}"/>
    <cellStyle name="Normal 8 4 2 2 5 4" xfId="3841" xr:uid="{EB676811-F6BB-4883-8B82-E8C11A74103A}"/>
    <cellStyle name="Normal 8 4 2 2 6" xfId="3842" xr:uid="{7E4AEBF3-9DDB-490A-A4E5-045237A40348}"/>
    <cellStyle name="Normal 8 4 2 2 7" xfId="3843" xr:uid="{DF668168-BE55-4EDA-8772-D55CFE16E1E9}"/>
    <cellStyle name="Normal 8 4 2 2 8" xfId="3844" xr:uid="{63323CA7-26B5-435C-BC3B-D09DD8BC08CA}"/>
    <cellStyle name="Normal 8 4 2 3" xfId="797" xr:uid="{900F79ED-5C27-4D80-B1CA-1B6776F6CA05}"/>
    <cellStyle name="Normal 8 4 2 3 2" xfId="798" xr:uid="{BB08E6A5-1859-4022-82D2-62A946FA63B0}"/>
    <cellStyle name="Normal 8 4 2 3 2 2" xfId="799" xr:uid="{B8B28A70-E8CB-4111-870E-413E2CE67068}"/>
    <cellStyle name="Normal 8 4 2 3 2 3" xfId="3845" xr:uid="{F69951BB-48D0-4944-95AF-6ACA689FDD80}"/>
    <cellStyle name="Normal 8 4 2 3 2 4" xfId="3846" xr:uid="{8F0F71C6-E553-49F9-B1D7-DA1874D20BE4}"/>
    <cellStyle name="Normal 8 4 2 3 3" xfId="800" xr:uid="{C1201323-9512-47FB-8525-CB7234D8A35C}"/>
    <cellStyle name="Normal 8 4 2 3 3 2" xfId="3847" xr:uid="{13BAF3D8-587B-4A92-80D7-59103BF2704A}"/>
    <cellStyle name="Normal 8 4 2 3 3 3" xfId="3848" xr:uid="{02A3EC42-ADBF-4A5A-96AD-E87378EDCD8A}"/>
    <cellStyle name="Normal 8 4 2 3 3 4" xfId="3849" xr:uid="{6EDDC6B7-2B9E-4D83-B5B5-61333C68D882}"/>
    <cellStyle name="Normal 8 4 2 3 4" xfId="3850" xr:uid="{DD4C2FFE-8A13-4310-929B-17F62D6C6FB7}"/>
    <cellStyle name="Normal 8 4 2 3 5" xfId="3851" xr:uid="{F39FFA5D-053F-4376-A0CE-2F3F241A0063}"/>
    <cellStyle name="Normal 8 4 2 3 6" xfId="3852" xr:uid="{F185769A-CA5E-4602-B284-A2654B58A337}"/>
    <cellStyle name="Normal 8 4 2 4" xfId="801" xr:uid="{D231E0F4-DCE7-4600-A307-2F0F348519F9}"/>
    <cellStyle name="Normal 8 4 2 4 2" xfId="802" xr:uid="{FD989619-59AF-4D4E-8812-7212C84ACEB9}"/>
    <cellStyle name="Normal 8 4 2 4 2 2" xfId="3853" xr:uid="{36E404BF-CD1D-4F83-A394-FE585A18A1C2}"/>
    <cellStyle name="Normal 8 4 2 4 2 3" xfId="3854" xr:uid="{BA3C1ACF-AAC0-4460-8ABA-302B3A316448}"/>
    <cellStyle name="Normal 8 4 2 4 2 4" xfId="3855" xr:uid="{3ECEC383-F130-490F-AB4E-C1F60C77029B}"/>
    <cellStyle name="Normal 8 4 2 4 3" xfId="3856" xr:uid="{30C075DF-860B-472F-8B45-DC18B83E3A65}"/>
    <cellStyle name="Normal 8 4 2 4 4" xfId="3857" xr:uid="{5745CD77-3649-4519-B4FD-6E20A4073251}"/>
    <cellStyle name="Normal 8 4 2 4 5" xfId="3858" xr:uid="{153BAC4E-2EF5-4A41-8DC5-464981A0AAA6}"/>
    <cellStyle name="Normal 8 4 2 5" xfId="803" xr:uid="{5425B416-DC16-4F94-BC78-114101F419C7}"/>
    <cellStyle name="Normal 8 4 2 5 2" xfId="3859" xr:uid="{8A44F074-D3B3-433A-B1AA-A69F5691F89D}"/>
    <cellStyle name="Normal 8 4 2 5 3" xfId="3860" xr:uid="{8BC788CE-F946-453E-8FDE-4CE5811073EC}"/>
    <cellStyle name="Normal 8 4 2 5 4" xfId="3861" xr:uid="{9538576D-DABB-4F46-B901-868B354BC9E9}"/>
    <cellStyle name="Normal 8 4 2 6" xfId="3862" xr:uid="{4A2BF307-5359-404D-89DA-EBD3E0A2D070}"/>
    <cellStyle name="Normal 8 4 2 6 2" xfId="3863" xr:uid="{71F6091D-A9CC-43C6-ADD5-1B9C2B3C1D8B}"/>
    <cellStyle name="Normal 8 4 2 6 3" xfId="3864" xr:uid="{9EA489B1-4B13-4269-AFB9-E8397C4278B9}"/>
    <cellStyle name="Normal 8 4 2 6 4" xfId="3865" xr:uid="{061A55E6-7283-4368-BCD0-99B853BE75B2}"/>
    <cellStyle name="Normal 8 4 2 7" xfId="3866" xr:uid="{59F9C476-CDC9-4853-85E2-00EF95643845}"/>
    <cellStyle name="Normal 8 4 2 8" xfId="3867" xr:uid="{5E07AE68-F5C3-469D-B27B-2F94A2BF9118}"/>
    <cellStyle name="Normal 8 4 2 9" xfId="3868" xr:uid="{2DB7ED63-94EB-41A6-A088-E92D71A35E1E}"/>
    <cellStyle name="Normal 8 4 3" xfId="391" xr:uid="{A8F6E66B-CA9F-4F27-9FE7-80E41C3354CC}"/>
    <cellStyle name="Normal 8 4 3 2" xfId="804" xr:uid="{A6C3F3F2-5D1A-4132-BAD4-476BCA8C5A4F}"/>
    <cellStyle name="Normal 8 4 3 2 2" xfId="805" xr:uid="{EFDA9045-F198-4D61-A491-BCB72A2B4770}"/>
    <cellStyle name="Normal 8 4 3 2 2 2" xfId="2186" xr:uid="{6AD08412-5BCB-4544-AA02-F96DECF9DA32}"/>
    <cellStyle name="Normal 8 4 3 2 2 2 2" xfId="2187" xr:uid="{97D83DAE-4A13-4D96-9544-176D327FA622}"/>
    <cellStyle name="Normal 8 4 3 2 2 3" xfId="2188" xr:uid="{673051EF-E0C9-4E3D-A05B-7AD0B9A35650}"/>
    <cellStyle name="Normal 8 4 3 2 2 4" xfId="3869" xr:uid="{8720D813-666E-419C-8B06-4C513FCB86F6}"/>
    <cellStyle name="Normal 8 4 3 2 3" xfId="2189" xr:uid="{1B79E56C-FF71-4511-BE43-D4C05573DF1E}"/>
    <cellStyle name="Normal 8 4 3 2 3 2" xfId="2190" xr:uid="{7BAB7D82-D3CF-4909-A90B-C7DCE5767775}"/>
    <cellStyle name="Normal 8 4 3 2 3 3" xfId="3870" xr:uid="{D651C26B-0603-4B7F-827F-3E51A49FE4C3}"/>
    <cellStyle name="Normal 8 4 3 2 3 4" xfId="3871" xr:uid="{82582FA5-0F5B-488B-83D5-FF95AAD16DDB}"/>
    <cellStyle name="Normal 8 4 3 2 4" xfId="2191" xr:uid="{0E068F6A-3652-47A5-8011-C46D271B3990}"/>
    <cellStyle name="Normal 8 4 3 2 5" xfId="3872" xr:uid="{8FDCFCA2-6430-479C-A8EE-1BCAA80A07CA}"/>
    <cellStyle name="Normal 8 4 3 2 6" xfId="3873" xr:uid="{0C23865C-A56D-434F-982B-32A2C52628BC}"/>
    <cellStyle name="Normal 8 4 3 3" xfId="806" xr:uid="{54932328-8CFD-4A68-9706-6F9B755400DB}"/>
    <cellStyle name="Normal 8 4 3 3 2" xfId="2192" xr:uid="{2E41CF80-00A0-4A2E-B6F2-7D14D3F134C9}"/>
    <cellStyle name="Normal 8 4 3 3 2 2" xfId="2193" xr:uid="{9923B9D3-5F5B-4185-9328-DF078DB469DC}"/>
    <cellStyle name="Normal 8 4 3 3 2 3" xfId="3874" xr:uid="{627D4492-41B3-4985-8141-CDA243EE8B22}"/>
    <cellStyle name="Normal 8 4 3 3 2 4" xfId="3875" xr:uid="{732372B0-97BC-4879-AC03-FC651255E55E}"/>
    <cellStyle name="Normal 8 4 3 3 3" xfId="2194" xr:uid="{30FA0B84-266A-4C78-AFC9-17E1BA3355FB}"/>
    <cellStyle name="Normal 8 4 3 3 4" xfId="3876" xr:uid="{B83E8105-86A1-40FE-9507-184EE505EA8E}"/>
    <cellStyle name="Normal 8 4 3 3 5" xfId="3877" xr:uid="{AB6BE046-8F17-4199-A8E1-7BFFCCCA630D}"/>
    <cellStyle name="Normal 8 4 3 4" xfId="2195" xr:uid="{6274E290-A451-4D04-8E19-E3B0A70E681A}"/>
    <cellStyle name="Normal 8 4 3 4 2" xfId="2196" xr:uid="{52DF62A7-F8B7-4E4E-9BD9-D43EE5DA8CC0}"/>
    <cellStyle name="Normal 8 4 3 4 3" xfId="3878" xr:uid="{1E9CB75F-4D84-4DD4-A573-D4703914285C}"/>
    <cellStyle name="Normal 8 4 3 4 4" xfId="3879" xr:uid="{DF536D58-36C7-4F2E-8771-93DDB2913553}"/>
    <cellStyle name="Normal 8 4 3 5" xfId="2197" xr:uid="{C53B7635-4E01-4C79-978D-08DDDABFFE0B}"/>
    <cellStyle name="Normal 8 4 3 5 2" xfId="3880" xr:uid="{6DA9B24A-9758-4B56-A84F-4DC0E86DAB1D}"/>
    <cellStyle name="Normal 8 4 3 5 3" xfId="3881" xr:uid="{D42B7A74-6438-452E-B658-E94DF68D56B8}"/>
    <cellStyle name="Normal 8 4 3 5 4" xfId="3882" xr:uid="{B2452761-7CF4-43B8-A4F7-F059A9DEEDFC}"/>
    <cellStyle name="Normal 8 4 3 6" xfId="3883" xr:uid="{5743DB05-B5AC-4028-A6FC-ED44DCD68FA5}"/>
    <cellStyle name="Normal 8 4 3 7" xfId="3884" xr:uid="{86A39748-7E6C-45DD-8CF1-62E378E313C6}"/>
    <cellStyle name="Normal 8 4 3 8" xfId="3885" xr:uid="{E2467A41-59F8-440F-ACD3-AB16EA39046E}"/>
    <cellStyle name="Normal 8 4 4" xfId="392" xr:uid="{84FA1DB6-EC47-4585-93D6-2CA56371B836}"/>
    <cellStyle name="Normal 8 4 4 2" xfId="807" xr:uid="{8E8C395D-DA67-4F55-9878-939F593E8F0F}"/>
    <cellStyle name="Normal 8 4 4 2 2" xfId="808" xr:uid="{CDD1B05F-B7C2-44DD-A5E0-B969029A6CF0}"/>
    <cellStyle name="Normal 8 4 4 2 2 2" xfId="2198" xr:uid="{FFB0D213-859F-4C6E-9BF2-01CE4E00F4F7}"/>
    <cellStyle name="Normal 8 4 4 2 2 3" xfId="3886" xr:uid="{05B2729A-9906-4EC5-8441-1F80BC73CD07}"/>
    <cellStyle name="Normal 8 4 4 2 2 4" xfId="3887" xr:uid="{63FA1A3E-8EB2-4949-8AEF-18FC9BF26CC3}"/>
    <cellStyle name="Normal 8 4 4 2 3" xfId="2199" xr:uid="{7B3D61D7-638D-4886-8206-9A57BDD5FADC}"/>
    <cellStyle name="Normal 8 4 4 2 4" xfId="3888" xr:uid="{AF6C5636-3DF1-4281-8D55-4CA18854CCB1}"/>
    <cellStyle name="Normal 8 4 4 2 5" xfId="3889" xr:uid="{87F0C8EB-527D-4C6D-9E17-8AEC38868221}"/>
    <cellStyle name="Normal 8 4 4 3" xfId="809" xr:uid="{8DAB0121-5326-4769-A46B-4AB27F8BCDCE}"/>
    <cellStyle name="Normal 8 4 4 3 2" xfId="2200" xr:uid="{6CBE8156-771C-435B-A8C1-359C31EB8C45}"/>
    <cellStyle name="Normal 8 4 4 3 3" xfId="3890" xr:uid="{D3C524F1-53EE-44F7-9E87-1EB73E6D0CD7}"/>
    <cellStyle name="Normal 8 4 4 3 4" xfId="3891" xr:uid="{B4D36B1B-7F13-4DD7-9AF4-8D6477E9E8D7}"/>
    <cellStyle name="Normal 8 4 4 4" xfId="2201" xr:uid="{6C4CD6EF-B560-4884-B40E-9624B0643F60}"/>
    <cellStyle name="Normal 8 4 4 4 2" xfId="3892" xr:uid="{4915673B-3A61-4A11-AFC8-FCD8F4C3B966}"/>
    <cellStyle name="Normal 8 4 4 4 3" xfId="3893" xr:uid="{59FE2C2C-7F10-40B8-88AA-5AF8316CFCC8}"/>
    <cellStyle name="Normal 8 4 4 4 4" xfId="3894" xr:uid="{023508BC-5A9D-4C13-BA02-8B9D1B2DCF98}"/>
    <cellStyle name="Normal 8 4 4 5" xfId="3895" xr:uid="{2DA6716C-ECD4-4883-8DD9-418B5053E7B4}"/>
    <cellStyle name="Normal 8 4 4 6" xfId="3896" xr:uid="{A5C9238F-3397-4205-B46B-DE0C0F06556E}"/>
    <cellStyle name="Normal 8 4 4 7" xfId="3897" xr:uid="{41AC6648-9BB6-4197-94C7-235E0AB67D97}"/>
    <cellStyle name="Normal 8 4 5" xfId="393" xr:uid="{EF3C78FD-BFC8-4BAA-8251-480F86DCDB6C}"/>
    <cellStyle name="Normal 8 4 5 2" xfId="810" xr:uid="{A0515CC9-E765-4719-A43C-6937FF8F1F11}"/>
    <cellStyle name="Normal 8 4 5 2 2" xfId="2202" xr:uid="{9FE5BC74-0AFB-4368-AAE0-C58C5F7F89A0}"/>
    <cellStyle name="Normal 8 4 5 2 3" xfId="3898" xr:uid="{B3BF0549-5DEF-4978-AAFC-0A613CA2D614}"/>
    <cellStyle name="Normal 8 4 5 2 4" xfId="3899" xr:uid="{CB0A7CFB-9D38-4945-B962-8BC990951BAF}"/>
    <cellStyle name="Normal 8 4 5 3" xfId="2203" xr:uid="{9906CF5E-D391-4A80-A1F5-D1A375E1D9FC}"/>
    <cellStyle name="Normal 8 4 5 3 2" xfId="3900" xr:uid="{CB928D47-B2E0-47AB-BBA6-71853F9FFA5E}"/>
    <cellStyle name="Normal 8 4 5 3 3" xfId="3901" xr:uid="{D45D8613-22CB-40A7-8739-1724DDCF285C}"/>
    <cellStyle name="Normal 8 4 5 3 4" xfId="3902" xr:uid="{4D07F538-D54D-4B4A-861B-0C9E7041808F}"/>
    <cellStyle name="Normal 8 4 5 4" xfId="3903" xr:uid="{AE869380-C19E-4D11-8BF0-A2966FD7C861}"/>
    <cellStyle name="Normal 8 4 5 5" xfId="3904" xr:uid="{F375FB20-8125-413D-9599-28995BC48A3F}"/>
    <cellStyle name="Normal 8 4 5 6" xfId="3905" xr:uid="{A1E431FB-53EB-46BA-8C12-8D62614C83EB}"/>
    <cellStyle name="Normal 8 4 6" xfId="811" xr:uid="{B14E056D-50C0-4733-A59F-3CF18856694E}"/>
    <cellStyle name="Normal 8 4 6 2" xfId="2204" xr:uid="{874D0431-DF62-4768-9996-C01BD4BA206A}"/>
    <cellStyle name="Normal 8 4 6 2 2" xfId="3906" xr:uid="{0D3BFD06-D52B-4198-BD04-FD3F1BA4778D}"/>
    <cellStyle name="Normal 8 4 6 2 3" xfId="3907" xr:uid="{FB37BFCE-4C86-46A5-843A-EC079499B197}"/>
    <cellStyle name="Normal 8 4 6 2 4" xfId="3908" xr:uid="{92E92D98-4724-4253-8AEC-C526AE00BB11}"/>
    <cellStyle name="Normal 8 4 6 3" xfId="3909" xr:uid="{F74E3DB0-1646-41B5-B9EF-DCA0D762AEE8}"/>
    <cellStyle name="Normal 8 4 6 4" xfId="3910" xr:uid="{6601E7CD-6B12-4368-B0F8-0436774584B3}"/>
    <cellStyle name="Normal 8 4 6 5" xfId="3911" xr:uid="{CF04CD7B-C0F1-4C24-9492-2324EC6C0BF3}"/>
    <cellStyle name="Normal 8 4 7" xfId="2205" xr:uid="{7F74870E-4A8C-4C42-B4A5-222EA76A62C1}"/>
    <cellStyle name="Normal 8 4 7 2" xfId="3912" xr:uid="{5CF967E3-BC7F-4C8E-941D-29EB032480CB}"/>
    <cellStyle name="Normal 8 4 7 3" xfId="3913" xr:uid="{8782D7F3-F344-4C1B-8272-2F90D7AA55F2}"/>
    <cellStyle name="Normal 8 4 7 4" xfId="3914" xr:uid="{F3DE7FCB-EFD6-4ABB-B836-B3EC272A3B5D}"/>
    <cellStyle name="Normal 8 4 8" xfId="3915" xr:uid="{6511A741-09CB-4827-A956-68159C1FA0BF}"/>
    <cellStyle name="Normal 8 4 8 2" xfId="3916" xr:uid="{4EE40EAD-1F97-4902-A35C-7EE157D6E9E4}"/>
    <cellStyle name="Normal 8 4 8 3" xfId="3917" xr:uid="{95E2D8EC-00D7-40B1-8874-07DAE8AC4EE7}"/>
    <cellStyle name="Normal 8 4 8 4" xfId="3918" xr:uid="{F5042672-CA08-4CD0-899F-8364EC1BF004}"/>
    <cellStyle name="Normal 8 4 9" xfId="3919" xr:uid="{9C915A71-0E6B-44B1-840F-18F94CDB1666}"/>
    <cellStyle name="Normal 8 5" xfId="161" xr:uid="{921C9408-579E-446E-AA36-BA86E2A1F3ED}"/>
    <cellStyle name="Normal 8 5 2" xfId="162" xr:uid="{4B8EC01A-2835-4D2D-A339-72F28FAFFC56}"/>
    <cellStyle name="Normal 8 5 2 2" xfId="394" xr:uid="{AF600DFD-CC7F-4FAE-A3AA-B21804C97878}"/>
    <cellStyle name="Normal 8 5 2 2 2" xfId="812" xr:uid="{62B5FF28-E3D0-4BFD-B94A-E50F5D68AB87}"/>
    <cellStyle name="Normal 8 5 2 2 2 2" xfId="2206" xr:uid="{E1D13E8B-E808-44AC-8E3E-6C9A6A56ABF9}"/>
    <cellStyle name="Normal 8 5 2 2 2 3" xfId="3920" xr:uid="{4920004C-F8AA-461A-9268-191407950E69}"/>
    <cellStyle name="Normal 8 5 2 2 2 4" xfId="3921" xr:uid="{0E9689CA-3F72-48BB-9052-1A291384705C}"/>
    <cellStyle name="Normal 8 5 2 2 3" xfId="2207" xr:uid="{E5E67FC7-1CE4-44D8-842B-0B15222F641F}"/>
    <cellStyle name="Normal 8 5 2 2 3 2" xfId="3922" xr:uid="{AA493E1F-955E-4B79-8419-8D67817BACF0}"/>
    <cellStyle name="Normal 8 5 2 2 3 3" xfId="3923" xr:uid="{19D82DFA-55C9-440B-BABD-9C0DBBBB0679}"/>
    <cellStyle name="Normal 8 5 2 2 3 4" xfId="3924" xr:uid="{77A1DA71-D452-4E83-BD90-3A7F37C5A893}"/>
    <cellStyle name="Normal 8 5 2 2 4" xfId="3925" xr:uid="{5134A839-7185-46AD-914C-D7339D6E7B6F}"/>
    <cellStyle name="Normal 8 5 2 2 5" xfId="3926" xr:uid="{8A1D18D0-DA44-4AA7-9652-0E7606D9D8F2}"/>
    <cellStyle name="Normal 8 5 2 2 6" xfId="3927" xr:uid="{4D60ADDF-1096-4871-9CA9-BBB1B90F04C1}"/>
    <cellStyle name="Normal 8 5 2 3" xfId="813" xr:uid="{BE40C61B-26AB-4360-8418-1911D5D9947A}"/>
    <cellStyle name="Normal 8 5 2 3 2" xfId="2208" xr:uid="{9612D1BA-A958-424E-B4E7-63C3FCA68EEB}"/>
    <cellStyle name="Normal 8 5 2 3 2 2" xfId="3928" xr:uid="{EFBE674F-C0E7-4191-B62F-AA4CDEDB7730}"/>
    <cellStyle name="Normal 8 5 2 3 2 3" xfId="3929" xr:uid="{31C248E4-F145-417E-8309-C85FDB08E66A}"/>
    <cellStyle name="Normal 8 5 2 3 2 4" xfId="3930" xr:uid="{1EBD9D3F-9BA8-4409-99A0-B98FAAFF09A3}"/>
    <cellStyle name="Normal 8 5 2 3 3" xfId="3931" xr:uid="{5CB8FF9E-F4C8-47E0-A66F-249C90C36F33}"/>
    <cellStyle name="Normal 8 5 2 3 4" xfId="3932" xr:uid="{D4F12ACC-6D8B-43EA-94A4-A073CE4ECAF4}"/>
    <cellStyle name="Normal 8 5 2 3 5" xfId="3933" xr:uid="{5864F0FE-737C-4D60-BB45-CA951C21D57C}"/>
    <cellStyle name="Normal 8 5 2 4" xfId="2209" xr:uid="{0E8915A3-6A8F-4A18-B6E2-929859C394E7}"/>
    <cellStyle name="Normal 8 5 2 4 2" xfId="3934" xr:uid="{43CE75FF-CA77-4071-875F-1A6EA4D068F4}"/>
    <cellStyle name="Normal 8 5 2 4 3" xfId="3935" xr:uid="{9256D2F9-A6D4-4444-B921-29564DCC32E3}"/>
    <cellStyle name="Normal 8 5 2 4 4" xfId="3936" xr:uid="{ECA964ED-D6B8-4968-917E-184CD74E9F23}"/>
    <cellStyle name="Normal 8 5 2 5" xfId="3937" xr:uid="{1B249BE7-0F75-4517-9432-453380948926}"/>
    <cellStyle name="Normal 8 5 2 5 2" xfId="3938" xr:uid="{C79F7231-DF6F-431B-A98A-F994E14381E4}"/>
    <cellStyle name="Normal 8 5 2 5 3" xfId="3939" xr:uid="{154A1A06-6916-4553-9CD8-786E0C0B8F98}"/>
    <cellStyle name="Normal 8 5 2 5 4" xfId="3940" xr:uid="{992E5DA3-BABA-4E5E-96B8-857ABEE0307E}"/>
    <cellStyle name="Normal 8 5 2 6" xfId="3941" xr:uid="{E93C6CD4-A25B-41C0-BD2F-B3E8BC02F9EB}"/>
    <cellStyle name="Normal 8 5 2 7" xfId="3942" xr:uid="{AE80F5B5-1729-48B6-8FC3-942CEC3B2E69}"/>
    <cellStyle name="Normal 8 5 2 8" xfId="3943" xr:uid="{F17594FC-ACB9-4E58-BE2F-B02969E5EC4D}"/>
    <cellStyle name="Normal 8 5 3" xfId="395" xr:uid="{73E4F4A8-D346-43A8-B05D-864AB98B6F92}"/>
    <cellStyle name="Normal 8 5 3 2" xfId="814" xr:uid="{66C513A2-50E4-4725-9D5E-6F2F43B1FF28}"/>
    <cellStyle name="Normal 8 5 3 2 2" xfId="815" xr:uid="{B07024EE-56EA-4C69-9600-C29B5280B394}"/>
    <cellStyle name="Normal 8 5 3 2 3" xfId="3944" xr:uid="{47464D0C-F53B-464E-88BE-AEF55A67C2CD}"/>
    <cellStyle name="Normal 8 5 3 2 4" xfId="3945" xr:uid="{2A66E755-5D69-446D-902B-CB7CB6E08ABE}"/>
    <cellStyle name="Normal 8 5 3 3" xfId="816" xr:uid="{39CAB3B2-64E5-48A2-A8EC-EFA257CB4ECB}"/>
    <cellStyle name="Normal 8 5 3 3 2" xfId="3946" xr:uid="{FA03BA3B-C6EE-4B93-8B74-FB8C3BD17C4A}"/>
    <cellStyle name="Normal 8 5 3 3 3" xfId="3947" xr:uid="{DE0AAF9D-11A0-4DFE-91FD-A1D4FACF9A03}"/>
    <cellStyle name="Normal 8 5 3 3 4" xfId="3948" xr:uid="{90D93229-790D-40D9-A69B-5712CE7EF440}"/>
    <cellStyle name="Normal 8 5 3 4" xfId="3949" xr:uid="{8CCCE2C1-95A9-486F-B0F6-2E2781CD24F3}"/>
    <cellStyle name="Normal 8 5 3 5" xfId="3950" xr:uid="{66CB425F-71BD-4238-B635-595A0D78FF94}"/>
    <cellStyle name="Normal 8 5 3 6" xfId="3951" xr:uid="{F8AF4CBA-C4C4-47C1-B624-8C190558ECC6}"/>
    <cellStyle name="Normal 8 5 4" xfId="396" xr:uid="{032DEE39-955F-4A3C-AB38-762D3103818A}"/>
    <cellStyle name="Normal 8 5 4 2" xfId="817" xr:uid="{B35ADE16-96F0-4AF4-9A3E-F1A3B1B454EA}"/>
    <cellStyle name="Normal 8 5 4 2 2" xfId="3952" xr:uid="{330B1EBB-F737-43E9-A19F-F621CB93605D}"/>
    <cellStyle name="Normal 8 5 4 2 3" xfId="3953" xr:uid="{824F6559-AE54-4CE0-8AF3-E3F7511A2A1D}"/>
    <cellStyle name="Normal 8 5 4 2 4" xfId="3954" xr:uid="{AD24D7DF-2BED-4F94-B581-098B8971FCC1}"/>
    <cellStyle name="Normal 8 5 4 3" xfId="3955" xr:uid="{96307EAD-0361-4F15-A2E8-115758437D23}"/>
    <cellStyle name="Normal 8 5 4 4" xfId="3956" xr:uid="{4CE8D737-43C1-4DE2-9112-8CE318AA6BA5}"/>
    <cellStyle name="Normal 8 5 4 5" xfId="3957" xr:uid="{489B0A43-F83C-42BC-9F64-6F1001891A94}"/>
    <cellStyle name="Normal 8 5 5" xfId="818" xr:uid="{452E35B5-2176-43DA-9A64-3306238A342D}"/>
    <cellStyle name="Normal 8 5 5 2" xfId="3958" xr:uid="{A7AE4821-C7BB-4840-A068-B372FE555C57}"/>
    <cellStyle name="Normal 8 5 5 3" xfId="3959" xr:uid="{79144223-2F8F-4B69-822D-A4E7D59F28C1}"/>
    <cellStyle name="Normal 8 5 5 4" xfId="3960" xr:uid="{454FE7CF-A367-4729-B7BB-ABD0AD22D379}"/>
    <cellStyle name="Normal 8 5 6" xfId="3961" xr:uid="{EE7D7D21-F541-4A74-A15B-B6965D6E2318}"/>
    <cellStyle name="Normal 8 5 6 2" xfId="3962" xr:uid="{07B49EE7-D08E-4302-A688-42C5643401F3}"/>
    <cellStyle name="Normal 8 5 6 3" xfId="3963" xr:uid="{ECE47022-AD63-4327-8910-B5E94460E9DE}"/>
    <cellStyle name="Normal 8 5 6 4" xfId="3964" xr:uid="{50896FD3-7CAF-449C-9B83-4902DA1E95A1}"/>
    <cellStyle name="Normal 8 5 7" xfId="3965" xr:uid="{7908CA20-DA13-43B2-9812-D5C7F442E0B9}"/>
    <cellStyle name="Normal 8 5 8" xfId="3966" xr:uid="{36538740-B9BA-408C-96C8-C15A90C8A6C1}"/>
    <cellStyle name="Normal 8 5 9" xfId="3967" xr:uid="{E4B85019-6AD2-46C2-A570-0AFB75BED4C1}"/>
    <cellStyle name="Normal 8 6" xfId="163" xr:uid="{41EF4AE7-EC17-4374-AE5D-DAD3C8607608}"/>
    <cellStyle name="Normal 8 6 2" xfId="397" xr:uid="{DDED31A7-8590-4D32-AFA0-0B04AABAED82}"/>
    <cellStyle name="Normal 8 6 2 2" xfId="819" xr:uid="{C928805B-B7FF-45B9-B8D7-FF58C2D4806B}"/>
    <cellStyle name="Normal 8 6 2 2 2" xfId="2210" xr:uid="{38A77C80-2208-45A2-A0DF-EAE2BFEDE619}"/>
    <cellStyle name="Normal 8 6 2 2 2 2" xfId="2211" xr:uid="{8B6F3141-34A1-4D58-BF48-F600B9CE1AE4}"/>
    <cellStyle name="Normal 8 6 2 2 3" xfId="2212" xr:uid="{17AA1181-DAC1-47DA-A619-5B26736A0368}"/>
    <cellStyle name="Normal 8 6 2 2 4" xfId="3968" xr:uid="{2DE393F4-CFCB-492A-81CC-53BE288C8B8B}"/>
    <cellStyle name="Normal 8 6 2 3" xfId="2213" xr:uid="{EC0F4314-82D7-4A6E-9D9D-12CA77F1B0D4}"/>
    <cellStyle name="Normal 8 6 2 3 2" xfId="2214" xr:uid="{D233B310-AB78-46A6-B6D4-A4A306147A09}"/>
    <cellStyle name="Normal 8 6 2 3 3" xfId="3969" xr:uid="{C078CE64-909E-4D66-A0C7-88E255F6A9B2}"/>
    <cellStyle name="Normal 8 6 2 3 4" xfId="3970" xr:uid="{7C7FEC0D-B003-48DC-91E7-024E75E8EE1F}"/>
    <cellStyle name="Normal 8 6 2 4" xfId="2215" xr:uid="{F4BB255C-9D0E-4458-9236-677CAF14A85B}"/>
    <cellStyle name="Normal 8 6 2 5" xfId="3971" xr:uid="{CA5FEA12-E348-4809-B55A-1C2C884E334D}"/>
    <cellStyle name="Normal 8 6 2 6" xfId="3972" xr:uid="{0734163E-2944-4F1F-B87B-C0DA30F233CF}"/>
    <cellStyle name="Normal 8 6 3" xfId="820" xr:uid="{EB55378C-3815-4332-97F4-3294D06855D3}"/>
    <cellStyle name="Normal 8 6 3 2" xfId="2216" xr:uid="{6DEE5539-163B-4BCB-AB15-F1CF2263A2DE}"/>
    <cellStyle name="Normal 8 6 3 2 2" xfId="2217" xr:uid="{38CAAEDC-47E8-4177-85B7-20238BAA2A7F}"/>
    <cellStyle name="Normal 8 6 3 2 3" xfId="3973" xr:uid="{333D9179-E69C-429C-973B-FC3646171380}"/>
    <cellStyle name="Normal 8 6 3 2 4" xfId="3974" xr:uid="{155C21A7-08C4-487B-B7C5-A15798492711}"/>
    <cellStyle name="Normal 8 6 3 3" xfId="2218" xr:uid="{95FAE93C-3761-4FF0-A8B2-585FBC43A2CE}"/>
    <cellStyle name="Normal 8 6 3 4" xfId="3975" xr:uid="{8B96E6EB-D5A6-46CA-B1B8-12EA4E38C96D}"/>
    <cellStyle name="Normal 8 6 3 5" xfId="3976" xr:uid="{6C27FBF2-D79A-4D61-B9B1-F0EA8A4AA1A2}"/>
    <cellStyle name="Normal 8 6 4" xfId="2219" xr:uid="{E02A25A5-A63A-4DB4-9587-2F47F7F0EFED}"/>
    <cellStyle name="Normal 8 6 4 2" xfId="2220" xr:uid="{8E6B0ABD-77CD-44B0-87D4-57DECAC20403}"/>
    <cellStyle name="Normal 8 6 4 3" xfId="3977" xr:uid="{3CD7CA3B-8F2A-42D7-B1AF-BE1729CB3A36}"/>
    <cellStyle name="Normal 8 6 4 4" xfId="3978" xr:uid="{14C547DF-509C-41BB-96B3-0651BDBE1F7E}"/>
    <cellStyle name="Normal 8 6 5" xfId="2221" xr:uid="{176735BA-393C-4422-8CAC-DE4F2E373CA5}"/>
    <cellStyle name="Normal 8 6 5 2" xfId="3979" xr:uid="{86CEA0B1-0912-4CA4-9CCE-B34CA2B35F9D}"/>
    <cellStyle name="Normal 8 6 5 3" xfId="3980" xr:uid="{F579CD9B-4B23-46ED-908D-2E81F5AB83C0}"/>
    <cellStyle name="Normal 8 6 5 4" xfId="3981" xr:uid="{E6256E7B-F530-4C8E-B275-5D41CBE32C83}"/>
    <cellStyle name="Normal 8 6 6" xfId="3982" xr:uid="{5315A61F-CA0A-4BFB-A925-33C3864F40C1}"/>
    <cellStyle name="Normal 8 6 7" xfId="3983" xr:uid="{9E4C96F6-EAA2-43F6-8A4F-4003E40B5133}"/>
    <cellStyle name="Normal 8 6 8" xfId="3984" xr:uid="{FD776C58-B218-432E-AFC8-C3153340E4D1}"/>
    <cellStyle name="Normal 8 7" xfId="398" xr:uid="{F6E70415-290C-4058-8D4F-A3D0C1BA11CD}"/>
    <cellStyle name="Normal 8 7 2" xfId="821" xr:uid="{395408FF-9B26-4FB5-8EC7-A7451A5827C6}"/>
    <cellStyle name="Normal 8 7 2 2" xfId="822" xr:uid="{DB1B9275-6BCF-4654-815B-64C78876094C}"/>
    <cellStyle name="Normal 8 7 2 2 2" xfId="2222" xr:uid="{1A537F1E-52A9-4AAE-BBE0-344A96E3F4C7}"/>
    <cellStyle name="Normal 8 7 2 2 3" xfId="3985" xr:uid="{9EEB4BBE-991C-47D8-8DBD-23917D76F4B6}"/>
    <cellStyle name="Normal 8 7 2 2 4" xfId="3986" xr:uid="{ED129D68-AFEA-4B32-BAB6-ECB3D9C1D230}"/>
    <cellStyle name="Normal 8 7 2 3" xfId="2223" xr:uid="{75DDDB38-3583-49FA-9190-A256F877D7C1}"/>
    <cellStyle name="Normal 8 7 2 4" xfId="3987" xr:uid="{E89FB1FB-5DD1-4EDF-AF8B-F1D8E165AB0A}"/>
    <cellStyle name="Normal 8 7 2 5" xfId="3988" xr:uid="{D714B2CF-542B-42B7-BA49-934E6DF3C585}"/>
    <cellStyle name="Normal 8 7 3" xfId="823" xr:uid="{31E26FE5-7831-413B-83A3-07D98489288F}"/>
    <cellStyle name="Normal 8 7 3 2" xfId="2224" xr:uid="{600ABE16-88AE-48A4-B59D-3FD6F52166E0}"/>
    <cellStyle name="Normal 8 7 3 3" xfId="3989" xr:uid="{45525D92-B7BB-4DB6-B908-245B0975369B}"/>
    <cellStyle name="Normal 8 7 3 4" xfId="3990" xr:uid="{2A5E733B-F131-4E97-A1D3-228D986401BE}"/>
    <cellStyle name="Normal 8 7 4" xfId="2225" xr:uid="{94BD09DC-7435-48F5-A484-9EB97CC73417}"/>
    <cellStyle name="Normal 8 7 4 2" xfId="3991" xr:uid="{35485808-59E1-442B-84E4-6276B5FDAFEE}"/>
    <cellStyle name="Normal 8 7 4 3" xfId="3992" xr:uid="{DDC8E1A5-3BC6-4D0D-A889-FE774BFB4F2F}"/>
    <cellStyle name="Normal 8 7 4 4" xfId="3993" xr:uid="{5EB60BD9-4E4B-4C0D-A08F-B38D6C542B1D}"/>
    <cellStyle name="Normal 8 7 5" xfId="3994" xr:uid="{21EF7622-829D-4E2C-B7BC-60146E220619}"/>
    <cellStyle name="Normal 8 7 6" xfId="3995" xr:uid="{2A780039-50F2-4D6A-A4C7-7478B4337361}"/>
    <cellStyle name="Normal 8 7 7" xfId="3996" xr:uid="{39B13848-1620-4354-AFB4-CCB9EA3B8EF0}"/>
    <cellStyle name="Normal 8 8" xfId="399" xr:uid="{B865F9DC-E704-44BC-A78C-7C2F372D745C}"/>
    <cellStyle name="Normal 8 8 2" xfId="824" xr:uid="{B3AC3EAE-32AD-4B07-BFCF-9D1A1C781CCE}"/>
    <cellStyle name="Normal 8 8 2 2" xfId="2226" xr:uid="{6B3763FC-AA86-4072-AF3E-55B70F52EE1F}"/>
    <cellStyle name="Normal 8 8 2 3" xfId="3997" xr:uid="{CCB6F86D-2C3E-4FC5-BE86-CBBB6229558A}"/>
    <cellStyle name="Normal 8 8 2 4" xfId="3998" xr:uid="{22F12124-4B35-4E30-B577-3A7A00CD5E8C}"/>
    <cellStyle name="Normal 8 8 3" xfId="2227" xr:uid="{6F814FB2-06D3-43DA-A223-ECB0B1ECE8B9}"/>
    <cellStyle name="Normal 8 8 3 2" xfId="3999" xr:uid="{5C156D6B-C46F-477F-B3D0-6E9C62FD20FE}"/>
    <cellStyle name="Normal 8 8 3 3" xfId="4000" xr:uid="{7F03F50D-E8FC-48DF-AF44-9622C10F90A7}"/>
    <cellStyle name="Normal 8 8 3 4" xfId="4001" xr:uid="{1D7D076F-AD91-461F-A15A-E25E43CB3633}"/>
    <cellStyle name="Normal 8 8 4" xfId="4002" xr:uid="{5EC090C5-4935-404E-ADDD-FA08B92DBFF8}"/>
    <cellStyle name="Normal 8 8 5" xfId="4003" xr:uid="{C63E1ED6-EB42-40EE-B69F-0D6E66F78EC7}"/>
    <cellStyle name="Normal 8 8 6" xfId="4004" xr:uid="{288E113B-29D0-4932-9409-614509989F4F}"/>
    <cellStyle name="Normal 8 9" xfId="400" xr:uid="{5D697C80-B86D-4314-9AB3-1FFA22582913}"/>
    <cellStyle name="Normal 8 9 2" xfId="2228" xr:uid="{351F5890-F2ED-4907-8546-B1A691C58D41}"/>
    <cellStyle name="Normal 8 9 2 2" xfId="4005" xr:uid="{5ADB90E0-B2CE-4EF1-B50B-E8DD7A096CDC}"/>
    <cellStyle name="Normal 8 9 2 2 2" xfId="4410" xr:uid="{758AD61D-FF62-46A3-A00E-4FFAF925DFCC}"/>
    <cellStyle name="Normal 8 9 2 2 3" xfId="4689" xr:uid="{E997A020-5465-44DC-8D44-65100A3C342A}"/>
    <cellStyle name="Normal 8 9 2 3" xfId="4006" xr:uid="{1EF2770B-BF9A-4C2A-B05E-9860130F4F44}"/>
    <cellStyle name="Normal 8 9 2 4" xfId="4007" xr:uid="{53125394-7C41-4841-8A8B-4300AC4BB6AA}"/>
    <cellStyle name="Normal 8 9 3" xfId="4008" xr:uid="{84797D86-4FE2-460B-9796-47CA2CE22B8E}"/>
    <cellStyle name="Normal 8 9 4" xfId="4009" xr:uid="{87CC9B35-A11D-4D74-B5D7-8D2DB2F1301B}"/>
    <cellStyle name="Normal 8 9 4 2" xfId="4580" xr:uid="{CEA10A29-5140-4C6C-B121-92EDF296A96E}"/>
    <cellStyle name="Normal 8 9 4 3" xfId="4690" xr:uid="{56D8239C-A69E-4C99-8F1D-7CBE8DF7F84D}"/>
    <cellStyle name="Normal 8 9 4 4" xfId="4609" xr:uid="{352A0028-E14F-4BBC-9CCB-9A38425F22EC}"/>
    <cellStyle name="Normal 8 9 5" xfId="4010" xr:uid="{2F0164B0-DBAB-4E9B-A66A-730CC4723AA3}"/>
    <cellStyle name="Normal 9" xfId="164" xr:uid="{A5A8AFDE-5BD5-4E35-8916-A93AA9116967}"/>
    <cellStyle name="Normal 9 10" xfId="401" xr:uid="{F18F99B0-B6A7-495D-8384-F35FCB52A0A9}"/>
    <cellStyle name="Normal 9 10 2" xfId="2229" xr:uid="{8EB4CA10-6BA3-44CF-A989-195BE594E2F1}"/>
    <cellStyle name="Normal 9 10 2 2" xfId="4011" xr:uid="{448E54AA-B2AD-4875-8320-F52E1730A18F}"/>
    <cellStyle name="Normal 9 10 2 3" xfId="4012" xr:uid="{9636E479-BC58-422C-AF42-4A9CB5C82814}"/>
    <cellStyle name="Normal 9 10 2 4" xfId="4013" xr:uid="{4A8B63C1-6C31-4C0C-8313-6A2BE1DA9D56}"/>
    <cellStyle name="Normal 9 10 3" xfId="4014" xr:uid="{C75FF277-5058-4E5D-9A5E-11076FBC9A9D}"/>
    <cellStyle name="Normal 9 10 4" xfId="4015" xr:uid="{49D94521-B2BF-4820-8EB0-0068B3642EEA}"/>
    <cellStyle name="Normal 9 10 5" xfId="4016" xr:uid="{1498F050-A8B1-495D-AA87-B7A30C17A9E2}"/>
    <cellStyle name="Normal 9 11" xfId="2230" xr:uid="{E6586047-73D9-4A1B-8E75-1DBF45FE857C}"/>
    <cellStyle name="Normal 9 11 2" xfId="4017" xr:uid="{70ABF685-3513-4093-86B2-5E0A75430EFC}"/>
    <cellStyle name="Normal 9 11 3" xfId="4018" xr:uid="{DCF15E16-B8BF-4490-B704-3D99C0375D68}"/>
    <cellStyle name="Normal 9 11 4" xfId="4019" xr:uid="{5EABBE2F-A92F-498D-A5DC-CE76ACF012E3}"/>
    <cellStyle name="Normal 9 12" xfId="4020" xr:uid="{5298707A-80DC-4271-B2A8-29A8164BCEE2}"/>
    <cellStyle name="Normal 9 12 2" xfId="4021" xr:uid="{E35749B2-8A92-450A-B3A0-153084B29116}"/>
    <cellStyle name="Normal 9 12 3" xfId="4022" xr:uid="{E8BA8290-A867-45AD-B4DA-35ECD6B4B54F}"/>
    <cellStyle name="Normal 9 12 4" xfId="4023" xr:uid="{798940A5-15AE-4DC8-9AFD-7850396C6F89}"/>
    <cellStyle name="Normal 9 13" xfId="4024" xr:uid="{25677CBB-7BE7-4B74-932D-89A7C7D37AA7}"/>
    <cellStyle name="Normal 9 13 2" xfId="4025" xr:uid="{255FF578-38F1-46B2-B9A2-A793AF73D123}"/>
    <cellStyle name="Normal 9 14" xfId="4026" xr:uid="{1FF83904-F48A-4BD8-BB79-3CEB7E20BB2C}"/>
    <cellStyle name="Normal 9 15" xfId="4027" xr:uid="{708AE6D3-8180-4F5A-9DAF-5215C0C6490A}"/>
    <cellStyle name="Normal 9 16" xfId="4028" xr:uid="{E0ECFE10-1171-4E50-906B-053E2ACC5812}"/>
    <cellStyle name="Normal 9 2" xfId="165" xr:uid="{93E44C44-DD2C-4E3C-8CB3-F74739CB6AE5}"/>
    <cellStyle name="Normal 9 2 2" xfId="402" xr:uid="{3DB08FA7-3657-475C-8000-C5B7D67BFA2A}"/>
    <cellStyle name="Normal 9 2 2 2" xfId="4672" xr:uid="{D1EBDD8F-8FF1-4F0B-8353-8AA71D6CF0BC}"/>
    <cellStyle name="Normal 9 2 3" xfId="4561" xr:uid="{1A43E226-B12A-4936-9008-9486A23E21B3}"/>
    <cellStyle name="Normal 9 3" xfId="166" xr:uid="{5A6931F5-DE4D-42C2-864D-E348EF068A27}"/>
    <cellStyle name="Normal 9 3 10" xfId="4029" xr:uid="{CE0856F1-F676-41E6-91CD-76C4AD2EA507}"/>
    <cellStyle name="Normal 9 3 11" xfId="4030" xr:uid="{68644BE3-8B0E-4B11-972B-80B94CDA7D88}"/>
    <cellStyle name="Normal 9 3 2" xfId="167" xr:uid="{76535BD4-83D5-4DD7-8BA5-CC85D6080AF3}"/>
    <cellStyle name="Normal 9 3 2 2" xfId="168" xr:uid="{4A778ADC-796E-4CA5-B5CF-4B66755F706C}"/>
    <cellStyle name="Normal 9 3 2 2 2" xfId="403" xr:uid="{B421C2EA-2272-437A-A3B5-F2F10342A5BE}"/>
    <cellStyle name="Normal 9 3 2 2 2 2" xfId="825" xr:uid="{DBD7ACB4-83CE-4E44-A7AA-670D618452EB}"/>
    <cellStyle name="Normal 9 3 2 2 2 2 2" xfId="826" xr:uid="{3812ABE5-4FE2-45D9-A55E-FBF26BBE7C1E}"/>
    <cellStyle name="Normal 9 3 2 2 2 2 2 2" xfId="2231" xr:uid="{723E02B2-112B-44AC-ABAD-8A6DB9F6FE4F}"/>
    <cellStyle name="Normal 9 3 2 2 2 2 2 2 2" xfId="2232" xr:uid="{B350811E-75F9-473B-A3C7-1D992FE4A3D9}"/>
    <cellStyle name="Normal 9 3 2 2 2 2 2 3" xfId="2233" xr:uid="{1F51B368-DCDF-454E-83A9-79E2B94DD9F0}"/>
    <cellStyle name="Normal 9 3 2 2 2 2 3" xfId="2234" xr:uid="{06D31154-B5DD-42E5-A3EC-462D2368539A}"/>
    <cellStyle name="Normal 9 3 2 2 2 2 3 2" xfId="2235" xr:uid="{E6A5B3D8-52BD-4030-94A8-B08FD2DBC722}"/>
    <cellStyle name="Normal 9 3 2 2 2 2 4" xfId="2236" xr:uid="{52833C5E-E1E5-45AE-9F29-3DF844F37FE6}"/>
    <cellStyle name="Normal 9 3 2 2 2 3" xfId="827" xr:uid="{BAB84D78-6765-4FDB-89A6-AB2C39E83220}"/>
    <cellStyle name="Normal 9 3 2 2 2 3 2" xfId="2237" xr:uid="{5888CA68-C90E-4357-88D8-0227719010FA}"/>
    <cellStyle name="Normal 9 3 2 2 2 3 2 2" xfId="2238" xr:uid="{90C9299F-3643-48D7-93E4-73B057C1934E}"/>
    <cellStyle name="Normal 9 3 2 2 2 3 3" xfId="2239" xr:uid="{1835A1AD-B915-4098-BA9F-87370D8627C9}"/>
    <cellStyle name="Normal 9 3 2 2 2 3 4" xfId="4031" xr:uid="{F4453643-6032-4414-AE87-05CEE9176962}"/>
    <cellStyle name="Normal 9 3 2 2 2 4" xfId="2240" xr:uid="{91BB5DF6-CAD7-435F-837B-4B5FB63859E7}"/>
    <cellStyle name="Normal 9 3 2 2 2 4 2" xfId="2241" xr:uid="{BE556991-265B-4C26-9718-D76D32EB1057}"/>
    <cellStyle name="Normal 9 3 2 2 2 5" xfId="2242" xr:uid="{0F6A5502-6BA0-4AFB-8E4D-7BAD12BBB862}"/>
    <cellStyle name="Normal 9 3 2 2 2 6" xfId="4032" xr:uid="{9843CA34-FD45-465A-A97B-D74EACE189A5}"/>
    <cellStyle name="Normal 9 3 2 2 3" xfId="404" xr:uid="{9DD183D3-5D94-480E-85F4-70F6F0BEEFBB}"/>
    <cellStyle name="Normal 9 3 2 2 3 2" xfId="828" xr:uid="{53BEDF7D-5B05-4812-AA44-21EFEA710F5D}"/>
    <cellStyle name="Normal 9 3 2 2 3 2 2" xfId="829" xr:uid="{74FA4084-3055-4A40-8F5E-B4A3CC7013C6}"/>
    <cellStyle name="Normal 9 3 2 2 3 2 2 2" xfId="2243" xr:uid="{DADBADC4-79A9-4A11-8486-6B83C3D6C800}"/>
    <cellStyle name="Normal 9 3 2 2 3 2 2 2 2" xfId="2244" xr:uid="{7A6467F9-70BF-4AFE-BF65-DF8AD624A4B7}"/>
    <cellStyle name="Normal 9 3 2 2 3 2 2 3" xfId="2245" xr:uid="{3D98D841-5549-4E50-BB45-4C8C8A1C0954}"/>
    <cellStyle name="Normal 9 3 2 2 3 2 3" xfId="2246" xr:uid="{3BCA19F5-7437-46D9-94D2-39DC9FC2914E}"/>
    <cellStyle name="Normal 9 3 2 2 3 2 3 2" xfId="2247" xr:uid="{002238A0-9FC4-48C6-A81A-32C782BAE7DB}"/>
    <cellStyle name="Normal 9 3 2 2 3 2 4" xfId="2248" xr:uid="{45A09FCD-CA55-4F08-89C3-43FD19829B87}"/>
    <cellStyle name="Normal 9 3 2 2 3 3" xfId="830" xr:uid="{B1F3D0C9-7F71-4AE2-BCEE-183BBC7ED159}"/>
    <cellStyle name="Normal 9 3 2 2 3 3 2" xfId="2249" xr:uid="{2487DCD8-69B5-438A-AEF6-17968CF245E9}"/>
    <cellStyle name="Normal 9 3 2 2 3 3 2 2" xfId="2250" xr:uid="{78968C88-9799-4403-BE69-9D482CFAFB0B}"/>
    <cellStyle name="Normal 9 3 2 2 3 3 3" xfId="2251" xr:uid="{0724E353-71D3-4D99-B5C2-D15D58E0A112}"/>
    <cellStyle name="Normal 9 3 2 2 3 4" xfId="2252" xr:uid="{C08E607C-7EF1-4568-81AC-B56EC1DBE7D3}"/>
    <cellStyle name="Normal 9 3 2 2 3 4 2" xfId="2253" xr:uid="{8076FA50-DE46-453C-BC53-0BAB8473F1C9}"/>
    <cellStyle name="Normal 9 3 2 2 3 5" xfId="2254" xr:uid="{D8EA04CA-4D54-4190-8004-D2390E1B819E}"/>
    <cellStyle name="Normal 9 3 2 2 4" xfId="831" xr:uid="{61375C29-9E1C-45FA-868D-89859902DAAF}"/>
    <cellStyle name="Normal 9 3 2 2 4 2" xfId="832" xr:uid="{525F5501-4112-4099-9599-88D479F6915B}"/>
    <cellStyle name="Normal 9 3 2 2 4 2 2" xfId="2255" xr:uid="{5443162F-89FB-4D2D-B1AB-59BC6402AA03}"/>
    <cellStyle name="Normal 9 3 2 2 4 2 2 2" xfId="2256" xr:uid="{D8553C0F-8C3C-45E1-8226-EDDC4988174D}"/>
    <cellStyle name="Normal 9 3 2 2 4 2 3" xfId="2257" xr:uid="{BC620980-5681-4326-A6C3-23056B02AD24}"/>
    <cellStyle name="Normal 9 3 2 2 4 3" xfId="2258" xr:uid="{7BD2DFE4-EF2A-4CA7-A839-19EEA730B992}"/>
    <cellStyle name="Normal 9 3 2 2 4 3 2" xfId="2259" xr:uid="{4EF03711-C1D2-49AE-BF45-59EB54A6EED1}"/>
    <cellStyle name="Normal 9 3 2 2 4 4" xfId="2260" xr:uid="{29B75C82-1DCF-46AB-B879-0E4D44892845}"/>
    <cellStyle name="Normal 9 3 2 2 5" xfId="833" xr:uid="{90448197-EA1F-4ECE-ACEE-22048D7D2259}"/>
    <cellStyle name="Normal 9 3 2 2 5 2" xfId="2261" xr:uid="{0D7338EF-068B-4D03-837E-92260AE04C99}"/>
    <cellStyle name="Normal 9 3 2 2 5 2 2" xfId="2262" xr:uid="{BA68E290-EC31-48CA-B364-6B54531063B1}"/>
    <cellStyle name="Normal 9 3 2 2 5 3" xfId="2263" xr:uid="{A400464F-76AB-43EC-A2B8-C92B123A7CFC}"/>
    <cellStyle name="Normal 9 3 2 2 5 4" xfId="4033" xr:uid="{75772389-943E-4368-A0FB-54BC7112F0B9}"/>
    <cellStyle name="Normal 9 3 2 2 6" xfId="2264" xr:uid="{76838E8F-10D2-4040-952F-F747F9079E51}"/>
    <cellStyle name="Normal 9 3 2 2 6 2" xfId="2265" xr:uid="{213AF4BE-8C78-4402-AD7F-F4818D835F58}"/>
    <cellStyle name="Normal 9 3 2 2 7" xfId="2266" xr:uid="{08E564AB-0FBD-4B04-9BDD-8203134F432A}"/>
    <cellStyle name="Normal 9 3 2 2 8" xfId="4034" xr:uid="{9073BD0F-09D7-4B10-906B-0F031E4F01DE}"/>
    <cellStyle name="Normal 9 3 2 3" xfId="405" xr:uid="{9DF33B6B-1C93-4438-9086-A1E6B6D3D657}"/>
    <cellStyle name="Normal 9 3 2 3 2" xfId="834" xr:uid="{A6FEEF44-1528-4193-93C7-5957C810EBB8}"/>
    <cellStyle name="Normal 9 3 2 3 2 2" xfId="835" xr:uid="{BB560283-03BF-435C-B134-D0B39CF8AF6D}"/>
    <cellStyle name="Normal 9 3 2 3 2 2 2" xfId="2267" xr:uid="{D43CFE18-C0B6-4E07-B0F7-8BC2CFF31328}"/>
    <cellStyle name="Normal 9 3 2 3 2 2 2 2" xfId="2268" xr:uid="{56FB9729-5026-4869-916B-D68B54C6C173}"/>
    <cellStyle name="Normal 9 3 2 3 2 2 3" xfId="2269" xr:uid="{F518890A-89A5-40B1-A9D2-E74B067051E7}"/>
    <cellStyle name="Normal 9 3 2 3 2 3" xfId="2270" xr:uid="{2F439B2D-5716-4EE7-A397-2EAD0E51F71C}"/>
    <cellStyle name="Normal 9 3 2 3 2 3 2" xfId="2271" xr:uid="{3356E23C-EFAD-47EE-AF36-83360583F62D}"/>
    <cellStyle name="Normal 9 3 2 3 2 4" xfId="2272" xr:uid="{FA8E60BC-9B54-4EB3-97E4-A386413085D8}"/>
    <cellStyle name="Normal 9 3 2 3 3" xfId="836" xr:uid="{16896A8E-8E7B-48FC-9B9A-D4251860C981}"/>
    <cellStyle name="Normal 9 3 2 3 3 2" xfId="2273" xr:uid="{9570D538-9752-4D52-A9A6-B977977610CF}"/>
    <cellStyle name="Normal 9 3 2 3 3 2 2" xfId="2274" xr:uid="{760B81D5-0694-4115-88D3-731077580079}"/>
    <cellStyle name="Normal 9 3 2 3 3 3" xfId="2275" xr:uid="{139D1474-E91C-4959-820B-B70611C0AD75}"/>
    <cellStyle name="Normal 9 3 2 3 3 4" xfId="4035" xr:uid="{C9DB8EA3-DB37-4479-80D3-E5096FB7F0CB}"/>
    <cellStyle name="Normal 9 3 2 3 4" xfId="2276" xr:uid="{1DAC2021-7624-4DF3-BEB0-FAE6E2FDC04F}"/>
    <cellStyle name="Normal 9 3 2 3 4 2" xfId="2277" xr:uid="{C0710362-08AE-4C6E-92CD-3759A6AA1824}"/>
    <cellStyle name="Normal 9 3 2 3 5" xfId="2278" xr:uid="{AFBF2265-F32D-4290-A54D-1A68D02B7BB4}"/>
    <cellStyle name="Normal 9 3 2 3 6" xfId="4036" xr:uid="{FAEEFCB3-823E-43C7-9283-4F706F9974EA}"/>
    <cellStyle name="Normal 9 3 2 4" xfId="406" xr:uid="{8DA72C00-BAC8-4109-AE87-1BE3CC4EAEDE}"/>
    <cellStyle name="Normal 9 3 2 4 2" xfId="837" xr:uid="{A48113A1-8EF5-4D1C-974F-46071B3F0B9D}"/>
    <cellStyle name="Normal 9 3 2 4 2 2" xfId="838" xr:uid="{BA14ECCF-EE2E-41A2-BE50-FF2D2899F09B}"/>
    <cellStyle name="Normal 9 3 2 4 2 2 2" xfId="2279" xr:uid="{9AD4D2ED-3405-4ECC-8F54-F6948C026974}"/>
    <cellStyle name="Normal 9 3 2 4 2 2 2 2" xfId="2280" xr:uid="{84D47AFE-3C12-4948-9327-4D40FE49E0B5}"/>
    <cellStyle name="Normal 9 3 2 4 2 2 3" xfId="2281" xr:uid="{8DF708D8-BF9F-4B9A-8D49-1AE4F19F26F0}"/>
    <cellStyle name="Normal 9 3 2 4 2 3" xfId="2282" xr:uid="{F5178D05-B532-4BA9-AB47-8377D5465453}"/>
    <cellStyle name="Normal 9 3 2 4 2 3 2" xfId="2283" xr:uid="{5A9D67B6-B339-4E26-BA3C-E760B6670C2F}"/>
    <cellStyle name="Normal 9 3 2 4 2 4" xfId="2284" xr:uid="{3351C30A-1845-4C56-8E00-B434BAFC0BC5}"/>
    <cellStyle name="Normal 9 3 2 4 3" xfId="839" xr:uid="{4DAF33EF-D380-44B7-BFAE-7D6636E73357}"/>
    <cellStyle name="Normal 9 3 2 4 3 2" xfId="2285" xr:uid="{6E5D0302-07AB-4BEF-9F08-CB07C026C871}"/>
    <cellStyle name="Normal 9 3 2 4 3 2 2" xfId="2286" xr:uid="{34A06DF9-8987-4700-A453-6ADEDFC1E4AD}"/>
    <cellStyle name="Normal 9 3 2 4 3 3" xfId="2287" xr:uid="{A287F171-7EEA-4A4D-A7F9-E3F4EA35D67E}"/>
    <cellStyle name="Normal 9 3 2 4 4" xfId="2288" xr:uid="{06290EF2-B9FA-45A1-8B69-054C205D5AE6}"/>
    <cellStyle name="Normal 9 3 2 4 4 2" xfId="2289" xr:uid="{FF933AEF-1993-41E5-8B04-EC1F54464642}"/>
    <cellStyle name="Normal 9 3 2 4 5" xfId="2290" xr:uid="{A6AA4716-4979-478A-8714-6B5C2BEE0DC7}"/>
    <cellStyle name="Normal 9 3 2 5" xfId="407" xr:uid="{EA9443CA-DB03-4514-BEAC-F72A908AAE7B}"/>
    <cellStyle name="Normal 9 3 2 5 2" xfId="840" xr:uid="{B3CD32D3-65E9-468E-B521-E3782573EA94}"/>
    <cellStyle name="Normal 9 3 2 5 2 2" xfId="2291" xr:uid="{266870F2-2DB8-49D2-86B8-484C406E1714}"/>
    <cellStyle name="Normal 9 3 2 5 2 2 2" xfId="2292" xr:uid="{4D1899D1-A6EB-47C9-A7F6-B3D6436FE74C}"/>
    <cellStyle name="Normal 9 3 2 5 2 3" xfId="2293" xr:uid="{B7FF69A8-CEC9-4045-924B-12B254359670}"/>
    <cellStyle name="Normal 9 3 2 5 3" xfId="2294" xr:uid="{07BB6448-F24B-4B61-AC46-E418DC840A49}"/>
    <cellStyle name="Normal 9 3 2 5 3 2" xfId="2295" xr:uid="{87C850AF-1FFB-49BC-97C7-16C26AEAD051}"/>
    <cellStyle name="Normal 9 3 2 5 4" xfId="2296" xr:uid="{0D26A273-4B9F-436D-BE93-8204140AFF6E}"/>
    <cellStyle name="Normal 9 3 2 6" xfId="841" xr:uid="{9E1868F3-8D2F-419D-9AEF-036D5C8B50B1}"/>
    <cellStyle name="Normal 9 3 2 6 2" xfId="2297" xr:uid="{AAAF1447-D55B-46EC-B05E-C0793055F788}"/>
    <cellStyle name="Normal 9 3 2 6 2 2" xfId="2298" xr:uid="{5A17F7B0-1097-4990-83FD-D4A1A687F20F}"/>
    <cellStyle name="Normal 9 3 2 6 3" xfId="2299" xr:uid="{9090D5DD-FB74-4AE8-B216-6AF1245DEF74}"/>
    <cellStyle name="Normal 9 3 2 6 4" xfId="4037" xr:uid="{1CE6F5ED-AB94-4094-BC34-05D5487CE417}"/>
    <cellStyle name="Normal 9 3 2 7" xfId="2300" xr:uid="{263EB3F3-46FD-4765-8DAB-E274C9168B39}"/>
    <cellStyle name="Normal 9 3 2 7 2" xfId="2301" xr:uid="{62C84002-EF7D-4044-A4D5-C770D2CE2ED7}"/>
    <cellStyle name="Normal 9 3 2 8" xfId="2302" xr:uid="{5023E3C9-0DEC-4660-9791-C04E0D5D10E1}"/>
    <cellStyle name="Normal 9 3 2 9" xfId="4038" xr:uid="{C2EF2EDA-7F7D-4127-B695-78711C70B484}"/>
    <cellStyle name="Normal 9 3 3" xfId="169" xr:uid="{6DF96C76-6571-4586-B04E-591AAED416D4}"/>
    <cellStyle name="Normal 9 3 3 2" xfId="170" xr:uid="{6CAB3B46-C9C5-4DBB-8F74-FDDED05460D8}"/>
    <cellStyle name="Normal 9 3 3 2 2" xfId="842" xr:uid="{A44634EA-9BAB-4D55-9440-E24B423C4282}"/>
    <cellStyle name="Normal 9 3 3 2 2 2" xfId="843" xr:uid="{8A37EF4C-79F6-4558-923F-8C068E5967FA}"/>
    <cellStyle name="Normal 9 3 3 2 2 2 2" xfId="2303" xr:uid="{585A0BA4-96CC-4AE6-BE52-9285E04A2CE8}"/>
    <cellStyle name="Normal 9 3 3 2 2 2 2 2" xfId="2304" xr:uid="{AA3C9273-A104-4D61-B4D9-13D5F390AFAE}"/>
    <cellStyle name="Normal 9 3 3 2 2 2 3" xfId="2305" xr:uid="{1D80131F-0847-43E1-8997-27A5D9C46B0D}"/>
    <cellStyle name="Normal 9 3 3 2 2 3" xfId="2306" xr:uid="{49551BA9-78D3-4A03-A6FC-54F42F3838F9}"/>
    <cellStyle name="Normal 9 3 3 2 2 3 2" xfId="2307" xr:uid="{EF9A65DF-44A7-4554-A4A2-C38B0765D1BD}"/>
    <cellStyle name="Normal 9 3 3 2 2 4" xfId="2308" xr:uid="{9E784356-F9FF-40CC-82C8-39A3B772B346}"/>
    <cellStyle name="Normal 9 3 3 2 3" xfId="844" xr:uid="{1AF01010-1836-49FB-9B2E-C4F05C499FE0}"/>
    <cellStyle name="Normal 9 3 3 2 3 2" xfId="2309" xr:uid="{D495DB15-7E2A-435E-942B-022E27405301}"/>
    <cellStyle name="Normal 9 3 3 2 3 2 2" xfId="2310" xr:uid="{0731C0D5-6064-455A-9068-51658D79599C}"/>
    <cellStyle name="Normal 9 3 3 2 3 3" xfId="2311" xr:uid="{D9E09E6E-5F14-46E8-8F2C-74EF05C704FA}"/>
    <cellStyle name="Normal 9 3 3 2 3 4" xfId="4039" xr:uid="{3A86977A-79D8-4233-8192-22187E73EC21}"/>
    <cellStyle name="Normal 9 3 3 2 4" xfId="2312" xr:uid="{1902A34A-3A7B-49EC-958B-4B151E37C6BF}"/>
    <cellStyle name="Normal 9 3 3 2 4 2" xfId="2313" xr:uid="{BAD161AA-5177-4B77-A2EF-5053428DEF98}"/>
    <cellStyle name="Normal 9 3 3 2 5" xfId="2314" xr:uid="{633BBD2C-9CD3-442C-A3B5-FB926E287272}"/>
    <cellStyle name="Normal 9 3 3 2 6" xfId="4040" xr:uid="{B7B0963A-0C0C-4F03-8E7F-C67D6881D81C}"/>
    <cellStyle name="Normal 9 3 3 3" xfId="408" xr:uid="{8F8C6B79-6E4C-4045-9050-0B7984ED494D}"/>
    <cellStyle name="Normal 9 3 3 3 2" xfId="845" xr:uid="{9FD35E5D-C3D8-421F-B4EF-580C39E9B895}"/>
    <cellStyle name="Normal 9 3 3 3 2 2" xfId="846" xr:uid="{82F818E5-21E9-47FC-B9BB-8E81DE9EAE9E}"/>
    <cellStyle name="Normal 9 3 3 3 2 2 2" xfId="2315" xr:uid="{23A09D49-1F63-4AB8-A4C9-B44B1B0DD55D}"/>
    <cellStyle name="Normal 9 3 3 3 2 2 2 2" xfId="2316" xr:uid="{C3AB84B9-F757-403E-A754-989ACDE88685}"/>
    <cellStyle name="Normal 9 3 3 3 2 2 2 2 2" xfId="4765" xr:uid="{213AAD4B-5D9E-45CB-A04A-367D00F632C1}"/>
    <cellStyle name="Normal 9 3 3 3 2 2 3" xfId="2317" xr:uid="{AA93A89D-2B62-4558-B882-36DA103CD9E7}"/>
    <cellStyle name="Normal 9 3 3 3 2 2 3 2" xfId="4766" xr:uid="{7344F318-AD74-44FF-AA35-060F7D59079C}"/>
    <cellStyle name="Normal 9 3 3 3 2 3" xfId="2318" xr:uid="{7362329A-DBF0-433E-B36E-372305243948}"/>
    <cellStyle name="Normal 9 3 3 3 2 3 2" xfId="2319" xr:uid="{C8CD4422-51BD-4AD7-81D1-D3EC3B0B7F04}"/>
    <cellStyle name="Normal 9 3 3 3 2 3 2 2" xfId="4768" xr:uid="{794024C0-889E-4929-ACF7-7FD2292AE805}"/>
    <cellStyle name="Normal 9 3 3 3 2 3 3" xfId="4767" xr:uid="{00731B5A-AAD3-4137-8850-D3B8B395DB73}"/>
    <cellStyle name="Normal 9 3 3 3 2 4" xfId="2320" xr:uid="{512DBABD-6E00-4F65-BB17-4AF1E6C29EEB}"/>
    <cellStyle name="Normal 9 3 3 3 2 4 2" xfId="4769" xr:uid="{6F7B12C8-356A-44D6-B3C4-652ADE9A7D85}"/>
    <cellStyle name="Normal 9 3 3 3 3" xfId="847" xr:uid="{60E2D219-B554-4E1F-B3A2-BAB61D30CF2B}"/>
    <cellStyle name="Normal 9 3 3 3 3 2" xfId="2321" xr:uid="{FD4E9C3F-2F54-4193-BCCE-C237226BDD1B}"/>
    <cellStyle name="Normal 9 3 3 3 3 2 2" xfId="2322" xr:uid="{0AB9E6DA-D2FE-475A-B945-25719E8E5A1A}"/>
    <cellStyle name="Normal 9 3 3 3 3 2 2 2" xfId="4772" xr:uid="{C5E716AC-8B7B-4BBD-AEB2-308AF7BB7C04}"/>
    <cellStyle name="Normal 9 3 3 3 3 2 3" xfId="4771" xr:uid="{C063B5C6-76BC-4B3C-9BFD-72C577937F09}"/>
    <cellStyle name="Normal 9 3 3 3 3 3" xfId="2323" xr:uid="{3BC96568-346F-40A4-8244-B236A8507185}"/>
    <cellStyle name="Normal 9 3 3 3 3 3 2" xfId="4773" xr:uid="{687A2637-D8D9-4FFC-A3E8-B460953BACDF}"/>
    <cellStyle name="Normal 9 3 3 3 3 4" xfId="4770" xr:uid="{E777B503-8A40-4275-9488-F82181BAF566}"/>
    <cellStyle name="Normal 9 3 3 3 4" xfId="2324" xr:uid="{F4A8E92F-FD82-4BF2-9D70-15E3DD9C7344}"/>
    <cellStyle name="Normal 9 3 3 3 4 2" xfId="2325" xr:uid="{E81758C1-6E76-4808-A6D1-572A166288CF}"/>
    <cellStyle name="Normal 9 3 3 3 4 2 2" xfId="4775" xr:uid="{135BC2E8-CC18-4846-AF8F-280773503E8C}"/>
    <cellStyle name="Normal 9 3 3 3 4 3" xfId="4774" xr:uid="{EE1DEF42-1342-4E83-AFFC-3B6202E61180}"/>
    <cellStyle name="Normal 9 3 3 3 5" xfId="2326" xr:uid="{93D54735-4DA4-40EE-B6FF-633CC79EF8F0}"/>
    <cellStyle name="Normal 9 3 3 3 5 2" xfId="4776" xr:uid="{EABCDBE8-6545-4A3A-A814-B2CD3B09FB9D}"/>
    <cellStyle name="Normal 9 3 3 4" xfId="409" xr:uid="{4D02196C-A6DD-4C7B-B557-9916C063712C}"/>
    <cellStyle name="Normal 9 3 3 4 2" xfId="848" xr:uid="{2FFA69FB-4051-4E6C-93CB-8895933347CC}"/>
    <cellStyle name="Normal 9 3 3 4 2 2" xfId="2327" xr:uid="{A60774DD-D82F-4B41-A049-BF700FC909EB}"/>
    <cellStyle name="Normal 9 3 3 4 2 2 2" xfId="2328" xr:uid="{5A71C451-F7A4-47FA-8BAA-7FC94A700AA3}"/>
    <cellStyle name="Normal 9 3 3 4 2 2 2 2" xfId="4780" xr:uid="{208CD3E8-5470-443D-8339-F2C4C0D831F2}"/>
    <cellStyle name="Normal 9 3 3 4 2 2 3" xfId="4779" xr:uid="{762E6FAB-2278-40A2-A6AE-89F473023F20}"/>
    <cellStyle name="Normal 9 3 3 4 2 3" xfId="2329" xr:uid="{8681DE53-036C-45C3-AF47-C3A26227CD46}"/>
    <cellStyle name="Normal 9 3 3 4 2 3 2" xfId="4781" xr:uid="{F9584177-3859-46F2-8E4C-FD346213EF3A}"/>
    <cellStyle name="Normal 9 3 3 4 2 4" xfId="4778" xr:uid="{736A4577-6004-4D70-96BD-DF5101B7EA8B}"/>
    <cellStyle name="Normal 9 3 3 4 3" xfId="2330" xr:uid="{0E43F0A8-7912-442D-9FAD-70B49FE8AEC8}"/>
    <cellStyle name="Normal 9 3 3 4 3 2" xfId="2331" xr:uid="{776544A6-0DE6-4A85-9DCC-24C3C94C5219}"/>
    <cellStyle name="Normal 9 3 3 4 3 2 2" xfId="4783" xr:uid="{E97044C7-EA4A-4539-B294-6E17229227E2}"/>
    <cellStyle name="Normal 9 3 3 4 3 3" xfId="4782" xr:uid="{3678A000-F4EB-4DD3-B2B3-EB3353A71675}"/>
    <cellStyle name="Normal 9 3 3 4 4" xfId="2332" xr:uid="{B7C1320F-6FAC-45AC-8A7A-35971DFA094B}"/>
    <cellStyle name="Normal 9 3 3 4 4 2" xfId="4784" xr:uid="{4C65A650-A239-4DA3-85CE-D8237BA94EE8}"/>
    <cellStyle name="Normal 9 3 3 4 5" xfId="4777" xr:uid="{9630BFDD-BC46-401C-A354-1CE84A8388B3}"/>
    <cellStyle name="Normal 9 3 3 5" xfId="849" xr:uid="{1EAAFBFF-361F-4D73-B89B-800B745B1F09}"/>
    <cellStyle name="Normal 9 3 3 5 2" xfId="2333" xr:uid="{8FBAFF96-385E-4D23-8A23-D87CD469B9C2}"/>
    <cellStyle name="Normal 9 3 3 5 2 2" xfId="2334" xr:uid="{C244375F-B3F5-4EBF-BBA6-CDD697FA65BE}"/>
    <cellStyle name="Normal 9 3 3 5 2 2 2" xfId="4787" xr:uid="{C49F2FFE-A333-44BA-A646-7671CA5D1DC6}"/>
    <cellStyle name="Normal 9 3 3 5 2 3" xfId="4786" xr:uid="{6605ABEC-4542-4C70-9803-0F1A24CE25E6}"/>
    <cellStyle name="Normal 9 3 3 5 3" xfId="2335" xr:uid="{05236EE0-D4C3-449E-B389-FBF9D1EACB4B}"/>
    <cellStyle name="Normal 9 3 3 5 3 2" xfId="4788" xr:uid="{64D9FC24-E54C-40BA-AF16-FA30B93E3C70}"/>
    <cellStyle name="Normal 9 3 3 5 4" xfId="4041" xr:uid="{7BB335EF-F480-40F8-A3F9-95C1EC87D9DD}"/>
    <cellStyle name="Normal 9 3 3 5 4 2" xfId="4789" xr:uid="{CDAE44DB-0DDA-48EA-8209-09E17BA94769}"/>
    <cellStyle name="Normal 9 3 3 5 5" xfId="4785" xr:uid="{2C98BDA7-116F-477A-A919-14374AFF3FA6}"/>
    <cellStyle name="Normal 9 3 3 6" xfId="2336" xr:uid="{CE4DA208-0C3F-48E9-AA0E-EC6289584E50}"/>
    <cellStyle name="Normal 9 3 3 6 2" xfId="2337" xr:uid="{0EADEEBB-9B12-4F0D-8360-CEB06089B4EA}"/>
    <cellStyle name="Normal 9 3 3 6 2 2" xfId="4791" xr:uid="{B9350DC8-ED4C-4798-A2F3-4C9FEEDE108A}"/>
    <cellStyle name="Normal 9 3 3 6 3" xfId="4790" xr:uid="{65BC1A62-ABE8-489A-9B99-E73D24E00C00}"/>
    <cellStyle name="Normal 9 3 3 7" xfId="2338" xr:uid="{45F53BFC-14E2-4064-BC07-36B004EA0A8D}"/>
    <cellStyle name="Normal 9 3 3 7 2" xfId="4792" xr:uid="{B2EA0F7E-6FD3-4FD2-A95E-A6B82B31839C}"/>
    <cellStyle name="Normal 9 3 3 8" xfId="4042" xr:uid="{BD8CCDAE-CE7D-40BA-ABDC-3C59CA2D68A2}"/>
    <cellStyle name="Normal 9 3 3 8 2" xfId="4793" xr:uid="{CB8464DD-D8F1-4ABE-8CD6-23ADDFE12B8A}"/>
    <cellStyle name="Normal 9 3 4" xfId="171" xr:uid="{DE851A18-E229-4072-8245-D2CE2853E665}"/>
    <cellStyle name="Normal 9 3 4 2" xfId="450" xr:uid="{2F9F1848-BBB2-4066-9A13-73B483DFA7AA}"/>
    <cellStyle name="Normal 9 3 4 2 2" xfId="850" xr:uid="{E067F41F-32DC-4156-800F-04513153E754}"/>
    <cellStyle name="Normal 9 3 4 2 2 2" xfId="2339" xr:uid="{B3E6B5D0-2A00-40EB-91B5-701632BAB8F7}"/>
    <cellStyle name="Normal 9 3 4 2 2 2 2" xfId="2340" xr:uid="{80F0D658-9D7A-4A3E-B484-2818E2B50EF7}"/>
    <cellStyle name="Normal 9 3 4 2 2 2 2 2" xfId="4798" xr:uid="{218E7CDF-0583-4767-B164-104E7B5B6D4C}"/>
    <cellStyle name="Normal 9 3 4 2 2 2 3" xfId="4797" xr:uid="{02F1F92D-6411-41AB-9921-EE07E17627E8}"/>
    <cellStyle name="Normal 9 3 4 2 2 3" xfId="2341" xr:uid="{DC0BE236-D855-4048-B66A-A3DB1C230B4B}"/>
    <cellStyle name="Normal 9 3 4 2 2 3 2" xfId="4799" xr:uid="{E2E89A3C-A24F-45BB-A30E-167FD2906759}"/>
    <cellStyle name="Normal 9 3 4 2 2 4" xfId="4043" xr:uid="{304FFF04-8B3C-4415-869E-CF5309A7C31D}"/>
    <cellStyle name="Normal 9 3 4 2 2 4 2" xfId="4800" xr:uid="{A90FF872-9333-48ED-9A7D-91AD3716915E}"/>
    <cellStyle name="Normal 9 3 4 2 2 5" xfId="4796" xr:uid="{216BB1BF-76E8-400B-BE46-747528F631BC}"/>
    <cellStyle name="Normal 9 3 4 2 3" xfId="2342" xr:uid="{D3CCB962-4B7B-467D-9AE9-2EDA5E4CFCDE}"/>
    <cellStyle name="Normal 9 3 4 2 3 2" xfId="2343" xr:uid="{3DE3A47E-D116-4917-9B14-0035DB739EA4}"/>
    <cellStyle name="Normal 9 3 4 2 3 2 2" xfId="4802" xr:uid="{089B7A2F-4D6E-48A0-B809-28162EA7885E}"/>
    <cellStyle name="Normal 9 3 4 2 3 3" xfId="4801" xr:uid="{5B650D15-89A0-42AA-ADB1-C87A4E4A1B0C}"/>
    <cellStyle name="Normal 9 3 4 2 4" xfId="2344" xr:uid="{CE1750F3-6B3F-4478-9D79-FA5C7D6C427A}"/>
    <cellStyle name="Normal 9 3 4 2 4 2" xfId="4803" xr:uid="{AA2FBD8F-9889-4605-B857-E0D4926C9AAF}"/>
    <cellStyle name="Normal 9 3 4 2 5" xfId="4044" xr:uid="{6AB687B6-CBCF-44BD-96AC-77B648FAC299}"/>
    <cellStyle name="Normal 9 3 4 2 5 2" xfId="4804" xr:uid="{B8BB6E47-82B7-4259-9CCE-02CF7F67C5F7}"/>
    <cellStyle name="Normal 9 3 4 2 6" xfId="4795" xr:uid="{6C288E76-E776-482A-A66A-409EF0BD3C35}"/>
    <cellStyle name="Normal 9 3 4 3" xfId="851" xr:uid="{52470725-A189-43DF-A348-938CB980F07C}"/>
    <cellStyle name="Normal 9 3 4 3 2" xfId="2345" xr:uid="{9736F7DE-BF80-4F0D-92A9-6D8822E51BEB}"/>
    <cellStyle name="Normal 9 3 4 3 2 2" xfId="2346" xr:uid="{EE488C4B-5A39-4F24-AE5B-FC9754DD9210}"/>
    <cellStyle name="Normal 9 3 4 3 2 2 2" xfId="4807" xr:uid="{52EAA97A-2076-4DD3-BAF3-33938FB7ACD1}"/>
    <cellStyle name="Normal 9 3 4 3 2 3" xfId="4806" xr:uid="{BA17C795-538F-4C09-A2E9-9D2D94BFD8B7}"/>
    <cellStyle name="Normal 9 3 4 3 3" xfId="2347" xr:uid="{602D1F0D-B3CA-4107-8E54-85B94F096266}"/>
    <cellStyle name="Normal 9 3 4 3 3 2" xfId="4808" xr:uid="{D1914F03-2467-45F9-A719-9D2A7F6E88E1}"/>
    <cellStyle name="Normal 9 3 4 3 4" xfId="4045" xr:uid="{F8C8BBEB-1977-494C-A4D9-F942FD6B906F}"/>
    <cellStyle name="Normal 9 3 4 3 4 2" xfId="4809" xr:uid="{09B0EBEA-C8DE-49CD-8ACC-468E43EBFAF3}"/>
    <cellStyle name="Normal 9 3 4 3 5" xfId="4805" xr:uid="{3CCD3B3F-97D0-4C70-A334-F31D7807FA61}"/>
    <cellStyle name="Normal 9 3 4 4" xfId="2348" xr:uid="{09CE08C1-BCFD-41D6-8ED7-CEDB50F30127}"/>
    <cellStyle name="Normal 9 3 4 4 2" xfId="2349" xr:uid="{7F7D9A1F-FAF2-481E-861B-1D9C879674CB}"/>
    <cellStyle name="Normal 9 3 4 4 2 2" xfId="4811" xr:uid="{5A4F05A3-974B-4C1F-A06F-0B4BC9EA6B52}"/>
    <cellStyle name="Normal 9 3 4 4 3" xfId="4046" xr:uid="{713F7004-F97B-45EB-8CA3-58582F766B75}"/>
    <cellStyle name="Normal 9 3 4 4 3 2" xfId="4812" xr:uid="{6FCEBBF0-9165-4E89-8E67-7CFC1ECC5A9E}"/>
    <cellStyle name="Normal 9 3 4 4 4" xfId="4047" xr:uid="{D246D4F2-8CEB-4988-A7AC-2E746E13AF64}"/>
    <cellStyle name="Normal 9 3 4 4 4 2" xfId="4813" xr:uid="{65AAA988-3914-463D-B9F5-CE2481E78CDF}"/>
    <cellStyle name="Normal 9 3 4 4 5" xfId="4810" xr:uid="{F1AAD343-1DEB-4DCD-8A90-62A29E789DE9}"/>
    <cellStyle name="Normal 9 3 4 5" xfId="2350" xr:uid="{136BA1D4-FB95-47CE-9FA4-3C2DD435DB78}"/>
    <cellStyle name="Normal 9 3 4 5 2" xfId="4814" xr:uid="{33490AED-2C3C-49BB-92DD-FBD006F2A3D7}"/>
    <cellStyle name="Normal 9 3 4 6" xfId="4048" xr:uid="{FB98CD6D-C490-4B0F-A86A-737AD4A785E6}"/>
    <cellStyle name="Normal 9 3 4 6 2" xfId="4815" xr:uid="{E9BF6729-0143-48C7-9E7A-FEAB1E8983E9}"/>
    <cellStyle name="Normal 9 3 4 7" xfId="4049" xr:uid="{762C100E-50A3-4253-BFAA-41C917C685DE}"/>
    <cellStyle name="Normal 9 3 4 7 2" xfId="4816" xr:uid="{C65184EE-92BA-4472-8EB7-F01F8856FD10}"/>
    <cellStyle name="Normal 9 3 4 8" xfId="4794" xr:uid="{C48E8A63-F8F5-44B9-A8C0-1343E7A2AEE3}"/>
    <cellStyle name="Normal 9 3 5" xfId="410" xr:uid="{8DF541EA-AC9A-4704-B040-BFAB1CF6C774}"/>
    <cellStyle name="Normal 9 3 5 2" xfId="852" xr:uid="{40695BE9-297C-4001-B6D9-82379CBE0227}"/>
    <cellStyle name="Normal 9 3 5 2 2" xfId="853" xr:uid="{56FFC5E5-59BB-47E3-A625-47D30B4CA5AA}"/>
    <cellStyle name="Normal 9 3 5 2 2 2" xfId="2351" xr:uid="{D8F26C49-D4BB-4EEA-B160-A698414A9EF4}"/>
    <cellStyle name="Normal 9 3 5 2 2 2 2" xfId="2352" xr:uid="{8B1026C6-1366-4526-B81A-FC7A467117D0}"/>
    <cellStyle name="Normal 9 3 5 2 2 2 2 2" xfId="4821" xr:uid="{5CFA18DF-1766-41DB-8026-28A3A323A764}"/>
    <cellStyle name="Normal 9 3 5 2 2 2 3" xfId="4820" xr:uid="{F42C695A-817E-4A61-B94D-021851CB3151}"/>
    <cellStyle name="Normal 9 3 5 2 2 3" xfId="2353" xr:uid="{D286C9E1-B3E1-43F7-9090-879F6A882661}"/>
    <cellStyle name="Normal 9 3 5 2 2 3 2" xfId="4822" xr:uid="{5F1EE3A0-27B7-4066-A0BF-3DCA92EF9F73}"/>
    <cellStyle name="Normal 9 3 5 2 2 4" xfId="4819" xr:uid="{5C46DB4D-13AC-4F44-B27A-04E5F7BC41E4}"/>
    <cellStyle name="Normal 9 3 5 2 3" xfId="2354" xr:uid="{9979A1B5-640A-4FF9-9AF2-203DCEFA3018}"/>
    <cellStyle name="Normal 9 3 5 2 3 2" xfId="2355" xr:uid="{244F0732-7EC4-434D-9D9F-FF763C93DDD7}"/>
    <cellStyle name="Normal 9 3 5 2 3 2 2" xfId="4824" xr:uid="{57544792-7523-434B-91AF-762FF7F8726D}"/>
    <cellStyle name="Normal 9 3 5 2 3 3" xfId="4823" xr:uid="{8C7C957B-B7E4-44DD-B6A7-E78A2282756E}"/>
    <cellStyle name="Normal 9 3 5 2 4" xfId="2356" xr:uid="{846207AC-1C7A-442B-AA43-F5C650A3B7E4}"/>
    <cellStyle name="Normal 9 3 5 2 4 2" xfId="4825" xr:uid="{5F1EF526-C6EF-4764-9974-54017B6BCC59}"/>
    <cellStyle name="Normal 9 3 5 2 5" xfId="4818" xr:uid="{092BAC6F-D96A-4DCC-A454-A7673C2F7012}"/>
    <cellStyle name="Normal 9 3 5 3" xfId="854" xr:uid="{99965507-EF8B-4350-9A27-B0B6DCAF7D6E}"/>
    <cellStyle name="Normal 9 3 5 3 2" xfId="2357" xr:uid="{0095BA00-A068-4A4E-B068-8380585FEB68}"/>
    <cellStyle name="Normal 9 3 5 3 2 2" xfId="2358" xr:uid="{5029413F-824A-4814-A85E-4540138554EB}"/>
    <cellStyle name="Normal 9 3 5 3 2 2 2" xfId="4828" xr:uid="{48172F50-4A2C-49AC-AD1C-2746C6C9D657}"/>
    <cellStyle name="Normal 9 3 5 3 2 3" xfId="4827" xr:uid="{BEA785C0-926E-4DB5-8C63-49E4E160142B}"/>
    <cellStyle name="Normal 9 3 5 3 3" xfId="2359" xr:uid="{FB97E554-F352-423E-9A83-D79091845B60}"/>
    <cellStyle name="Normal 9 3 5 3 3 2" xfId="4829" xr:uid="{F45126B6-EDD2-4343-A768-A399CFAA30F9}"/>
    <cellStyle name="Normal 9 3 5 3 4" xfId="4050" xr:uid="{C1311880-F0F0-4CDA-B8DD-F7F0EA3B1600}"/>
    <cellStyle name="Normal 9 3 5 3 4 2" xfId="4830" xr:uid="{9F37A70E-9211-478D-B2BE-D4DC58F90C42}"/>
    <cellStyle name="Normal 9 3 5 3 5" xfId="4826" xr:uid="{D228E3D6-6747-446C-A38C-677E9587D081}"/>
    <cellStyle name="Normal 9 3 5 4" xfId="2360" xr:uid="{A81F88B7-4817-4C37-8940-5EF84001BB56}"/>
    <cellStyle name="Normal 9 3 5 4 2" xfId="2361" xr:uid="{2EFD1D1A-BC2D-4730-80A1-C884B6CEF817}"/>
    <cellStyle name="Normal 9 3 5 4 2 2" xfId="4832" xr:uid="{6E443CB3-C2AF-4C48-B427-038FB2B9533B}"/>
    <cellStyle name="Normal 9 3 5 4 3" xfId="4831" xr:uid="{D04BBBA1-A621-4B9E-A2FB-6BBAE5D8B296}"/>
    <cellStyle name="Normal 9 3 5 5" xfId="2362" xr:uid="{0F4F20D3-1C71-4237-A3B8-2BA53D85A10B}"/>
    <cellStyle name="Normal 9 3 5 5 2" xfId="4833" xr:uid="{BF554DAB-0B62-4466-8277-34CAD7033DD4}"/>
    <cellStyle name="Normal 9 3 5 6" xfId="4051" xr:uid="{C639F821-DD4B-49C3-8214-A8D697A2848A}"/>
    <cellStyle name="Normal 9 3 5 6 2" xfId="4834" xr:uid="{EBFE8DFA-85B0-4786-9895-2A71365E2520}"/>
    <cellStyle name="Normal 9 3 5 7" xfId="4817" xr:uid="{4B0537E2-7B58-4C45-9E57-6B6DD91EC590}"/>
    <cellStyle name="Normal 9 3 6" xfId="411" xr:uid="{C9D9B18D-B7B1-4F5D-AFD4-141E30C9E231}"/>
    <cellStyle name="Normal 9 3 6 2" xfId="855" xr:uid="{B0F4213E-5CFD-43F9-8ABA-9BC5A956DD82}"/>
    <cellStyle name="Normal 9 3 6 2 2" xfId="2363" xr:uid="{C37F6DF5-AB76-4AA3-9B57-A8D2406D8034}"/>
    <cellStyle name="Normal 9 3 6 2 2 2" xfId="2364" xr:uid="{37404179-C974-459F-A625-5EF7E2247620}"/>
    <cellStyle name="Normal 9 3 6 2 2 2 2" xfId="4838" xr:uid="{07DE485B-F64F-485D-B95A-167239D2A94C}"/>
    <cellStyle name="Normal 9 3 6 2 2 3" xfId="4837" xr:uid="{DE2F50FF-426C-4B0E-AF8E-C3164220F868}"/>
    <cellStyle name="Normal 9 3 6 2 3" xfId="2365" xr:uid="{E0661529-894E-4A08-837F-D9CA9D433303}"/>
    <cellStyle name="Normal 9 3 6 2 3 2" xfId="4839" xr:uid="{14448163-20DF-4E51-BACE-6837D8A086B5}"/>
    <cellStyle name="Normal 9 3 6 2 4" xfId="4052" xr:uid="{3EEB6CB1-CD72-4007-9B0E-CB86CEAC2AFC}"/>
    <cellStyle name="Normal 9 3 6 2 4 2" xfId="4840" xr:uid="{6882DC74-EB1B-4D02-9F3A-D110C146C245}"/>
    <cellStyle name="Normal 9 3 6 2 5" xfId="4836" xr:uid="{DA63740F-819B-48D9-9464-64E7F61AAE35}"/>
    <cellStyle name="Normal 9 3 6 3" xfId="2366" xr:uid="{A6FD810D-0009-42BB-A009-A6BCD284CD51}"/>
    <cellStyle name="Normal 9 3 6 3 2" xfId="2367" xr:uid="{73DCC23B-789A-47BD-9DE3-381A3D91FB6B}"/>
    <cellStyle name="Normal 9 3 6 3 2 2" xfId="4842" xr:uid="{8AD4D596-B9BD-473F-A9B5-FBDCEFCE3FB4}"/>
    <cellStyle name="Normal 9 3 6 3 3" xfId="4841" xr:uid="{3B7CCDB6-4B36-481A-B703-4AB3E59311A8}"/>
    <cellStyle name="Normal 9 3 6 4" xfId="2368" xr:uid="{36FF293B-662A-4BC1-8E23-7C74873720BE}"/>
    <cellStyle name="Normal 9 3 6 4 2" xfId="4843" xr:uid="{3123B185-1090-4C51-9431-1D59B8E9DF17}"/>
    <cellStyle name="Normal 9 3 6 5" xfId="4053" xr:uid="{437F682E-EB0F-4039-B2B1-1E34B2C39479}"/>
    <cellStyle name="Normal 9 3 6 5 2" xfId="4844" xr:uid="{78DDF4F4-B3C2-45C6-B18C-9C6454D56017}"/>
    <cellStyle name="Normal 9 3 6 6" xfId="4835" xr:uid="{550530F7-6AB9-4945-A782-EBBC2668616F}"/>
    <cellStyle name="Normal 9 3 7" xfId="856" xr:uid="{E93AF447-4F2B-4627-9161-1FB0844B21E3}"/>
    <cellStyle name="Normal 9 3 7 2" xfId="2369" xr:uid="{769230FD-C750-4BD8-B89C-996DAC83799E}"/>
    <cellStyle name="Normal 9 3 7 2 2" xfId="2370" xr:uid="{12EF4C33-3031-434D-AB02-7BFE33CC91E0}"/>
    <cellStyle name="Normal 9 3 7 2 2 2" xfId="4847" xr:uid="{EE32AFBF-3FBE-4EEE-8157-6BAC4C8FA12A}"/>
    <cellStyle name="Normal 9 3 7 2 3" xfId="4846" xr:uid="{A97AD1E5-3832-47BC-A321-8BE24B799BA7}"/>
    <cellStyle name="Normal 9 3 7 3" xfId="2371" xr:uid="{04F6C3C0-4C7E-486A-8A4F-FF33A871AA4C}"/>
    <cellStyle name="Normal 9 3 7 3 2" xfId="4848" xr:uid="{0EDA182E-5900-4B45-886E-42957805797E}"/>
    <cellStyle name="Normal 9 3 7 4" xfId="4054" xr:uid="{A4FAB306-7568-4D21-BB49-7A8234A917A5}"/>
    <cellStyle name="Normal 9 3 7 4 2" xfId="4849" xr:uid="{F163B0ED-2955-40BC-B654-B20F8F57FA6F}"/>
    <cellStyle name="Normal 9 3 7 5" xfId="4845" xr:uid="{BB95873E-896C-4102-8A0E-07EFE35B9647}"/>
    <cellStyle name="Normal 9 3 8" xfId="2372" xr:uid="{59961E77-716E-4193-986D-2D9EE6D0F8B7}"/>
    <cellStyle name="Normal 9 3 8 2" xfId="2373" xr:uid="{A8148487-74C6-4436-8003-B847544C711A}"/>
    <cellStyle name="Normal 9 3 8 2 2" xfId="4851" xr:uid="{2DABFF5B-6DB0-408B-867A-21E6567A68D1}"/>
    <cellStyle name="Normal 9 3 8 3" xfId="4055" xr:uid="{7C5DF956-EB25-4CD1-BD92-9F406D4508DB}"/>
    <cellStyle name="Normal 9 3 8 3 2" xfId="4852" xr:uid="{32DBAF13-20AE-4B98-A3EE-77D95D67A174}"/>
    <cellStyle name="Normal 9 3 8 4" xfId="4056" xr:uid="{0C830549-5636-474B-A1FB-BCD4710CD0CD}"/>
    <cellStyle name="Normal 9 3 8 4 2" xfId="4853" xr:uid="{E66F7E70-8ED2-4E12-B638-CCC1C74A865F}"/>
    <cellStyle name="Normal 9 3 8 5" xfId="4850" xr:uid="{9072B390-2D85-4F8F-86A3-8A68B313AD98}"/>
    <cellStyle name="Normal 9 3 9" xfId="2374" xr:uid="{C33F02C7-A6A2-49CD-986E-6D471A17061C}"/>
    <cellStyle name="Normal 9 3 9 2" xfId="4854" xr:uid="{E42C95BF-A0E5-469A-86E3-2790E31FD05C}"/>
    <cellStyle name="Normal 9 4" xfId="172" xr:uid="{29C6C638-D3A9-4D7E-B9C5-0D174E426431}"/>
    <cellStyle name="Normal 9 4 10" xfId="4057" xr:uid="{16BD5ECB-8416-4943-A6F0-47D5DAE19B38}"/>
    <cellStyle name="Normal 9 4 10 2" xfId="4856" xr:uid="{0783A724-7821-4321-9704-CBE839223582}"/>
    <cellStyle name="Normal 9 4 11" xfId="4058" xr:uid="{415D04C2-EBC4-4197-B62B-EE1A2DF64531}"/>
    <cellStyle name="Normal 9 4 11 2" xfId="4857" xr:uid="{FEE0AFBB-457F-46EF-80D0-F3D5B75F9297}"/>
    <cellStyle name="Normal 9 4 12" xfId="4855" xr:uid="{C473ECCC-FF99-4E6A-9CD3-8AEB1F8C69B6}"/>
    <cellStyle name="Normal 9 4 2" xfId="173" xr:uid="{A3C446ED-6BB2-49A4-9CC7-2E0CE98AA902}"/>
    <cellStyle name="Normal 9 4 2 10" xfId="4858" xr:uid="{6D0726F2-B677-4944-A257-B77D100A63CA}"/>
    <cellStyle name="Normal 9 4 2 2" xfId="174" xr:uid="{D8A4371B-3E5E-413B-89FA-DD01D4CBEBA8}"/>
    <cellStyle name="Normal 9 4 2 2 2" xfId="412" xr:uid="{5767736B-520E-4C04-94F1-B0D20E5E5777}"/>
    <cellStyle name="Normal 9 4 2 2 2 2" xfId="857" xr:uid="{5365C74E-8031-490F-84CD-88DB850877ED}"/>
    <cellStyle name="Normal 9 4 2 2 2 2 2" xfId="2375" xr:uid="{D9C0CCB4-3490-45B5-A19A-E5BD6C9D76D5}"/>
    <cellStyle name="Normal 9 4 2 2 2 2 2 2" xfId="2376" xr:uid="{12545C56-18A4-42AC-AD20-9DD294EC8DBC}"/>
    <cellStyle name="Normal 9 4 2 2 2 2 2 2 2" xfId="4863" xr:uid="{AA9FD7EB-9742-455D-8423-D7B8A0C0C4CA}"/>
    <cellStyle name="Normal 9 4 2 2 2 2 2 3" xfId="4862" xr:uid="{A376296E-1BC1-467B-9DF0-84395945C571}"/>
    <cellStyle name="Normal 9 4 2 2 2 2 3" xfId="2377" xr:uid="{52AFF2DB-0C4C-48F8-9867-F949208D3D7C}"/>
    <cellStyle name="Normal 9 4 2 2 2 2 3 2" xfId="4864" xr:uid="{8B2B6528-E35B-41EE-93F3-448180EB6470}"/>
    <cellStyle name="Normal 9 4 2 2 2 2 4" xfId="4059" xr:uid="{CFA3ED93-F3C7-434C-A979-28A5A9A7E669}"/>
    <cellStyle name="Normal 9 4 2 2 2 2 4 2" xfId="4865" xr:uid="{00127F05-0804-4EEE-8CE3-AAFF8F4CDB12}"/>
    <cellStyle name="Normal 9 4 2 2 2 2 5" xfId="4861" xr:uid="{EBC9DB5B-B15F-4283-B970-CE8F36235EA4}"/>
    <cellStyle name="Normal 9 4 2 2 2 3" xfId="2378" xr:uid="{C82AEB2F-BFC8-49CF-A587-175906F06422}"/>
    <cellStyle name="Normal 9 4 2 2 2 3 2" xfId="2379" xr:uid="{8B2D0BD3-8389-45E8-84A5-FC2CDC2331F5}"/>
    <cellStyle name="Normal 9 4 2 2 2 3 2 2" xfId="4867" xr:uid="{B560B1C7-BEFA-4EAE-A312-6094D5BF6EB9}"/>
    <cellStyle name="Normal 9 4 2 2 2 3 3" xfId="4060" xr:uid="{79512D99-0A80-4513-A7B2-09A3F654B7E4}"/>
    <cellStyle name="Normal 9 4 2 2 2 3 3 2" xfId="4868" xr:uid="{CF774955-2657-4402-B92C-F196C88D159A}"/>
    <cellStyle name="Normal 9 4 2 2 2 3 4" xfId="4061" xr:uid="{B5CC4C73-015A-4D29-92BD-9898F1F1E5DF}"/>
    <cellStyle name="Normal 9 4 2 2 2 3 4 2" xfId="4869" xr:uid="{9BF4E5B9-3E70-4A94-958E-17E10AC41135}"/>
    <cellStyle name="Normal 9 4 2 2 2 3 5" xfId="4866" xr:uid="{B413DC2B-562B-4184-9115-38BD242F3316}"/>
    <cellStyle name="Normal 9 4 2 2 2 4" xfId="2380" xr:uid="{48BE24C4-2993-47CF-A03A-D573593DCF07}"/>
    <cellStyle name="Normal 9 4 2 2 2 4 2" xfId="4870" xr:uid="{0B570609-B586-4E1C-B6F1-7B655F03CC9A}"/>
    <cellStyle name="Normal 9 4 2 2 2 5" xfId="4062" xr:uid="{7A3FF024-66DC-4DDE-BEB4-2089DDC183D4}"/>
    <cellStyle name="Normal 9 4 2 2 2 5 2" xfId="4871" xr:uid="{B15D94DD-C386-49BC-A6B2-B6DFC2C51B98}"/>
    <cellStyle name="Normal 9 4 2 2 2 6" xfId="4063" xr:uid="{2D7CE7D9-BAEB-4E0E-9768-DC4F8F245493}"/>
    <cellStyle name="Normal 9 4 2 2 2 6 2" xfId="4872" xr:uid="{78A226F6-426A-4110-AD57-3AB0E8749728}"/>
    <cellStyle name="Normal 9 4 2 2 2 7" xfId="4860" xr:uid="{2D4A2E68-B38D-4D3C-BA6D-85CA8EA1B1F7}"/>
    <cellStyle name="Normal 9 4 2 2 3" xfId="858" xr:uid="{50E54161-2CA1-47E5-B9C6-F225683F1CA3}"/>
    <cellStyle name="Normal 9 4 2 2 3 2" xfId="2381" xr:uid="{38147CD1-C3D5-4084-95CA-385241467FA8}"/>
    <cellStyle name="Normal 9 4 2 2 3 2 2" xfId="2382" xr:uid="{F4185274-CB7C-4A10-9F51-4F425320F792}"/>
    <cellStyle name="Normal 9 4 2 2 3 2 2 2" xfId="4875" xr:uid="{243AA894-0C7A-4A77-B54E-553CA61E69CD}"/>
    <cellStyle name="Normal 9 4 2 2 3 2 3" xfId="4064" xr:uid="{9F530A98-B7EF-4FE9-ACF8-42F629B1A977}"/>
    <cellStyle name="Normal 9 4 2 2 3 2 3 2" xfId="4876" xr:uid="{ED79FB3B-D4A6-4F5C-A657-EC7BEAE0851E}"/>
    <cellStyle name="Normal 9 4 2 2 3 2 4" xfId="4065" xr:uid="{A8CA70AF-C05A-4718-9A74-EA643A93C8BD}"/>
    <cellStyle name="Normal 9 4 2 2 3 2 4 2" xfId="4877" xr:uid="{D8B58FA0-5244-47E6-914A-FB45B556FF7C}"/>
    <cellStyle name="Normal 9 4 2 2 3 2 5" xfId="4874" xr:uid="{99D61C12-4AB2-451D-98E5-4F7422D062F4}"/>
    <cellStyle name="Normal 9 4 2 2 3 3" xfId="2383" xr:uid="{9B5D01E3-2912-44AE-94D7-2397F86556D5}"/>
    <cellStyle name="Normal 9 4 2 2 3 3 2" xfId="4878" xr:uid="{DC4CAE7A-1A49-4540-8923-1C7F835DD17C}"/>
    <cellStyle name="Normal 9 4 2 2 3 4" xfId="4066" xr:uid="{6AF30C68-0C8E-4D0B-A96E-6008096F0B55}"/>
    <cellStyle name="Normal 9 4 2 2 3 4 2" xfId="4879" xr:uid="{2FFD4DAB-7F5E-4DFA-8DA7-435F88A19142}"/>
    <cellStyle name="Normal 9 4 2 2 3 5" xfId="4067" xr:uid="{DFFA67E6-F3C8-44C0-AFD3-0EC889A3D799}"/>
    <cellStyle name="Normal 9 4 2 2 3 5 2" xfId="4880" xr:uid="{D9375C79-378A-4DC2-8A2A-38A597DF297E}"/>
    <cellStyle name="Normal 9 4 2 2 3 6" xfId="4873" xr:uid="{EE4944C9-BDF3-4AEF-88DC-19CDB9D2535E}"/>
    <cellStyle name="Normal 9 4 2 2 4" xfId="2384" xr:uid="{16DEA490-2AE6-4460-B3F4-A3D19899E994}"/>
    <cellStyle name="Normal 9 4 2 2 4 2" xfId="2385" xr:uid="{BE3B999B-E410-4E6A-86C1-18DED719B549}"/>
    <cellStyle name="Normal 9 4 2 2 4 2 2" xfId="4882" xr:uid="{E81CEFFB-8DC8-4D98-8C64-3EDE9CA68F78}"/>
    <cellStyle name="Normal 9 4 2 2 4 3" xfId="4068" xr:uid="{29655F9A-E282-49E1-9036-DBA0BD21D16B}"/>
    <cellStyle name="Normal 9 4 2 2 4 3 2" xfId="4883" xr:uid="{AC08BEEA-F01D-42B0-B708-AF0A29D88CFC}"/>
    <cellStyle name="Normal 9 4 2 2 4 4" xfId="4069" xr:uid="{DC377276-96C7-46F0-B481-9B9F6348EF05}"/>
    <cellStyle name="Normal 9 4 2 2 4 4 2" xfId="4884" xr:uid="{38E63E66-33CE-4383-AD4A-C6E622326537}"/>
    <cellStyle name="Normal 9 4 2 2 4 5" xfId="4881" xr:uid="{A915E736-E0E3-42B3-99E7-7679C7D02FE9}"/>
    <cellStyle name="Normal 9 4 2 2 5" xfId="2386" xr:uid="{676E0E61-D860-46A3-9DA2-433C1135A087}"/>
    <cellStyle name="Normal 9 4 2 2 5 2" xfId="4070" xr:uid="{3D221E9F-BBAF-40CD-9E9F-4CD1B49BA75A}"/>
    <cellStyle name="Normal 9 4 2 2 5 2 2" xfId="4886" xr:uid="{7241592B-C6FC-4062-9033-F7B2E0D09966}"/>
    <cellStyle name="Normal 9 4 2 2 5 3" xfId="4071" xr:uid="{80D189C9-36C2-4943-A611-820E0005EC59}"/>
    <cellStyle name="Normal 9 4 2 2 5 3 2" xfId="4887" xr:uid="{852990E7-C2E9-4971-9F9C-FAACB347D857}"/>
    <cellStyle name="Normal 9 4 2 2 5 4" xfId="4072" xr:uid="{B1FE8926-86AB-4F52-ADC5-AAB9DB4980E7}"/>
    <cellStyle name="Normal 9 4 2 2 5 4 2" xfId="4888" xr:uid="{30FDBB9C-99A5-4053-9758-A6CA8E8C95BC}"/>
    <cellStyle name="Normal 9 4 2 2 5 5" xfId="4885" xr:uid="{BCB0CD21-8737-44B1-A35C-6483D54B4DF1}"/>
    <cellStyle name="Normal 9 4 2 2 6" xfId="4073" xr:uid="{121FC87D-0C1D-4BC6-AD4C-396EB7629A6D}"/>
    <cellStyle name="Normal 9 4 2 2 6 2" xfId="4889" xr:uid="{63A9E579-B9B2-4284-86AC-3DD137E53B05}"/>
    <cellStyle name="Normal 9 4 2 2 7" xfId="4074" xr:uid="{6717A001-8918-447A-9248-8917A35283D0}"/>
    <cellStyle name="Normal 9 4 2 2 7 2" xfId="4890" xr:uid="{9C58D274-90C9-463D-B073-5ED71CADEE2E}"/>
    <cellStyle name="Normal 9 4 2 2 8" xfId="4075" xr:uid="{B5A8CF65-CCB8-4982-9A5C-592CFEE099E0}"/>
    <cellStyle name="Normal 9 4 2 2 8 2" xfId="4891" xr:uid="{5C807368-1B81-4D12-8E62-F00492458D87}"/>
    <cellStyle name="Normal 9 4 2 2 9" xfId="4859" xr:uid="{F4C5CBAF-5818-459D-B137-239105B1CE39}"/>
    <cellStyle name="Normal 9 4 2 3" xfId="413" xr:uid="{29D3C38C-9316-45DA-BB70-29341C19E42C}"/>
    <cellStyle name="Normal 9 4 2 3 2" xfId="859" xr:uid="{66FF5449-B4AA-4B1F-B258-19FB788A3949}"/>
    <cellStyle name="Normal 9 4 2 3 2 2" xfId="860" xr:uid="{17D95C87-63D7-4B1B-BB34-1D9F6E8C0A82}"/>
    <cellStyle name="Normal 9 4 2 3 2 2 2" xfId="2387" xr:uid="{22B56723-1C61-49FA-A019-11EDA721F9D1}"/>
    <cellStyle name="Normal 9 4 2 3 2 2 2 2" xfId="2388" xr:uid="{E5766C4D-2989-4846-8445-388BEE1EC219}"/>
    <cellStyle name="Normal 9 4 2 3 2 2 2 2 2" xfId="4896" xr:uid="{7DFA6EEC-7D79-4D49-A767-0785CAE5D383}"/>
    <cellStyle name="Normal 9 4 2 3 2 2 2 3" xfId="4895" xr:uid="{F714EB5C-941C-4462-A9DA-A5D5FCC721EC}"/>
    <cellStyle name="Normal 9 4 2 3 2 2 3" xfId="2389" xr:uid="{29281CA7-1691-4DF7-ACE4-06173457D02A}"/>
    <cellStyle name="Normal 9 4 2 3 2 2 3 2" xfId="4897" xr:uid="{5FB48B5C-437D-4D97-A593-83D1B8680F96}"/>
    <cellStyle name="Normal 9 4 2 3 2 2 4" xfId="4894" xr:uid="{78293CD9-712B-42AB-ACD8-47FC6FB6C42E}"/>
    <cellStyle name="Normal 9 4 2 3 2 3" xfId="2390" xr:uid="{3955E47C-1128-4F17-9681-6433A6BE4F29}"/>
    <cellStyle name="Normal 9 4 2 3 2 3 2" xfId="2391" xr:uid="{5F2CF7EB-B08A-4710-8E8A-C1904F491095}"/>
    <cellStyle name="Normal 9 4 2 3 2 3 2 2" xfId="4899" xr:uid="{B07C155D-16EE-42D4-B53E-811938D22BA4}"/>
    <cellStyle name="Normal 9 4 2 3 2 3 3" xfId="4898" xr:uid="{F7C8359E-230D-494F-A63F-2CB1DA54A214}"/>
    <cellStyle name="Normal 9 4 2 3 2 4" xfId="2392" xr:uid="{4FAE0A76-5570-4A41-B432-EE3ECFD7A3F6}"/>
    <cellStyle name="Normal 9 4 2 3 2 4 2" xfId="4900" xr:uid="{89E3614F-8769-493C-9F2A-DE403F6A0E2A}"/>
    <cellStyle name="Normal 9 4 2 3 2 5" xfId="4893" xr:uid="{BB97F8D6-2D16-4604-9A6B-D1C4546A5184}"/>
    <cellStyle name="Normal 9 4 2 3 3" xfId="861" xr:uid="{3791C3AF-CF47-4AE5-8C47-0D019EC66D57}"/>
    <cellStyle name="Normal 9 4 2 3 3 2" xfId="2393" xr:uid="{73806368-10CD-41A8-B1CD-E78C5A9C8F76}"/>
    <cellStyle name="Normal 9 4 2 3 3 2 2" xfId="2394" xr:uid="{4227C9BA-E8DE-402C-BF2D-AF65D3FA2C81}"/>
    <cellStyle name="Normal 9 4 2 3 3 2 2 2" xfId="4903" xr:uid="{8DDD4A46-3B05-430F-9EE9-6EC5D6DD4EB3}"/>
    <cellStyle name="Normal 9 4 2 3 3 2 3" xfId="4902" xr:uid="{D75462FF-BEBC-408E-B305-4BDBEC2B1EC7}"/>
    <cellStyle name="Normal 9 4 2 3 3 3" xfId="2395" xr:uid="{D5F7153D-2E32-4646-86EB-80F74F631D7D}"/>
    <cellStyle name="Normal 9 4 2 3 3 3 2" xfId="4904" xr:uid="{1ECFBC0F-4A57-4E56-A495-7D2965A2EF64}"/>
    <cellStyle name="Normal 9 4 2 3 3 4" xfId="4076" xr:uid="{5139061B-BCE5-43F5-897E-A36174E97A8B}"/>
    <cellStyle name="Normal 9 4 2 3 3 4 2" xfId="4905" xr:uid="{BF9BB46B-6557-40DE-A6C1-550F88C3AE05}"/>
    <cellStyle name="Normal 9 4 2 3 3 5" xfId="4901" xr:uid="{B7A9CEF1-2FFA-444C-911E-30A4A3A9F724}"/>
    <cellStyle name="Normal 9 4 2 3 4" xfId="2396" xr:uid="{80E74AC8-847B-4020-AE97-21D5370BFE36}"/>
    <cellStyle name="Normal 9 4 2 3 4 2" xfId="2397" xr:uid="{E0A6BC0C-0BD0-408C-B9E9-03597966032E}"/>
    <cellStyle name="Normal 9 4 2 3 4 2 2" xfId="4907" xr:uid="{823FB96F-8AA4-4F83-BF1C-9B66F05EF7BD}"/>
    <cellStyle name="Normal 9 4 2 3 4 3" xfId="4906" xr:uid="{A72ACF7A-624E-46BD-8A32-05898D76C0F8}"/>
    <cellStyle name="Normal 9 4 2 3 5" xfId="2398" xr:uid="{C76ADB80-9410-4233-B2DC-C735B8F4F447}"/>
    <cellStyle name="Normal 9 4 2 3 5 2" xfId="4908" xr:uid="{9E1981FC-FADE-40B1-9812-9994C246B471}"/>
    <cellStyle name="Normal 9 4 2 3 6" xfId="4077" xr:uid="{B9DD2EE0-FD9F-49FA-A43C-D84E130A0EEE}"/>
    <cellStyle name="Normal 9 4 2 3 6 2" xfId="4909" xr:uid="{638CCD81-7DFC-445E-BD05-41880B18203B}"/>
    <cellStyle name="Normal 9 4 2 3 7" xfId="4892" xr:uid="{3F1C1C3C-5C8D-47A9-93FE-9FA3D767F21C}"/>
    <cellStyle name="Normal 9 4 2 4" xfId="414" xr:uid="{E5D8D7A4-422A-48D0-9AA9-85FD16020673}"/>
    <cellStyle name="Normal 9 4 2 4 2" xfId="862" xr:uid="{86BD899E-704F-473F-A5DB-63B97DF0B562}"/>
    <cellStyle name="Normal 9 4 2 4 2 2" xfId="2399" xr:uid="{8C361582-FFCD-435B-A807-9805DDDF159D}"/>
    <cellStyle name="Normal 9 4 2 4 2 2 2" xfId="2400" xr:uid="{BC751984-C26D-4AE9-9AF8-C71159C61713}"/>
    <cellStyle name="Normal 9 4 2 4 2 2 2 2" xfId="4913" xr:uid="{683DB157-0CC8-417D-86AE-ABF2BE00B669}"/>
    <cellStyle name="Normal 9 4 2 4 2 2 3" xfId="4912" xr:uid="{0439B0B1-49DC-42A4-86CF-006C7ACF821B}"/>
    <cellStyle name="Normal 9 4 2 4 2 3" xfId="2401" xr:uid="{D7C99B2A-D955-4215-96E4-11478A2AD361}"/>
    <cellStyle name="Normal 9 4 2 4 2 3 2" xfId="4914" xr:uid="{4DDEFB81-1CC6-4E09-A361-805AE9E85E37}"/>
    <cellStyle name="Normal 9 4 2 4 2 4" xfId="4078" xr:uid="{4712E5C2-AECA-4F1D-A439-A4E1EB6FBA56}"/>
    <cellStyle name="Normal 9 4 2 4 2 4 2" xfId="4915" xr:uid="{3DFCBC15-4C48-4E5C-86DE-B97C4E583B8D}"/>
    <cellStyle name="Normal 9 4 2 4 2 5" xfId="4911" xr:uid="{0E9DDDDE-F1EF-4986-82B6-AE399261B197}"/>
    <cellStyle name="Normal 9 4 2 4 3" xfId="2402" xr:uid="{0152E4DA-4389-47AA-9772-6E6D30361D8F}"/>
    <cellStyle name="Normal 9 4 2 4 3 2" xfId="2403" xr:uid="{52D1A7DF-96B0-4EBA-AE54-DC49C1BF1CEB}"/>
    <cellStyle name="Normal 9 4 2 4 3 2 2" xfId="4917" xr:uid="{F55F781B-B7ED-44F0-B332-D2260DDA0946}"/>
    <cellStyle name="Normal 9 4 2 4 3 3" xfId="4916" xr:uid="{1DC68195-9A0B-4CAE-9244-84C531AD646D}"/>
    <cellStyle name="Normal 9 4 2 4 4" xfId="2404" xr:uid="{EE4DCC36-2C0C-4E52-8C23-4E8556A171F5}"/>
    <cellStyle name="Normal 9 4 2 4 4 2" xfId="4918" xr:uid="{513DC4DD-3C92-4AA6-969E-5173F140AE76}"/>
    <cellStyle name="Normal 9 4 2 4 5" xfId="4079" xr:uid="{5780B39F-3B87-49F7-A0E3-7EC007061201}"/>
    <cellStyle name="Normal 9 4 2 4 5 2" xfId="4919" xr:uid="{9FBF4DA4-8E33-4B65-BF47-097DA94C2003}"/>
    <cellStyle name="Normal 9 4 2 4 6" xfId="4910" xr:uid="{7204A218-69B6-45E7-A9F0-57052066CA06}"/>
    <cellStyle name="Normal 9 4 2 5" xfId="415" xr:uid="{3C0D14A8-45CC-4A8A-A382-FB40383B3B52}"/>
    <cellStyle name="Normal 9 4 2 5 2" xfId="2405" xr:uid="{D449C037-DD44-428A-A445-A0B9421549EB}"/>
    <cellStyle name="Normal 9 4 2 5 2 2" xfId="2406" xr:uid="{01FC3577-8F56-4254-98A8-932E7B6EA6C7}"/>
    <cellStyle name="Normal 9 4 2 5 2 2 2" xfId="4922" xr:uid="{94717549-E8CB-4268-AE2B-D164140C1464}"/>
    <cellStyle name="Normal 9 4 2 5 2 3" xfId="4921" xr:uid="{540671E6-BE63-4568-A294-5ADADCDF2B54}"/>
    <cellStyle name="Normal 9 4 2 5 3" xfId="2407" xr:uid="{6DAC3BFC-E114-4575-A4C3-A44B24671B97}"/>
    <cellStyle name="Normal 9 4 2 5 3 2" xfId="4923" xr:uid="{528166C7-009A-47F7-9C0C-EA8FD8360F73}"/>
    <cellStyle name="Normal 9 4 2 5 4" xfId="4080" xr:uid="{3D1BCCC6-AFA6-4435-9B7A-C7ECD129479D}"/>
    <cellStyle name="Normal 9 4 2 5 4 2" xfId="4924" xr:uid="{9C5C4857-969F-468B-BFD9-87B0E34487FF}"/>
    <cellStyle name="Normal 9 4 2 5 5" xfId="4920" xr:uid="{E496CE44-88B7-4751-9AB6-9F629C10E433}"/>
    <cellStyle name="Normal 9 4 2 6" xfId="2408" xr:uid="{886A3EE7-0B25-4514-8381-B4E350564666}"/>
    <cellStyle name="Normal 9 4 2 6 2" xfId="2409" xr:uid="{5BF2887C-04CB-4D12-A513-8E6CDF41AABC}"/>
    <cellStyle name="Normal 9 4 2 6 2 2" xfId="4926" xr:uid="{0D8BE778-91A0-435A-831D-3D6D2105CD30}"/>
    <cellStyle name="Normal 9 4 2 6 3" xfId="4081" xr:uid="{74B18D71-B0D4-4AFB-9C65-046213AE83E8}"/>
    <cellStyle name="Normal 9 4 2 6 3 2" xfId="4927" xr:uid="{24653F13-5B48-40EA-8D28-D61BD467D8A7}"/>
    <cellStyle name="Normal 9 4 2 6 4" xfId="4082" xr:uid="{28EAE0FE-EFF7-4545-9B29-DA192202F6F0}"/>
    <cellStyle name="Normal 9 4 2 6 4 2" xfId="4928" xr:uid="{A1DBFE3F-0A9A-4D47-A68E-D39458C245C2}"/>
    <cellStyle name="Normal 9 4 2 6 5" xfId="4925" xr:uid="{E8B9E3DB-3E47-4B85-8A1B-C751137E4688}"/>
    <cellStyle name="Normal 9 4 2 7" xfId="2410" xr:uid="{F05E8955-1DCD-4AA9-9C24-B7E9F3E17E9F}"/>
    <cellStyle name="Normal 9 4 2 7 2" xfId="4929" xr:uid="{51EC77B8-46C4-455D-A79D-ECDBE97D41CD}"/>
    <cellStyle name="Normal 9 4 2 8" xfId="4083" xr:uid="{19CCFCB4-1D84-4500-9391-0D950A42A749}"/>
    <cellStyle name="Normal 9 4 2 8 2" xfId="4930" xr:uid="{60743632-439C-418B-ACAF-218B2C6FF029}"/>
    <cellStyle name="Normal 9 4 2 9" xfId="4084" xr:uid="{F4DBED51-98DC-410C-B669-F44F8BA63996}"/>
    <cellStyle name="Normal 9 4 2 9 2" xfId="4931" xr:uid="{D1466C16-F74D-4920-B64C-4328DAA771DC}"/>
    <cellStyle name="Normal 9 4 3" xfId="175" xr:uid="{999109A6-09BE-4B4E-AB6A-989E746225BB}"/>
    <cellStyle name="Normal 9 4 3 2" xfId="176" xr:uid="{3180C22B-4665-4B97-8696-8F95491CE1D0}"/>
    <cellStyle name="Normal 9 4 3 2 2" xfId="863" xr:uid="{4C423C0B-94C8-4E0D-8908-E129F590E67C}"/>
    <cellStyle name="Normal 9 4 3 2 2 2" xfId="2411" xr:uid="{2967223F-5651-4414-ACD1-225A52CA089A}"/>
    <cellStyle name="Normal 9 4 3 2 2 2 2" xfId="2412" xr:uid="{6C28183D-E59F-4608-9392-C7E917C613DB}"/>
    <cellStyle name="Normal 9 4 3 2 2 2 2 2" xfId="4500" xr:uid="{7B41B20A-3B25-4593-AD89-19BBB9FEA9CD}"/>
    <cellStyle name="Normal 9 4 3 2 2 2 2 2 2" xfId="5307" xr:uid="{C0BA410B-2BA4-4BF8-A6F4-31A868658773}"/>
    <cellStyle name="Normal 9 4 3 2 2 2 2 2 3" xfId="4936" xr:uid="{E2017487-BB81-4C0E-90D6-30459846CA50}"/>
    <cellStyle name="Normal 9 4 3 2 2 2 3" xfId="4501" xr:uid="{3C64363F-AF28-4D3F-96D7-652C5CC7E0E3}"/>
    <cellStyle name="Normal 9 4 3 2 2 2 3 2" xfId="5308" xr:uid="{2C0BFBCD-F2AC-4E45-B62E-191973FE2603}"/>
    <cellStyle name="Normal 9 4 3 2 2 2 3 3" xfId="4935" xr:uid="{6D707AAC-4570-4D9A-BC33-917E8BED351B}"/>
    <cellStyle name="Normal 9 4 3 2 2 3" xfId="2413" xr:uid="{23C6B739-9A28-4C8A-ACCA-40B2D9DC8171}"/>
    <cellStyle name="Normal 9 4 3 2 2 3 2" xfId="4502" xr:uid="{DA220267-77A2-49D8-9C43-C654A83E8C53}"/>
    <cellStyle name="Normal 9 4 3 2 2 3 2 2" xfId="5309" xr:uid="{ECC83227-A1E0-4F80-B8CB-3D99742A5524}"/>
    <cellStyle name="Normal 9 4 3 2 2 3 2 3" xfId="4937" xr:uid="{1CC7A9E5-61C9-43A4-B3C2-18C437726299}"/>
    <cellStyle name="Normal 9 4 3 2 2 4" xfId="4085" xr:uid="{3158DAE3-1E94-471F-8114-577934D30D4A}"/>
    <cellStyle name="Normal 9 4 3 2 2 4 2" xfId="4938" xr:uid="{22B03F99-EB10-4002-AAC9-BAF667735606}"/>
    <cellStyle name="Normal 9 4 3 2 2 5" xfId="4934" xr:uid="{AFAEFEF6-D606-49F9-9BAF-03196816A320}"/>
    <cellStyle name="Normal 9 4 3 2 3" xfId="2414" xr:uid="{FFA6F80C-FA19-4092-AE68-5E9868074A31}"/>
    <cellStyle name="Normal 9 4 3 2 3 2" xfId="2415" xr:uid="{AE121C79-2875-49B3-8860-B74B5110D3F6}"/>
    <cellStyle name="Normal 9 4 3 2 3 2 2" xfId="4503" xr:uid="{1688CEFD-7B50-4D78-97D9-4EE5809B5047}"/>
    <cellStyle name="Normal 9 4 3 2 3 2 2 2" xfId="5310" xr:uid="{A45C992B-41F5-4E10-BB42-468795B72810}"/>
    <cellStyle name="Normal 9 4 3 2 3 2 2 3" xfId="4940" xr:uid="{C1BB8CF6-FB74-4ECB-804D-D245749B5C59}"/>
    <cellStyle name="Normal 9 4 3 2 3 3" xfId="4086" xr:uid="{7D029723-780C-47E6-AEA6-137313FE76A2}"/>
    <cellStyle name="Normal 9 4 3 2 3 3 2" xfId="4941" xr:uid="{307714A9-4AFB-4840-9109-EB0A79E38C84}"/>
    <cellStyle name="Normal 9 4 3 2 3 4" xfId="4087" xr:uid="{FE96B568-3684-451B-B10E-FFBB30281EBF}"/>
    <cellStyle name="Normal 9 4 3 2 3 4 2" xfId="4942" xr:uid="{A8A25F09-0D2B-4E3B-82D3-96CA5FB656F3}"/>
    <cellStyle name="Normal 9 4 3 2 3 5" xfId="4939" xr:uid="{BB6742E7-C787-47AA-ADD4-144CE12935EB}"/>
    <cellStyle name="Normal 9 4 3 2 4" xfId="2416" xr:uid="{FF0129E8-5C76-46EF-9B58-29333F94E51F}"/>
    <cellStyle name="Normal 9 4 3 2 4 2" xfId="4504" xr:uid="{7B3A1526-0CF0-4444-BFDA-2A9823A495A7}"/>
    <cellStyle name="Normal 9 4 3 2 4 2 2" xfId="5311" xr:uid="{EE0FEA1B-C691-43C4-B9D2-BFD0A6D28E48}"/>
    <cellStyle name="Normal 9 4 3 2 4 2 3" xfId="4943" xr:uid="{ECB38306-8144-424F-BF84-270AA957CEE1}"/>
    <cellStyle name="Normal 9 4 3 2 5" xfId="4088" xr:uid="{9F4A141D-180E-4043-A6C6-7C8BF428A805}"/>
    <cellStyle name="Normal 9 4 3 2 5 2" xfId="4944" xr:uid="{09C381D3-C745-47A7-82EA-325AF8B6862A}"/>
    <cellStyle name="Normal 9 4 3 2 6" xfId="4089" xr:uid="{10E2C393-C278-4D3F-B3F9-ABE7FB0837F9}"/>
    <cellStyle name="Normal 9 4 3 2 6 2" xfId="4945" xr:uid="{56E7B827-083D-4DB4-B4BC-FB33A3D26856}"/>
    <cellStyle name="Normal 9 4 3 2 7" xfId="4933" xr:uid="{B0ED22C7-061A-4EEE-A963-FC7D3CBFDB53}"/>
    <cellStyle name="Normal 9 4 3 3" xfId="416" xr:uid="{AE462F8B-2729-4A00-A962-877524BE244E}"/>
    <cellStyle name="Normal 9 4 3 3 2" xfId="2417" xr:uid="{E0ECD62A-A6C5-46F7-B1D4-32BBBEE4EFA8}"/>
    <cellStyle name="Normal 9 4 3 3 2 2" xfId="2418" xr:uid="{3486F165-7FB9-4F11-8318-62D77B1CDC3A}"/>
    <cellStyle name="Normal 9 4 3 3 2 2 2" xfId="4505" xr:uid="{137F7A87-8BD7-45FC-A1D8-FBAB111FEA8D}"/>
    <cellStyle name="Normal 9 4 3 3 2 2 2 2" xfId="5312" xr:uid="{A868F37C-9470-4925-8E97-27B5C7DF5376}"/>
    <cellStyle name="Normal 9 4 3 3 2 2 2 3" xfId="4948" xr:uid="{FAF77D3D-7EFE-4320-A5B5-E9BBD59F59AA}"/>
    <cellStyle name="Normal 9 4 3 3 2 3" xfId="4090" xr:uid="{955A2C40-C04C-4020-B0FD-3B235D8499BA}"/>
    <cellStyle name="Normal 9 4 3 3 2 3 2" xfId="4949" xr:uid="{497D7836-D8FD-4B20-A33D-D8A7EB5ECE44}"/>
    <cellStyle name="Normal 9 4 3 3 2 4" xfId="4091" xr:uid="{3F873023-4660-463E-A20D-27F01963C3D4}"/>
    <cellStyle name="Normal 9 4 3 3 2 4 2" xfId="4950" xr:uid="{132CB238-8120-412F-B8CF-C3C57BD3B118}"/>
    <cellStyle name="Normal 9 4 3 3 2 5" xfId="4947" xr:uid="{F1E9BA7E-2331-49D0-A1D5-094C4C56AC68}"/>
    <cellStyle name="Normal 9 4 3 3 3" xfId="2419" xr:uid="{0969A15A-6C8B-4AF3-B534-70B44D0ECCD1}"/>
    <cellStyle name="Normal 9 4 3 3 3 2" xfId="4506" xr:uid="{6A71A1D6-ACA6-499F-9F17-A5CF63D8E12E}"/>
    <cellStyle name="Normal 9 4 3 3 3 2 2" xfId="5313" xr:uid="{03B893DD-5D83-48DC-BC3E-44D66D8D6CCC}"/>
    <cellStyle name="Normal 9 4 3 3 3 2 3" xfId="4951" xr:uid="{0A20EAD3-C062-4E46-A287-D43D7A335FB6}"/>
    <cellStyle name="Normal 9 4 3 3 4" xfId="4092" xr:uid="{606ABE16-D6FF-401F-8FA5-F1566BCE3F35}"/>
    <cellStyle name="Normal 9 4 3 3 4 2" xfId="4952" xr:uid="{885F0060-0105-4550-8138-798413C5522E}"/>
    <cellStyle name="Normal 9 4 3 3 5" xfId="4093" xr:uid="{B24423A9-0D28-4E01-9F99-10B5B886865C}"/>
    <cellStyle name="Normal 9 4 3 3 5 2" xfId="4953" xr:uid="{A63A139F-9BDA-428D-BAB7-EF95E83DBCFC}"/>
    <cellStyle name="Normal 9 4 3 3 6" xfId="4946" xr:uid="{8311CB56-8365-4E47-B34D-C9BC73AE2F1D}"/>
    <cellStyle name="Normal 9 4 3 4" xfId="2420" xr:uid="{574882EC-39BF-484D-A5BD-3BFAF7CC7EA0}"/>
    <cellStyle name="Normal 9 4 3 4 2" xfId="2421" xr:uid="{EBA86D80-B0A5-46D3-8EEB-397747126189}"/>
    <cellStyle name="Normal 9 4 3 4 2 2" xfId="4507" xr:uid="{B6C9F2EA-14FF-4D4F-AD17-521A2223D497}"/>
    <cellStyle name="Normal 9 4 3 4 2 2 2" xfId="5314" xr:uid="{837C92D2-04CF-41E0-BD40-C428707AAFDA}"/>
    <cellStyle name="Normal 9 4 3 4 2 2 3" xfId="4955" xr:uid="{D05C9026-928C-415B-8FB2-17136BD75DF4}"/>
    <cellStyle name="Normal 9 4 3 4 3" xfId="4094" xr:uid="{6CA1F20C-A007-4677-B010-588E05DDAD73}"/>
    <cellStyle name="Normal 9 4 3 4 3 2" xfId="4956" xr:uid="{EEB6EC3A-D1D9-4A61-B69D-EE9AB7FCF8C2}"/>
    <cellStyle name="Normal 9 4 3 4 4" xfId="4095" xr:uid="{FE07B2E9-54BC-40A3-9E0C-F3E6F551E549}"/>
    <cellStyle name="Normal 9 4 3 4 4 2" xfId="4957" xr:uid="{F5C78F3D-4A11-4541-BA9A-8BEE3E4365CA}"/>
    <cellStyle name="Normal 9 4 3 4 5" xfId="4954" xr:uid="{68DFD4DC-7479-4095-804E-3800151E5FC1}"/>
    <cellStyle name="Normal 9 4 3 5" xfId="2422" xr:uid="{746D0071-B954-4C8F-8A0B-F0DCFED30AD9}"/>
    <cellStyle name="Normal 9 4 3 5 2" xfId="4096" xr:uid="{D6F59C9A-A09D-4C47-A535-5F92F51F3AF9}"/>
    <cellStyle name="Normal 9 4 3 5 2 2" xfId="4959" xr:uid="{E513BBE8-B4D6-466A-9AB4-9171F163F86A}"/>
    <cellStyle name="Normal 9 4 3 5 3" xfId="4097" xr:uid="{5C6581AE-D48C-47F4-A7DD-DC8B2AFA7C21}"/>
    <cellStyle name="Normal 9 4 3 5 3 2" xfId="4960" xr:uid="{A7C6C869-0AA4-4FB7-BA5A-DBFDC6DDE392}"/>
    <cellStyle name="Normal 9 4 3 5 4" xfId="4098" xr:uid="{26700409-B244-4A4C-AE04-908D61463BC9}"/>
    <cellStyle name="Normal 9 4 3 5 4 2" xfId="4961" xr:uid="{BE4DBE94-EB93-442A-9C5A-2B1F045C3D9F}"/>
    <cellStyle name="Normal 9 4 3 5 5" xfId="4958" xr:uid="{F68C6809-2E72-433B-BD0A-B01867104ED1}"/>
    <cellStyle name="Normal 9 4 3 6" xfId="4099" xr:uid="{7524D0E2-AD69-43A5-9812-49A49D98BB0D}"/>
    <cellStyle name="Normal 9 4 3 6 2" xfId="4962" xr:uid="{6642D416-2A76-4A27-9E0D-C1B323AF94F2}"/>
    <cellStyle name="Normal 9 4 3 7" xfId="4100" xr:uid="{8FA83EEF-F8C5-4699-ACF4-70986D6BB70B}"/>
    <cellStyle name="Normal 9 4 3 7 2" xfId="4963" xr:uid="{BB32C4DA-C9C6-41A1-A1D6-E8FD5AA98294}"/>
    <cellStyle name="Normal 9 4 3 8" xfId="4101" xr:uid="{584163A8-B00F-41E1-A52A-02E9CB54C79D}"/>
    <cellStyle name="Normal 9 4 3 8 2" xfId="4964" xr:uid="{787CC02D-B46C-46F3-B1D8-36CDF4B1259F}"/>
    <cellStyle name="Normal 9 4 3 9" xfId="4932" xr:uid="{3037A8E3-3055-45A4-82CC-C6B601B1E6D3}"/>
    <cellStyle name="Normal 9 4 4" xfId="177" xr:uid="{AC2C99A2-CB86-4E42-964C-403AE15B5C74}"/>
    <cellStyle name="Normal 9 4 4 2" xfId="864" xr:uid="{6C3FCF9B-C19F-46E3-B78F-2C301310AC2D}"/>
    <cellStyle name="Normal 9 4 4 2 2" xfId="865" xr:uid="{8838EDFC-B246-43E2-BFA1-F9CA0C903B92}"/>
    <cellStyle name="Normal 9 4 4 2 2 2" xfId="2423" xr:uid="{39C799FA-D8F8-46D6-B94F-D2A3C2B7926A}"/>
    <cellStyle name="Normal 9 4 4 2 2 2 2" xfId="2424" xr:uid="{B46EB236-8CCD-45D2-A4F4-3B4D64DA2BED}"/>
    <cellStyle name="Normal 9 4 4 2 2 2 2 2" xfId="4969" xr:uid="{5D6DF2DD-1C07-4930-B803-9A062EF95B37}"/>
    <cellStyle name="Normal 9 4 4 2 2 2 3" xfId="4968" xr:uid="{104F5002-7C7A-40F1-BE4C-9BA0AFE60EB6}"/>
    <cellStyle name="Normal 9 4 4 2 2 3" xfId="2425" xr:uid="{91C22C8A-AA6C-44D3-AAB0-C352A685F506}"/>
    <cellStyle name="Normal 9 4 4 2 2 3 2" xfId="4970" xr:uid="{DB94D665-C9C4-418C-AA0C-A0A800346AD7}"/>
    <cellStyle name="Normal 9 4 4 2 2 4" xfId="4102" xr:uid="{BF1A6DFE-350A-4297-AD57-FE6618491A58}"/>
    <cellStyle name="Normal 9 4 4 2 2 4 2" xfId="4971" xr:uid="{6DACD469-27F1-46DF-B22D-4A3D97E71187}"/>
    <cellStyle name="Normal 9 4 4 2 2 5" xfId="4967" xr:uid="{62BDE075-9EAC-4548-928B-6BEA2CB69674}"/>
    <cellStyle name="Normal 9 4 4 2 3" xfId="2426" xr:uid="{9FAE3ECF-B9DA-4140-BDF4-38E105CCAAF3}"/>
    <cellStyle name="Normal 9 4 4 2 3 2" xfId="2427" xr:uid="{A563205A-B6F2-46FB-ADA5-CA8BFA4C810D}"/>
    <cellStyle name="Normal 9 4 4 2 3 2 2" xfId="4973" xr:uid="{D18B1F73-FA84-4E85-BEAB-4B33F07001BF}"/>
    <cellStyle name="Normal 9 4 4 2 3 3" xfId="4972" xr:uid="{2E9BAFD7-02E1-430A-8849-4B4E2B58F267}"/>
    <cellStyle name="Normal 9 4 4 2 4" xfId="2428" xr:uid="{7CDAD60D-9E44-4A93-8C8F-C7C052C741E3}"/>
    <cellStyle name="Normal 9 4 4 2 4 2" xfId="4974" xr:uid="{4898DA6A-5382-49FC-8E80-9E5B62E00CE2}"/>
    <cellStyle name="Normal 9 4 4 2 5" xfId="4103" xr:uid="{1E4C0E42-E32A-453F-8D19-DBEEAC52A890}"/>
    <cellStyle name="Normal 9 4 4 2 5 2" xfId="4975" xr:uid="{69E24681-EEB4-4883-A017-4CBC15A17257}"/>
    <cellStyle name="Normal 9 4 4 2 6" xfId="4966" xr:uid="{343885C0-D468-4F82-BBE4-398FCA2E96AB}"/>
    <cellStyle name="Normal 9 4 4 3" xfId="866" xr:uid="{F8DAE4F9-7157-42C9-8AFB-5D703776AD09}"/>
    <cellStyle name="Normal 9 4 4 3 2" xfId="2429" xr:uid="{C1C93976-41F0-4902-BA72-EDC3BE38AB31}"/>
    <cellStyle name="Normal 9 4 4 3 2 2" xfId="2430" xr:uid="{5157A8D0-27D1-4189-86EE-3D2AD15AF13C}"/>
    <cellStyle name="Normal 9 4 4 3 2 2 2" xfId="4978" xr:uid="{799D362E-FACB-4C0F-B192-D16ECE38C912}"/>
    <cellStyle name="Normal 9 4 4 3 2 3" xfId="4977" xr:uid="{FD66E711-1C9A-48A8-BDAD-E0B16416A86A}"/>
    <cellStyle name="Normal 9 4 4 3 3" xfId="2431" xr:uid="{529C708C-7F80-4057-9604-214066C695F0}"/>
    <cellStyle name="Normal 9 4 4 3 3 2" xfId="4979" xr:uid="{4B7755E7-96DD-4B63-9ACD-EE56EF8BC065}"/>
    <cellStyle name="Normal 9 4 4 3 4" xfId="4104" xr:uid="{FC1FA686-F36F-4D95-97F8-4672B8D903C5}"/>
    <cellStyle name="Normal 9 4 4 3 4 2" xfId="4980" xr:uid="{114F5191-EEEB-47C2-9A67-335F03B657D6}"/>
    <cellStyle name="Normal 9 4 4 3 5" xfId="4976" xr:uid="{07C6248A-3092-44C6-A3DD-736BE1462BDC}"/>
    <cellStyle name="Normal 9 4 4 4" xfId="2432" xr:uid="{A32598FA-74C3-4F4A-A71D-05B33E7DB3F7}"/>
    <cellStyle name="Normal 9 4 4 4 2" xfId="2433" xr:uid="{07B56C31-3C4D-43B0-B399-26B683E0F485}"/>
    <cellStyle name="Normal 9 4 4 4 2 2" xfId="4982" xr:uid="{8C237C12-2A38-43A3-94D5-5F1AB19B23DA}"/>
    <cellStyle name="Normal 9 4 4 4 3" xfId="4105" xr:uid="{45E8E85C-6D7B-4019-869A-AFE6FE1D0326}"/>
    <cellStyle name="Normal 9 4 4 4 3 2" xfId="4983" xr:uid="{E7CABCED-763D-4F41-BBC3-AB5E4E824569}"/>
    <cellStyle name="Normal 9 4 4 4 4" xfId="4106" xr:uid="{89ED64EF-8B2D-42C3-8210-78757740F0A3}"/>
    <cellStyle name="Normal 9 4 4 4 4 2" xfId="4984" xr:uid="{E9B7D31E-7EAA-45C6-A8A1-FB6DDD30A9E9}"/>
    <cellStyle name="Normal 9 4 4 4 5" xfId="4981" xr:uid="{238A80F6-5BE9-4334-88C9-5CCE9ED0AAAB}"/>
    <cellStyle name="Normal 9 4 4 5" xfId="2434" xr:uid="{3BAEED53-46EF-4E63-819F-DC8AB76CF50C}"/>
    <cellStyle name="Normal 9 4 4 5 2" xfId="4985" xr:uid="{B39FFBF2-B57F-4BD4-90EB-7D382BDD3DCC}"/>
    <cellStyle name="Normal 9 4 4 6" xfId="4107" xr:uid="{0DB4DC25-C8D0-4E0E-9382-88859A0FF755}"/>
    <cellStyle name="Normal 9 4 4 6 2" xfId="4986" xr:uid="{985C9E55-0C22-486C-8166-9009B7373E56}"/>
    <cellStyle name="Normal 9 4 4 7" xfId="4108" xr:uid="{2D072A57-9329-4FD1-861A-254F64414551}"/>
    <cellStyle name="Normal 9 4 4 7 2" xfId="4987" xr:uid="{0C838192-F990-4DF8-9C2D-2B125DFADA6A}"/>
    <cellStyle name="Normal 9 4 4 8" xfId="4965" xr:uid="{1AA17730-C771-41FB-B0D7-4DCB874D247F}"/>
    <cellStyle name="Normal 9 4 5" xfId="417" xr:uid="{8FFEF4E0-6D48-4C91-B82F-F6CA8B087941}"/>
    <cellStyle name="Normal 9 4 5 2" xfId="867" xr:uid="{6FD0A042-45C3-4E48-8A97-01C421DD0363}"/>
    <cellStyle name="Normal 9 4 5 2 2" xfId="2435" xr:uid="{71EDC302-01C0-44FD-9EC9-A51EC26CFBFA}"/>
    <cellStyle name="Normal 9 4 5 2 2 2" xfId="2436" xr:uid="{F26F426B-12D8-4367-BF27-5CFC8BD9DD76}"/>
    <cellStyle name="Normal 9 4 5 2 2 2 2" xfId="4991" xr:uid="{B2A9095B-A5FD-4BB8-B9EB-01B7881FE7DA}"/>
    <cellStyle name="Normal 9 4 5 2 2 3" xfId="4990" xr:uid="{CD43CF98-74A7-4E66-96BC-1809A2512B2D}"/>
    <cellStyle name="Normal 9 4 5 2 3" xfId="2437" xr:uid="{8E8987A3-4F72-447F-82A6-133CA3A8786F}"/>
    <cellStyle name="Normal 9 4 5 2 3 2" xfId="4992" xr:uid="{1AF98F15-6868-4E92-85AD-A4679738CC87}"/>
    <cellStyle name="Normal 9 4 5 2 4" xfId="4109" xr:uid="{D329F3BD-7508-4B74-8527-D3951ACBCFF8}"/>
    <cellStyle name="Normal 9 4 5 2 4 2" xfId="4993" xr:uid="{C56F62BD-7257-4362-B397-A0F1148E1E6D}"/>
    <cellStyle name="Normal 9 4 5 2 5" xfId="4989" xr:uid="{ED3ADF94-0063-4821-BC4D-5993E0B5CFDC}"/>
    <cellStyle name="Normal 9 4 5 3" xfId="2438" xr:uid="{CCBCD8AA-478D-431C-AD71-612249F5A921}"/>
    <cellStyle name="Normal 9 4 5 3 2" xfId="2439" xr:uid="{5ADB2866-0112-4FEC-8ABD-155A41FE5771}"/>
    <cellStyle name="Normal 9 4 5 3 2 2" xfId="4995" xr:uid="{4807155E-E704-459E-95F6-6C3DDB775103}"/>
    <cellStyle name="Normal 9 4 5 3 3" xfId="4110" xr:uid="{6440E2C7-4DF5-4852-87FC-EB37CFA26C95}"/>
    <cellStyle name="Normal 9 4 5 3 3 2" xfId="4996" xr:uid="{37BD63F1-4F5C-42CF-8B38-E14CAFD38C2F}"/>
    <cellStyle name="Normal 9 4 5 3 4" xfId="4111" xr:uid="{29AAA404-A802-457C-B774-D74A47C061B7}"/>
    <cellStyle name="Normal 9 4 5 3 4 2" xfId="4997" xr:uid="{BBF9E8C8-92DB-4E06-8C83-7F5EB1D31302}"/>
    <cellStyle name="Normal 9 4 5 3 5" xfId="4994" xr:uid="{04152BE6-9CA0-472C-87E5-02071B7825EE}"/>
    <cellStyle name="Normal 9 4 5 4" xfId="2440" xr:uid="{8687E714-046C-4C80-B05F-20E81196812C}"/>
    <cellStyle name="Normal 9 4 5 4 2" xfId="4998" xr:uid="{267C1E22-AE17-4CA3-85A5-799C847436C6}"/>
    <cellStyle name="Normal 9 4 5 5" xfId="4112" xr:uid="{6A8522F6-20FB-4632-A30F-45B1ECB48441}"/>
    <cellStyle name="Normal 9 4 5 5 2" xfId="4999" xr:uid="{CC313EA7-35D7-447B-9A94-3B20343E9F61}"/>
    <cellStyle name="Normal 9 4 5 6" xfId="4113" xr:uid="{6FF3FBD2-218F-4418-AD47-08EAD0BBC9E8}"/>
    <cellStyle name="Normal 9 4 5 6 2" xfId="5000" xr:uid="{0176C42B-C32A-4C50-A862-A1ECAA65BDB7}"/>
    <cellStyle name="Normal 9 4 5 7" xfId="4988" xr:uid="{76BE4AA5-7222-42D3-92DF-25046FC07AC4}"/>
    <cellStyle name="Normal 9 4 6" xfId="418" xr:uid="{6E084D06-872B-4798-B2CD-A474FBFFB70D}"/>
    <cellStyle name="Normal 9 4 6 2" xfId="2441" xr:uid="{84581E53-8BBA-4F7C-B809-E2389E27E759}"/>
    <cellStyle name="Normal 9 4 6 2 2" xfId="2442" xr:uid="{B2F57403-F6FD-4484-9E07-D3621E4589D4}"/>
    <cellStyle name="Normal 9 4 6 2 2 2" xfId="5003" xr:uid="{8F1D08E8-C6B1-4559-A736-AB1355DE1592}"/>
    <cellStyle name="Normal 9 4 6 2 3" xfId="4114" xr:uid="{BC24CBCA-6B4A-4427-982B-FF10F1B73706}"/>
    <cellStyle name="Normal 9 4 6 2 3 2" xfId="5004" xr:uid="{56D77ECC-ADA9-4311-BE83-5B8FAC5D2527}"/>
    <cellStyle name="Normal 9 4 6 2 4" xfId="4115" xr:uid="{14BE7AAB-835E-4F56-80DC-24D93F6F2476}"/>
    <cellStyle name="Normal 9 4 6 2 4 2" xfId="5005" xr:uid="{BB2D3374-2F04-4E48-B0D8-D3C0855B1060}"/>
    <cellStyle name="Normal 9 4 6 2 5" xfId="5002" xr:uid="{7ABB8B33-B7D3-448E-A0CF-74314AF90F05}"/>
    <cellStyle name="Normal 9 4 6 3" xfId="2443" xr:uid="{454FC823-7A51-4AA5-99FF-B339F8A289B7}"/>
    <cellStyle name="Normal 9 4 6 3 2" xfId="5006" xr:uid="{4B79F3C5-63A8-4061-ADD9-F7BBA2C582A8}"/>
    <cellStyle name="Normal 9 4 6 4" xfId="4116" xr:uid="{C3D24913-3FA4-495A-87B8-F3DA9415E38D}"/>
    <cellStyle name="Normal 9 4 6 4 2" xfId="5007" xr:uid="{4C0CA9B7-13F9-415E-83B3-B65C009A19CA}"/>
    <cellStyle name="Normal 9 4 6 5" xfId="4117" xr:uid="{49F0EF51-C5BF-4B09-A1C3-C8B46734ADD2}"/>
    <cellStyle name="Normal 9 4 6 5 2" xfId="5008" xr:uid="{1EC6C4E2-9AC8-4837-AD75-CEB9BDCA12BB}"/>
    <cellStyle name="Normal 9 4 6 6" xfId="5001" xr:uid="{019D5BAF-2947-426A-A697-21AFB54BB0E4}"/>
    <cellStyle name="Normal 9 4 7" xfId="2444" xr:uid="{0D06D92B-7A91-44ED-829D-9B59B75535F1}"/>
    <cellStyle name="Normal 9 4 7 2" xfId="2445" xr:uid="{7195B80D-0249-4CDC-8485-F6F30F208C9D}"/>
    <cellStyle name="Normal 9 4 7 2 2" xfId="5010" xr:uid="{3EC74E28-4D36-4104-9D10-A2771E5F1522}"/>
    <cellStyle name="Normal 9 4 7 3" xfId="4118" xr:uid="{0EAD35D8-720F-4787-B06A-20118C042290}"/>
    <cellStyle name="Normal 9 4 7 3 2" xfId="5011" xr:uid="{9DCA3BB1-C0B7-4B45-AD71-A16716BA3572}"/>
    <cellStyle name="Normal 9 4 7 4" xfId="4119" xr:uid="{F72CFFC4-44AE-41F6-82FA-B4E698E905CA}"/>
    <cellStyle name="Normal 9 4 7 4 2" xfId="5012" xr:uid="{FF4B10F3-B411-4A13-A277-A35FA6827EA4}"/>
    <cellStyle name="Normal 9 4 7 5" xfId="5009" xr:uid="{D20B8F35-33AA-4CCB-ABB6-AA5E91231DD0}"/>
    <cellStyle name="Normal 9 4 8" xfId="2446" xr:uid="{7CBF7FB4-73A4-429A-AFD6-123028D23568}"/>
    <cellStyle name="Normal 9 4 8 2" xfId="4120" xr:uid="{788B0ED1-1A64-4A7B-B20C-FA0D5768CE68}"/>
    <cellStyle name="Normal 9 4 8 2 2" xfId="5014" xr:uid="{CAC51B3A-3314-4A14-BA8A-1E4F9BF3DA54}"/>
    <cellStyle name="Normal 9 4 8 3" xfId="4121" xr:uid="{B77B3423-9C95-421B-A1D1-3314C0E86F1A}"/>
    <cellStyle name="Normal 9 4 8 3 2" xfId="5015" xr:uid="{6B3F441E-60CE-4B5C-B80E-D0114B79BF45}"/>
    <cellStyle name="Normal 9 4 8 4" xfId="4122" xr:uid="{64C408D8-CB43-4AD5-BFB1-E2E2F9616C38}"/>
    <cellStyle name="Normal 9 4 8 4 2" xfId="5016" xr:uid="{018BCD05-B018-4837-9B70-709DE632C8D9}"/>
    <cellStyle name="Normal 9 4 8 5" xfId="5013" xr:uid="{511C15E4-4438-4BCE-93AE-2C10F3799FC0}"/>
    <cellStyle name="Normal 9 4 9" xfId="4123" xr:uid="{B28A3C18-C4CC-4859-AD94-1002B79A640C}"/>
    <cellStyle name="Normal 9 4 9 2" xfId="5017" xr:uid="{A81A87DB-6CE6-42D0-9D9C-20C769882186}"/>
    <cellStyle name="Normal 9 5" xfId="178" xr:uid="{FC1C9FA4-2E18-4D6E-8BAD-27442E6C66ED}"/>
    <cellStyle name="Normal 9 5 10" xfId="4124" xr:uid="{E5A16F14-E11D-4C75-AB9F-FBEA300B131B}"/>
    <cellStyle name="Normal 9 5 10 2" xfId="5019" xr:uid="{435A23E9-9FFE-4B4B-88F3-9CA0151C7FAF}"/>
    <cellStyle name="Normal 9 5 11" xfId="4125" xr:uid="{612D089B-B9DD-4A1D-8D40-AA80ED2C05AB}"/>
    <cellStyle name="Normal 9 5 11 2" xfId="5020" xr:uid="{3F635FD9-A43E-48D9-A9D7-51EFB092AB10}"/>
    <cellStyle name="Normal 9 5 12" xfId="5018" xr:uid="{58660471-CAEE-4DD4-B4AF-6C74CC66CACA}"/>
    <cellStyle name="Normal 9 5 2" xfId="179" xr:uid="{1918AB64-4E7F-47CB-9838-F34B7374BA52}"/>
    <cellStyle name="Normal 9 5 2 10" xfId="5021" xr:uid="{9F883B27-A246-4312-99F4-7CCE8567DFDB}"/>
    <cellStyle name="Normal 9 5 2 2" xfId="419" xr:uid="{C4494146-8584-4B3F-AA6F-591BA5941E89}"/>
    <cellStyle name="Normal 9 5 2 2 2" xfId="868" xr:uid="{4D593885-6E07-4615-86B9-85FF4BE4A9FD}"/>
    <cellStyle name="Normal 9 5 2 2 2 2" xfId="869" xr:uid="{C98F64E2-F042-4001-BF55-317E12C142F7}"/>
    <cellStyle name="Normal 9 5 2 2 2 2 2" xfId="2447" xr:uid="{613BEF2A-C425-4B03-BC19-0832F0DF8933}"/>
    <cellStyle name="Normal 9 5 2 2 2 2 2 2" xfId="5025" xr:uid="{189D3F33-7A97-43F5-A21B-5D1FA4AD2035}"/>
    <cellStyle name="Normal 9 5 2 2 2 2 3" xfId="4126" xr:uid="{D5161AC6-172E-4E59-B70C-5E554AB3612B}"/>
    <cellStyle name="Normal 9 5 2 2 2 2 3 2" xfId="5026" xr:uid="{D5664EEF-BBA6-48D9-AB8C-FA35A85E3553}"/>
    <cellStyle name="Normal 9 5 2 2 2 2 4" xfId="4127" xr:uid="{6FC7A047-05D6-41F2-9327-4EED788E20B4}"/>
    <cellStyle name="Normal 9 5 2 2 2 2 4 2" xfId="5027" xr:uid="{C633F1F7-E808-4EB4-916D-922F07DCA335}"/>
    <cellStyle name="Normal 9 5 2 2 2 2 5" xfId="5024" xr:uid="{7BE01DAF-8FBA-49F4-86E8-D676A3F4D3C6}"/>
    <cellStyle name="Normal 9 5 2 2 2 3" xfId="2448" xr:uid="{18EAC79F-3CA9-41E1-8F0E-87EBDBE3F92A}"/>
    <cellStyle name="Normal 9 5 2 2 2 3 2" xfId="4128" xr:uid="{3F0B7DDA-C020-48C1-83ED-76DE7CBA9614}"/>
    <cellStyle name="Normal 9 5 2 2 2 3 2 2" xfId="5029" xr:uid="{EF0A3B42-0059-42E8-A8E9-22F0A74C5812}"/>
    <cellStyle name="Normal 9 5 2 2 2 3 3" xfId="4129" xr:uid="{8D091033-2661-4A52-8112-95601A3F46BE}"/>
    <cellStyle name="Normal 9 5 2 2 2 3 3 2" xfId="5030" xr:uid="{0471AA44-34A7-438D-8A9A-D43A21596AF7}"/>
    <cellStyle name="Normal 9 5 2 2 2 3 4" xfId="4130" xr:uid="{85417C84-FEB2-4BFE-B9CA-897CD95D0999}"/>
    <cellStyle name="Normal 9 5 2 2 2 3 4 2" xfId="5031" xr:uid="{E2293B93-5EC9-45E5-BD17-F86091BE4B1E}"/>
    <cellStyle name="Normal 9 5 2 2 2 3 5" xfId="5028" xr:uid="{CD22F2A4-1B12-49A2-910D-3B1839C8931D}"/>
    <cellStyle name="Normal 9 5 2 2 2 4" xfId="4131" xr:uid="{9FCC104B-D251-4A8C-B027-1BD6410C0492}"/>
    <cellStyle name="Normal 9 5 2 2 2 4 2" xfId="5032" xr:uid="{A3EB054E-F144-4756-B876-AABA663F1652}"/>
    <cellStyle name="Normal 9 5 2 2 2 5" xfId="4132" xr:uid="{B69206FE-F8B7-4C53-B37C-3EC79DCB778B}"/>
    <cellStyle name="Normal 9 5 2 2 2 5 2" xfId="5033" xr:uid="{707FB394-066D-4B72-A534-C19822A95E90}"/>
    <cellStyle name="Normal 9 5 2 2 2 6" xfId="4133" xr:uid="{3993C4BF-6CD1-4B87-B228-E6BE3EB1EA79}"/>
    <cellStyle name="Normal 9 5 2 2 2 6 2" xfId="5034" xr:uid="{5BFA82CD-1B44-48E7-AD95-84C398AA39AC}"/>
    <cellStyle name="Normal 9 5 2 2 2 7" xfId="5023" xr:uid="{310E0378-570D-402C-BE6F-7F6CD938AD4D}"/>
    <cellStyle name="Normal 9 5 2 2 3" xfId="870" xr:uid="{D6D1184E-62A4-4EF6-8AD1-B49CF74604E2}"/>
    <cellStyle name="Normal 9 5 2 2 3 2" xfId="2449" xr:uid="{A25AB283-DEE4-4313-A6C0-2EAC4C783A73}"/>
    <cellStyle name="Normal 9 5 2 2 3 2 2" xfId="4134" xr:uid="{D3104945-DEB0-47AC-8481-0C271BFBF355}"/>
    <cellStyle name="Normal 9 5 2 2 3 2 2 2" xfId="5037" xr:uid="{E9F11630-42C1-469B-8A09-E53E0E046AC4}"/>
    <cellStyle name="Normal 9 5 2 2 3 2 3" xfId="4135" xr:uid="{B9E4C391-DC16-4FBA-92A2-7D90AF8265A5}"/>
    <cellStyle name="Normal 9 5 2 2 3 2 3 2" xfId="5038" xr:uid="{370F1F31-4336-49FC-932C-5CA49FEA1D22}"/>
    <cellStyle name="Normal 9 5 2 2 3 2 4" xfId="4136" xr:uid="{45CDDC57-E83D-4E54-A951-316EE7964930}"/>
    <cellStyle name="Normal 9 5 2 2 3 2 4 2" xfId="5039" xr:uid="{1CEC3DD0-DF54-4D35-878E-9FC7A9DCE984}"/>
    <cellStyle name="Normal 9 5 2 2 3 2 5" xfId="5036" xr:uid="{96C95CC8-B5EA-4276-BFCE-89028868DA28}"/>
    <cellStyle name="Normal 9 5 2 2 3 3" xfId="4137" xr:uid="{C056BDA5-F344-48F4-A193-282BAE7DFA8B}"/>
    <cellStyle name="Normal 9 5 2 2 3 3 2" xfId="5040" xr:uid="{C2BB208B-3CD1-4A1B-A9D7-14C026BF644C}"/>
    <cellStyle name="Normal 9 5 2 2 3 4" xfId="4138" xr:uid="{5D43F49A-CBD8-477C-B50D-B6D4E04FE84F}"/>
    <cellStyle name="Normal 9 5 2 2 3 4 2" xfId="5041" xr:uid="{E2B12A72-8FF1-4828-8156-A77B45D9EC11}"/>
    <cellStyle name="Normal 9 5 2 2 3 5" xfId="4139" xr:uid="{BAB96F0A-A80C-4139-89CC-7516FB0358A1}"/>
    <cellStyle name="Normal 9 5 2 2 3 5 2" xfId="5042" xr:uid="{9B96EFD7-2A7A-47D3-AACB-86A2942537E7}"/>
    <cellStyle name="Normal 9 5 2 2 3 6" xfId="5035" xr:uid="{88100C6B-9570-4D10-B01C-8AF5AE81ED0F}"/>
    <cellStyle name="Normal 9 5 2 2 4" xfId="2450" xr:uid="{51E85A78-D805-4776-8671-F5E3F2177BD8}"/>
    <cellStyle name="Normal 9 5 2 2 4 2" xfId="4140" xr:uid="{BEEAEC5C-D1BC-40A2-9A3F-4D00E3FD3F1F}"/>
    <cellStyle name="Normal 9 5 2 2 4 2 2" xfId="5044" xr:uid="{ED544492-83CA-4D23-B312-02683EF6102B}"/>
    <cellStyle name="Normal 9 5 2 2 4 3" xfId="4141" xr:uid="{45241E0F-B671-4DF2-918A-F8A0D620E436}"/>
    <cellStyle name="Normal 9 5 2 2 4 3 2" xfId="5045" xr:uid="{3B4E584F-4441-4B36-903D-5AD581E093B9}"/>
    <cellStyle name="Normal 9 5 2 2 4 4" xfId="4142" xr:uid="{85F6CF07-6E25-4608-BB29-51C55EF7BA87}"/>
    <cellStyle name="Normal 9 5 2 2 4 4 2" xfId="5046" xr:uid="{24BE1313-0E54-4D48-926F-D3AE381E38DA}"/>
    <cellStyle name="Normal 9 5 2 2 4 5" xfId="5043" xr:uid="{66A21B76-D4BC-4747-8894-ECD660A64112}"/>
    <cellStyle name="Normal 9 5 2 2 5" xfId="4143" xr:uid="{1B9A0A3A-C7ED-4C55-8541-DE3D3D0EF8A9}"/>
    <cellStyle name="Normal 9 5 2 2 5 2" xfId="4144" xr:uid="{5E3D31F4-C225-4C44-9A6D-6148D1E280D0}"/>
    <cellStyle name="Normal 9 5 2 2 5 2 2" xfId="5048" xr:uid="{1BB35260-CF70-4600-8DA0-464A42B75B03}"/>
    <cellStyle name="Normal 9 5 2 2 5 3" xfId="4145" xr:uid="{4677263B-61B2-4294-B4D9-15F55A9A1812}"/>
    <cellStyle name="Normal 9 5 2 2 5 3 2" xfId="5049" xr:uid="{77F15153-5E79-4B25-BE8C-9297D8A24B0B}"/>
    <cellStyle name="Normal 9 5 2 2 5 4" xfId="4146" xr:uid="{20D2902E-CA5D-429D-9092-11D1610AD397}"/>
    <cellStyle name="Normal 9 5 2 2 5 4 2" xfId="5050" xr:uid="{2BE15F6D-B4E7-4420-9E13-43DDAA7729E8}"/>
    <cellStyle name="Normal 9 5 2 2 5 5" xfId="5047" xr:uid="{76A84B3A-8400-4F80-B406-46A54D122F68}"/>
    <cellStyle name="Normal 9 5 2 2 6" xfId="4147" xr:uid="{D30672DE-07C6-44D0-A473-9A306A4AA2F9}"/>
    <cellStyle name="Normal 9 5 2 2 6 2" xfId="5051" xr:uid="{935795FC-21E2-4A69-B1AE-7984D71CB2C6}"/>
    <cellStyle name="Normal 9 5 2 2 7" xfId="4148" xr:uid="{1E3C8863-C2FE-4328-9CB8-0553B83AEB49}"/>
    <cellStyle name="Normal 9 5 2 2 7 2" xfId="5052" xr:uid="{C215C3CC-5AFF-4D8F-AE1A-FB82B6AFD035}"/>
    <cellStyle name="Normal 9 5 2 2 8" xfId="4149" xr:uid="{0A585EA1-81F1-40E1-AD90-5B4CEBC7E571}"/>
    <cellStyle name="Normal 9 5 2 2 8 2" xfId="5053" xr:uid="{7CCD0C7C-FE6D-4401-B364-0C62D1168C7A}"/>
    <cellStyle name="Normal 9 5 2 2 9" xfId="5022" xr:uid="{588052A6-A50F-4D21-B854-BE9EEFE117C1}"/>
    <cellStyle name="Normal 9 5 2 3" xfId="871" xr:uid="{06A31A2F-3EC7-42A1-A06C-7CA03C1202C7}"/>
    <cellStyle name="Normal 9 5 2 3 2" xfId="872" xr:uid="{3FF33177-6DA3-47BA-8CBE-5F66E0BA6DFA}"/>
    <cellStyle name="Normal 9 5 2 3 2 2" xfId="873" xr:uid="{6831E896-FEC6-4ABB-9D06-FF8677B68209}"/>
    <cellStyle name="Normal 9 5 2 3 2 2 2" xfId="5056" xr:uid="{24F5DA6B-5CFC-4882-880B-099B1DE15268}"/>
    <cellStyle name="Normal 9 5 2 3 2 3" xfId="4150" xr:uid="{C11166C0-9717-4D1A-805E-BD919BE8E3ED}"/>
    <cellStyle name="Normal 9 5 2 3 2 3 2" xfId="5057" xr:uid="{7FCF51A9-1158-4A8A-8D63-C9AD5D3502A9}"/>
    <cellStyle name="Normal 9 5 2 3 2 4" xfId="4151" xr:uid="{5212E38B-1695-467B-A008-4A95E5C0AA86}"/>
    <cellStyle name="Normal 9 5 2 3 2 4 2" xfId="5058" xr:uid="{55376349-91C6-4AD8-9B75-601F27F62DC3}"/>
    <cellStyle name="Normal 9 5 2 3 2 5" xfId="5055" xr:uid="{5882644F-6966-4440-B189-B406BB2F6745}"/>
    <cellStyle name="Normal 9 5 2 3 3" xfId="874" xr:uid="{6BBEAC9D-CDBB-4072-9AB3-0FF638BA17E6}"/>
    <cellStyle name="Normal 9 5 2 3 3 2" xfId="4152" xr:uid="{9D23F60D-CC52-4768-AE39-FCDA837F43C6}"/>
    <cellStyle name="Normal 9 5 2 3 3 2 2" xfId="5060" xr:uid="{2BEFB12F-4D28-4756-B28B-6CD902737B61}"/>
    <cellStyle name="Normal 9 5 2 3 3 3" xfId="4153" xr:uid="{9B0E65FC-BF19-49CA-A698-D0143CFA96F1}"/>
    <cellStyle name="Normal 9 5 2 3 3 3 2" xfId="5061" xr:uid="{14B9DDE2-E0FB-40D8-BD5D-F801353E587E}"/>
    <cellStyle name="Normal 9 5 2 3 3 4" xfId="4154" xr:uid="{61E993A6-EAA5-44AD-9450-0DB1BE3FC701}"/>
    <cellStyle name="Normal 9 5 2 3 3 4 2" xfId="5062" xr:uid="{117C546C-7B42-4330-956B-7B24F198CA14}"/>
    <cellStyle name="Normal 9 5 2 3 3 5" xfId="5059" xr:uid="{30251CD4-3161-4FA0-BE0A-E3C096344108}"/>
    <cellStyle name="Normal 9 5 2 3 4" xfId="4155" xr:uid="{E5092B26-2C92-4849-8E36-BF438D616BCD}"/>
    <cellStyle name="Normal 9 5 2 3 4 2" xfId="5063" xr:uid="{DDCEC5EE-FF78-46A2-84E5-AF62F1C648BB}"/>
    <cellStyle name="Normal 9 5 2 3 5" xfId="4156" xr:uid="{FB736062-CE7C-4390-A35C-E6A8EFDC22AB}"/>
    <cellStyle name="Normal 9 5 2 3 5 2" xfId="5064" xr:uid="{5F9B8147-214A-4ADD-A55D-E0E49327B8A3}"/>
    <cellStyle name="Normal 9 5 2 3 6" xfId="4157" xr:uid="{19BBB98A-F80C-428F-A57B-5891871131D3}"/>
    <cellStyle name="Normal 9 5 2 3 6 2" xfId="5065" xr:uid="{F935C808-D02E-44B0-BF24-B78B9EA5C336}"/>
    <cellStyle name="Normal 9 5 2 3 7" xfId="5054" xr:uid="{3557B9A9-2A12-410E-91D2-2335D7E9F20C}"/>
    <cellStyle name="Normal 9 5 2 4" xfId="875" xr:uid="{30BE2200-2732-43D9-B542-B9E380A1275E}"/>
    <cellStyle name="Normal 9 5 2 4 2" xfId="876" xr:uid="{436C19D8-4EA6-4792-93FB-1481302B0162}"/>
    <cellStyle name="Normal 9 5 2 4 2 2" xfId="4158" xr:uid="{59D0A52B-5DE7-42ED-BADE-CC90BD188492}"/>
    <cellStyle name="Normal 9 5 2 4 2 2 2" xfId="5068" xr:uid="{45FC6584-9A89-416F-B5B3-627DA39289EA}"/>
    <cellStyle name="Normal 9 5 2 4 2 3" xfId="4159" xr:uid="{003191EA-4BDF-4F36-A03B-DB8C1435E73A}"/>
    <cellStyle name="Normal 9 5 2 4 2 3 2" xfId="5069" xr:uid="{B5D2BA2B-C622-443F-A68A-B6E81AE83CE7}"/>
    <cellStyle name="Normal 9 5 2 4 2 4" xfId="4160" xr:uid="{8EAC45A5-E780-42C1-A61E-1B2FA1ABE2CF}"/>
    <cellStyle name="Normal 9 5 2 4 2 4 2" xfId="5070" xr:uid="{BF4BF1C6-5B09-49DC-B5F6-1E8F527354DE}"/>
    <cellStyle name="Normal 9 5 2 4 2 5" xfId="5067" xr:uid="{A25D4FDB-BF41-4D87-950B-ED71E7B279A5}"/>
    <cellStyle name="Normal 9 5 2 4 3" xfId="4161" xr:uid="{D49A4639-9D73-4DB2-BB2B-7C047D799E3A}"/>
    <cellStyle name="Normal 9 5 2 4 3 2" xfId="5071" xr:uid="{0C9CEFAC-ABAE-4CB4-9D10-823B07CA6B1D}"/>
    <cellStyle name="Normal 9 5 2 4 4" xfId="4162" xr:uid="{BBB72D81-EFC8-4EAF-8E78-A65FF31F92DE}"/>
    <cellStyle name="Normal 9 5 2 4 4 2" xfId="5072" xr:uid="{A5752CB1-57FC-44DE-AA8F-E6E9B10EB890}"/>
    <cellStyle name="Normal 9 5 2 4 5" xfId="4163" xr:uid="{9AA4955C-DD0A-4619-A49B-4DB1F0719144}"/>
    <cellStyle name="Normal 9 5 2 4 5 2" xfId="5073" xr:uid="{2531F9E2-BC7A-4D92-A3B0-C87A436D3F1F}"/>
    <cellStyle name="Normal 9 5 2 4 6" xfId="5066" xr:uid="{87AB4890-C26F-4B2A-93BE-259AD5E3038C}"/>
    <cellStyle name="Normal 9 5 2 5" xfId="877" xr:uid="{75A238C4-833A-411B-8ACF-648DA5DE992F}"/>
    <cellStyle name="Normal 9 5 2 5 2" xfId="4164" xr:uid="{56E287E5-8B1F-4D0A-A2F9-6658AD7B586A}"/>
    <cellStyle name="Normal 9 5 2 5 2 2" xfId="5075" xr:uid="{215D5607-41E6-49EC-BC29-C74D6F5FE094}"/>
    <cellStyle name="Normal 9 5 2 5 3" xfId="4165" xr:uid="{229284F6-BF96-463E-AD2C-476D6D02D859}"/>
    <cellStyle name="Normal 9 5 2 5 3 2" xfId="5076" xr:uid="{785B820F-3913-4BDD-AE03-E8BFCFEBB48C}"/>
    <cellStyle name="Normal 9 5 2 5 4" xfId="4166" xr:uid="{EDBDC0C1-DB1C-4FA0-A4B1-DB4870195FC3}"/>
    <cellStyle name="Normal 9 5 2 5 4 2" xfId="5077" xr:uid="{207ED281-9E42-4F9A-BAF0-8E2C6B7462C8}"/>
    <cellStyle name="Normal 9 5 2 5 5" xfId="5074" xr:uid="{E3115A4C-DE67-4619-8749-33F4419F901E}"/>
    <cellStyle name="Normal 9 5 2 6" xfId="4167" xr:uid="{76E81396-FFDA-4B6B-B716-31131A8092C2}"/>
    <cellStyle name="Normal 9 5 2 6 2" xfId="4168" xr:uid="{013E49EE-5F05-4092-91FF-4F0AD9EB607A}"/>
    <cellStyle name="Normal 9 5 2 6 2 2" xfId="5079" xr:uid="{1A855460-8708-4692-BE22-73AA4EB4867A}"/>
    <cellStyle name="Normal 9 5 2 6 3" xfId="4169" xr:uid="{B153413E-757D-4EC9-B261-53E172BFD3BC}"/>
    <cellStyle name="Normal 9 5 2 6 3 2" xfId="5080" xr:uid="{ED78CCC2-3D98-45DE-89B8-B83CD133111B}"/>
    <cellStyle name="Normal 9 5 2 6 4" xfId="4170" xr:uid="{CA638ED0-0C02-47F9-945C-B121E85C9013}"/>
    <cellStyle name="Normal 9 5 2 6 4 2" xfId="5081" xr:uid="{5E175B07-46CC-4FBE-8E1D-C78865E3F7A2}"/>
    <cellStyle name="Normal 9 5 2 6 5" xfId="5078" xr:uid="{7EA69E7C-D196-4D26-89A3-C0370B4D14A0}"/>
    <cellStyle name="Normal 9 5 2 7" xfId="4171" xr:uid="{47A8E150-41B2-405F-B153-332017FDA4CE}"/>
    <cellStyle name="Normal 9 5 2 7 2" xfId="5082" xr:uid="{DF4BBA4E-B166-4524-AF2D-852B7D75A122}"/>
    <cellStyle name="Normal 9 5 2 8" xfId="4172" xr:uid="{252B8867-759E-496E-85DE-E087F8BE7734}"/>
    <cellStyle name="Normal 9 5 2 8 2" xfId="5083" xr:uid="{7A78C0BB-A463-490F-A598-F8DBCB3827CD}"/>
    <cellStyle name="Normal 9 5 2 9" xfId="4173" xr:uid="{FA3A0979-FE9B-483F-8784-F14495637B80}"/>
    <cellStyle name="Normal 9 5 2 9 2" xfId="5084" xr:uid="{CCA6112D-E71E-44FC-A3C1-99FB1D4F4253}"/>
    <cellStyle name="Normal 9 5 3" xfId="420" xr:uid="{34BCB706-2E1F-4E42-BA5E-66758232F1C9}"/>
    <cellStyle name="Normal 9 5 3 2" xfId="878" xr:uid="{8DE981C0-2A27-40F2-9048-E7C557780D23}"/>
    <cellStyle name="Normal 9 5 3 2 2" xfId="879" xr:uid="{DD47EA8C-7FAE-4D09-B51C-4DB943AAEBE1}"/>
    <cellStyle name="Normal 9 5 3 2 2 2" xfId="2451" xr:uid="{F381211C-557A-4E6E-9CDF-ACFF53A35F18}"/>
    <cellStyle name="Normal 9 5 3 2 2 2 2" xfId="2452" xr:uid="{D7387190-E678-42B7-AD17-706AD8C7A1C2}"/>
    <cellStyle name="Normal 9 5 3 2 2 2 2 2" xfId="5089" xr:uid="{05296599-7850-4C92-91C8-1432A9E90DB7}"/>
    <cellStyle name="Normal 9 5 3 2 2 2 3" xfId="5088" xr:uid="{DFA310A3-8B5D-4313-BC38-72BC164E31FB}"/>
    <cellStyle name="Normal 9 5 3 2 2 3" xfId="2453" xr:uid="{2D79146A-633B-471B-8D0E-7582BE5DB5E5}"/>
    <cellStyle name="Normal 9 5 3 2 2 3 2" xfId="5090" xr:uid="{926B2F6D-6A44-4F7B-94CA-DB7A9266B328}"/>
    <cellStyle name="Normal 9 5 3 2 2 4" xfId="4174" xr:uid="{B72C83AA-FED9-464E-819A-386842D47B7D}"/>
    <cellStyle name="Normal 9 5 3 2 2 4 2" xfId="5091" xr:uid="{BDB7A626-54DA-47CF-BD10-428771BFBC62}"/>
    <cellStyle name="Normal 9 5 3 2 2 5" xfId="5087" xr:uid="{D92A3F32-915D-4FFC-85EF-02DA0ADE8D89}"/>
    <cellStyle name="Normal 9 5 3 2 3" xfId="2454" xr:uid="{588580DA-AF1C-4ABF-8EEC-2BEDA00ACF98}"/>
    <cellStyle name="Normal 9 5 3 2 3 2" xfId="2455" xr:uid="{2EEA1421-9E9F-4B42-96C4-57AA221C298A}"/>
    <cellStyle name="Normal 9 5 3 2 3 2 2" xfId="5093" xr:uid="{844DEE54-7F72-4CA2-A13D-A642FD80AD7C}"/>
    <cellStyle name="Normal 9 5 3 2 3 3" xfId="4175" xr:uid="{8170BFE8-BCA7-43B9-9CF8-A01CA9CD474E}"/>
    <cellStyle name="Normal 9 5 3 2 3 3 2" xfId="5094" xr:uid="{A468FA10-CD68-48AD-B2C6-D6AF979C5CF0}"/>
    <cellStyle name="Normal 9 5 3 2 3 4" xfId="4176" xr:uid="{FFDACF14-CCE7-4C39-84E8-CB22DE54FA6E}"/>
    <cellStyle name="Normal 9 5 3 2 3 4 2" xfId="5095" xr:uid="{5CEC1FF3-CA66-4AE1-B753-66461A65A290}"/>
    <cellStyle name="Normal 9 5 3 2 3 5" xfId="5092" xr:uid="{2FE205AE-4EB9-4B74-8AF9-F07CD6C344F9}"/>
    <cellStyle name="Normal 9 5 3 2 4" xfId="2456" xr:uid="{53B49116-0639-4AF3-8661-E5E5B5715408}"/>
    <cellStyle name="Normal 9 5 3 2 4 2" xfId="5096" xr:uid="{2F83E7AC-40C4-44EE-A9E6-EB3E71DB0A9E}"/>
    <cellStyle name="Normal 9 5 3 2 5" xfId="4177" xr:uid="{4D20620F-928E-4F8B-9673-A8D42F0F95BF}"/>
    <cellStyle name="Normal 9 5 3 2 5 2" xfId="5097" xr:uid="{BE2D7EBB-034C-40FB-BEEB-4CA9DB4BD3A6}"/>
    <cellStyle name="Normal 9 5 3 2 6" xfId="4178" xr:uid="{3484022D-BACA-4EFD-BC54-876236742F8A}"/>
    <cellStyle name="Normal 9 5 3 2 6 2" xfId="5098" xr:uid="{02D2E98F-8B79-4E8D-830E-629994118D0E}"/>
    <cellStyle name="Normal 9 5 3 2 7" xfId="5086" xr:uid="{0C6E7E8A-3F1D-4C75-886A-770C551987CE}"/>
    <cellStyle name="Normal 9 5 3 3" xfId="880" xr:uid="{B0B68B9F-27BA-4979-A96A-F1AA2A435E5F}"/>
    <cellStyle name="Normal 9 5 3 3 2" xfId="2457" xr:uid="{6C2D3F2B-7C0A-4A21-AB8D-542B05B48CC9}"/>
    <cellStyle name="Normal 9 5 3 3 2 2" xfId="2458" xr:uid="{70D87140-BDF7-4E43-8356-5F859CB02D79}"/>
    <cellStyle name="Normal 9 5 3 3 2 2 2" xfId="5101" xr:uid="{A701454D-5B08-4EAC-A7FD-322F0E77AC1A}"/>
    <cellStyle name="Normal 9 5 3 3 2 3" xfId="4179" xr:uid="{2DE0D1AD-2FA0-43E9-BA8B-B3E79317C652}"/>
    <cellStyle name="Normal 9 5 3 3 2 3 2" xfId="5102" xr:uid="{401E0432-8D75-491A-A9CA-DEAD040C96E0}"/>
    <cellStyle name="Normal 9 5 3 3 2 4" xfId="4180" xr:uid="{69A9214E-1775-4380-8C92-62B99C93B1F1}"/>
    <cellStyle name="Normal 9 5 3 3 2 4 2" xfId="5103" xr:uid="{38976EC8-2DCB-4643-8580-2CF7275F2AD8}"/>
    <cellStyle name="Normal 9 5 3 3 2 5" xfId="5100" xr:uid="{767051BB-40D1-41E4-90C4-33D48C768800}"/>
    <cellStyle name="Normal 9 5 3 3 3" xfId="2459" xr:uid="{FCEA5547-6C9C-49B4-B530-EC5F81ED3D37}"/>
    <cellStyle name="Normal 9 5 3 3 3 2" xfId="5104" xr:uid="{AA2F202E-B083-4110-892F-D9ADA402F3A1}"/>
    <cellStyle name="Normal 9 5 3 3 4" xfId="4181" xr:uid="{C1313DB4-8278-4F6B-B842-DA9C44E89259}"/>
    <cellStyle name="Normal 9 5 3 3 4 2" xfId="5105" xr:uid="{53146591-5499-4333-AB60-E42F3A119ABD}"/>
    <cellStyle name="Normal 9 5 3 3 5" xfId="4182" xr:uid="{FFD5AAE8-2BD0-4964-9352-1D27F097B53D}"/>
    <cellStyle name="Normal 9 5 3 3 5 2" xfId="5106" xr:uid="{6E5BCD81-2560-4DF7-9791-1BB11599334D}"/>
    <cellStyle name="Normal 9 5 3 3 6" xfId="5099" xr:uid="{B1365352-D718-4B65-887E-E2226D8CE4E2}"/>
    <cellStyle name="Normal 9 5 3 4" xfId="2460" xr:uid="{4C23B564-483C-4FCC-B12B-FFD3A5498135}"/>
    <cellStyle name="Normal 9 5 3 4 2" xfId="2461" xr:uid="{EE5F3245-EF0B-4E72-AC33-8CC1D8F73061}"/>
    <cellStyle name="Normal 9 5 3 4 2 2" xfId="5108" xr:uid="{A9E1BEC7-7165-44B1-A26A-2A8710CE8C7F}"/>
    <cellStyle name="Normal 9 5 3 4 3" xfId="4183" xr:uid="{75DBF6F8-A33B-45AA-922D-AF34B3683585}"/>
    <cellStyle name="Normal 9 5 3 4 3 2" xfId="5109" xr:uid="{252D841B-80F7-4616-A056-E050BF9D2649}"/>
    <cellStyle name="Normal 9 5 3 4 4" xfId="4184" xr:uid="{FBE67B52-696A-4465-8350-146BACA52343}"/>
    <cellStyle name="Normal 9 5 3 4 4 2" xfId="5110" xr:uid="{827624A5-3A02-4809-B9D2-E032DC158FC5}"/>
    <cellStyle name="Normal 9 5 3 4 5" xfId="5107" xr:uid="{37EFCA68-E24C-4DBB-B9FD-74BF12232AFF}"/>
    <cellStyle name="Normal 9 5 3 5" xfId="2462" xr:uid="{9518C936-3B32-4F56-B579-C251EC66AAD7}"/>
    <cellStyle name="Normal 9 5 3 5 2" xfId="4185" xr:uid="{E4D884A0-8584-4AEE-8290-2543B339CD9F}"/>
    <cellStyle name="Normal 9 5 3 5 2 2" xfId="5112" xr:uid="{0010A96C-10A1-45F3-AE7A-F58EEE7A1D3F}"/>
    <cellStyle name="Normal 9 5 3 5 3" xfId="4186" xr:uid="{226587CA-BF82-4E8C-A5A5-466E0171CA99}"/>
    <cellStyle name="Normal 9 5 3 5 3 2" xfId="5113" xr:uid="{0A2C5B3F-B79E-4E59-AB8A-CF1B5B8C3DF7}"/>
    <cellStyle name="Normal 9 5 3 5 4" xfId="4187" xr:uid="{0CE9395D-4C58-42C7-9BA1-B660FAA95320}"/>
    <cellStyle name="Normal 9 5 3 5 4 2" xfId="5114" xr:uid="{69625797-0EA1-4F92-9305-687E4B2887C2}"/>
    <cellStyle name="Normal 9 5 3 5 5" xfId="5111" xr:uid="{91368859-1BB8-4A7D-9206-688EAA6C8FEF}"/>
    <cellStyle name="Normal 9 5 3 6" xfId="4188" xr:uid="{B8A8EA3B-C645-467B-8ED0-557AE1B6B700}"/>
    <cellStyle name="Normal 9 5 3 6 2" xfId="5115" xr:uid="{1B7D00F4-2868-4DDE-A8A1-68D781B62002}"/>
    <cellStyle name="Normal 9 5 3 7" xfId="4189" xr:uid="{62E6024F-7983-4CE6-ADD7-49401D9D4CC0}"/>
    <cellStyle name="Normal 9 5 3 7 2" xfId="5116" xr:uid="{52BFABA5-2934-45BB-8184-B44C819E2D3A}"/>
    <cellStyle name="Normal 9 5 3 8" xfId="4190" xr:uid="{A495501A-C37B-4ABC-B0EF-245C3A50377A}"/>
    <cellStyle name="Normal 9 5 3 8 2" xfId="5117" xr:uid="{2C07E027-C7CA-4832-AA43-BCABFC82E462}"/>
    <cellStyle name="Normal 9 5 3 9" xfId="5085" xr:uid="{B55E4272-766A-4D67-86BA-72EB5D87A24E}"/>
    <cellStyle name="Normal 9 5 4" xfId="421" xr:uid="{8ED825CF-387E-4F58-A210-DE606703F8C0}"/>
    <cellStyle name="Normal 9 5 4 2" xfId="881" xr:uid="{A46B07A8-AE81-483C-B387-CEB2315435CC}"/>
    <cellStyle name="Normal 9 5 4 2 2" xfId="882" xr:uid="{DF38B392-FAC0-4DD9-81D2-197266FC9C56}"/>
    <cellStyle name="Normal 9 5 4 2 2 2" xfId="2463" xr:uid="{C035EE79-B149-4905-93BE-64F57944352D}"/>
    <cellStyle name="Normal 9 5 4 2 2 2 2" xfId="5121" xr:uid="{EC700E9E-5F04-4D83-AF78-5C55F58D125F}"/>
    <cellStyle name="Normal 9 5 4 2 2 3" xfId="4191" xr:uid="{7B18A4E7-6180-4A5B-AFF0-C8F226349D01}"/>
    <cellStyle name="Normal 9 5 4 2 2 3 2" xfId="5122" xr:uid="{AEDF7CA4-5F2E-43E6-8879-CD2B4E640BB3}"/>
    <cellStyle name="Normal 9 5 4 2 2 4" xfId="4192" xr:uid="{DE5D2AC9-E162-486A-8BE9-22F1F98ED685}"/>
    <cellStyle name="Normal 9 5 4 2 2 4 2" xfId="5123" xr:uid="{7529E541-7F58-44A6-A8AF-22824EFEFD9C}"/>
    <cellStyle name="Normal 9 5 4 2 2 5" xfId="5120" xr:uid="{B65754EC-17FC-4E3A-87E3-F39052E067C7}"/>
    <cellStyle name="Normal 9 5 4 2 3" xfId="2464" xr:uid="{1CC245F7-EF42-4720-B8A4-7F53A389D73F}"/>
    <cellStyle name="Normal 9 5 4 2 3 2" xfId="5124" xr:uid="{F066C4BB-8A25-47BC-AFBF-B65C4557C670}"/>
    <cellStyle name="Normal 9 5 4 2 4" xfId="4193" xr:uid="{F752683B-B092-4A02-8004-CA4798321431}"/>
    <cellStyle name="Normal 9 5 4 2 4 2" xfId="5125" xr:uid="{A54C14EB-EF75-4C36-96F1-18999672C63D}"/>
    <cellStyle name="Normal 9 5 4 2 5" xfId="4194" xr:uid="{F918E4A1-C76E-4ED8-B1CE-33E62034A19A}"/>
    <cellStyle name="Normal 9 5 4 2 5 2" xfId="5126" xr:uid="{90114D19-67DC-48CF-81C6-98800987469D}"/>
    <cellStyle name="Normal 9 5 4 2 6" xfId="5119" xr:uid="{F70B1E33-4208-4342-85BB-25F9A0A61AA1}"/>
    <cellStyle name="Normal 9 5 4 3" xfId="883" xr:uid="{99EECF60-DBD1-47E1-945A-B6D73ECBC3B7}"/>
    <cellStyle name="Normal 9 5 4 3 2" xfId="2465" xr:uid="{DB92FBDB-5BD8-4C51-9DD6-B93DBCEDDB4F}"/>
    <cellStyle name="Normal 9 5 4 3 2 2" xfId="5128" xr:uid="{3364638E-75D4-446A-A21B-7F0511F6A3FA}"/>
    <cellStyle name="Normal 9 5 4 3 3" xfId="4195" xr:uid="{2CD7CFBE-A084-436F-A9A4-44288A89FCD4}"/>
    <cellStyle name="Normal 9 5 4 3 3 2" xfId="5129" xr:uid="{D462535B-FDF6-4057-935C-0A1339EBD8BC}"/>
    <cellStyle name="Normal 9 5 4 3 4" xfId="4196" xr:uid="{71ACFE4F-0E5E-412E-8EE9-53EF7872958E}"/>
    <cellStyle name="Normal 9 5 4 3 4 2" xfId="5130" xr:uid="{32B7D5D5-66EF-4430-A7BD-9E2911DCDFAB}"/>
    <cellStyle name="Normal 9 5 4 3 5" xfId="5127" xr:uid="{A03C3B5D-7377-4818-859E-10A0A9E1EB9B}"/>
    <cellStyle name="Normal 9 5 4 4" xfId="2466" xr:uid="{0788D3E7-8D3E-418B-B234-EAB9C54A18DC}"/>
    <cellStyle name="Normal 9 5 4 4 2" xfId="4197" xr:uid="{44D08CB4-1893-4105-B02B-3DD99BD9FC3B}"/>
    <cellStyle name="Normal 9 5 4 4 2 2" xfId="5132" xr:uid="{056463BD-CCD2-4C32-9BD6-AD561FB4CF2A}"/>
    <cellStyle name="Normal 9 5 4 4 3" xfId="4198" xr:uid="{22F1530C-F513-46F5-B1E8-2B5480D64E06}"/>
    <cellStyle name="Normal 9 5 4 4 3 2" xfId="5133" xr:uid="{8AD43DB1-A1E9-4292-A3EC-DA3B13521130}"/>
    <cellStyle name="Normal 9 5 4 4 4" xfId="4199" xr:uid="{2BE3BA20-9BD8-4E8A-A0DB-F9FCF478E143}"/>
    <cellStyle name="Normal 9 5 4 4 4 2" xfId="5134" xr:uid="{11FBF311-AD27-4920-BE61-EC041DB516AA}"/>
    <cellStyle name="Normal 9 5 4 4 5" xfId="5131" xr:uid="{76997712-559D-49F3-B0CB-713AF6EFA147}"/>
    <cellStyle name="Normal 9 5 4 5" xfId="4200" xr:uid="{52D8FE25-3FB4-4EC1-9D58-2829FF0E4E11}"/>
    <cellStyle name="Normal 9 5 4 5 2" xfId="5135" xr:uid="{12AA4E11-EEB6-420A-87B8-E6D7CF9B0CAB}"/>
    <cellStyle name="Normal 9 5 4 6" xfId="4201" xr:uid="{0AC33C6A-7AFF-4695-ACC2-A506FBE5A557}"/>
    <cellStyle name="Normal 9 5 4 6 2" xfId="5136" xr:uid="{18AEFFB5-98C9-4D5D-9FF1-2DD74E342352}"/>
    <cellStyle name="Normal 9 5 4 7" xfId="4202" xr:uid="{057523A2-0754-48A7-9A74-F6CCE6F1645A}"/>
    <cellStyle name="Normal 9 5 4 7 2" xfId="5137" xr:uid="{606A8949-0745-49D8-912B-A2D63FF929EE}"/>
    <cellStyle name="Normal 9 5 4 8" xfId="5118" xr:uid="{F43E2BFD-4F82-4B1F-B3CE-4159DE599335}"/>
    <cellStyle name="Normal 9 5 5" xfId="422" xr:uid="{C458C13D-5153-4948-9704-F786648DA044}"/>
    <cellStyle name="Normal 9 5 5 2" xfId="884" xr:uid="{98C311A5-FDAB-4448-9895-E9A9C51EACA3}"/>
    <cellStyle name="Normal 9 5 5 2 2" xfId="2467" xr:uid="{9E9489F1-F2E9-4BB8-95C2-C14DE132DF32}"/>
    <cellStyle name="Normal 9 5 5 2 2 2" xfId="5140" xr:uid="{B8BB9BD0-E677-48A2-859F-5C6651D60B31}"/>
    <cellStyle name="Normal 9 5 5 2 3" xfId="4203" xr:uid="{0D0E313F-225D-4B9A-BFEF-17B9C092C66F}"/>
    <cellStyle name="Normal 9 5 5 2 3 2" xfId="5141" xr:uid="{28BEC29F-28BA-483F-B729-D1B06F2839CF}"/>
    <cellStyle name="Normal 9 5 5 2 4" xfId="4204" xr:uid="{854A09FE-042F-4AA1-BDD3-8A1ADE1F7B61}"/>
    <cellStyle name="Normal 9 5 5 2 4 2" xfId="5142" xr:uid="{E8E73566-341A-40E2-BCDF-8AC5426FB191}"/>
    <cellStyle name="Normal 9 5 5 2 5" xfId="5139" xr:uid="{E988AE43-999F-4461-8960-F89A0404B888}"/>
    <cellStyle name="Normal 9 5 5 3" xfId="2468" xr:uid="{B3609B94-B551-4EB8-B56C-C62999C0B1CE}"/>
    <cellStyle name="Normal 9 5 5 3 2" xfId="4205" xr:uid="{D86E6A6A-2C4E-40C1-A456-5F47606A22D4}"/>
    <cellStyle name="Normal 9 5 5 3 2 2" xfId="5144" xr:uid="{83A6B831-D053-4F72-9D3A-836F10DD4BEB}"/>
    <cellStyle name="Normal 9 5 5 3 3" xfId="4206" xr:uid="{FC615406-D4DB-4287-BABA-073AA5412332}"/>
    <cellStyle name="Normal 9 5 5 3 3 2" xfId="5145" xr:uid="{C360FA49-8E13-47A6-9924-C7B27280574C}"/>
    <cellStyle name="Normal 9 5 5 3 4" xfId="4207" xr:uid="{FD54AB57-8D1B-4273-8E84-27F0C454164C}"/>
    <cellStyle name="Normal 9 5 5 3 4 2" xfId="5146" xr:uid="{6197664F-63CA-40E7-A6F5-00F077393DD9}"/>
    <cellStyle name="Normal 9 5 5 3 5" xfId="5143" xr:uid="{46630FE4-67E2-48E7-9F6A-A115D129893C}"/>
    <cellStyle name="Normal 9 5 5 4" xfId="4208" xr:uid="{1A978E52-C8C5-4C4E-9A2C-B1A723AAF99F}"/>
    <cellStyle name="Normal 9 5 5 4 2" xfId="5147" xr:uid="{B4DD80FB-4165-4950-97D6-35551529CE74}"/>
    <cellStyle name="Normal 9 5 5 5" xfId="4209" xr:uid="{7E9FA59A-C0A2-4302-8D8D-D5E84DFEAF10}"/>
    <cellStyle name="Normal 9 5 5 5 2" xfId="5148" xr:uid="{69FF1DD5-72AF-47F4-B6FA-4958ACE2F6AA}"/>
    <cellStyle name="Normal 9 5 5 6" xfId="4210" xr:uid="{82010EA3-179F-4990-A683-5BDCCFFADD1F}"/>
    <cellStyle name="Normal 9 5 5 6 2" xfId="5149" xr:uid="{BDCC7A2E-E3DF-42E1-BD63-BE877531B8F4}"/>
    <cellStyle name="Normal 9 5 5 7" xfId="5138" xr:uid="{D09726E6-221D-42F3-B790-7ABC89E46B21}"/>
    <cellStyle name="Normal 9 5 6" xfId="885" xr:uid="{54C8D465-8307-4A05-AEEC-DF76E8DD51B4}"/>
    <cellStyle name="Normal 9 5 6 2" xfId="2469" xr:uid="{CBA1B989-A03B-41BD-80C3-9DCB45743E5F}"/>
    <cellStyle name="Normal 9 5 6 2 2" xfId="4211" xr:uid="{EA7007DB-D2DF-4E4D-86EC-DB956CE5FC91}"/>
    <cellStyle name="Normal 9 5 6 2 2 2" xfId="5152" xr:uid="{8B147480-C802-4ED8-8A90-F7665A1F41DF}"/>
    <cellStyle name="Normal 9 5 6 2 3" xfId="4212" xr:uid="{1F7DCB9A-3042-487C-9037-9C53BBBBA9C2}"/>
    <cellStyle name="Normal 9 5 6 2 3 2" xfId="5153" xr:uid="{A2C111F2-8455-4D72-83D2-A2F478AB96AC}"/>
    <cellStyle name="Normal 9 5 6 2 4" xfId="4213" xr:uid="{5EDD8814-559E-4BAD-A8B5-871EBEDD7150}"/>
    <cellStyle name="Normal 9 5 6 2 4 2" xfId="5154" xr:uid="{02EA3CCE-9F0B-4E9D-8C05-FCC6FC58C35E}"/>
    <cellStyle name="Normal 9 5 6 2 5" xfId="5151" xr:uid="{62048B34-3032-4478-A2BB-0AE5B439BEE9}"/>
    <cellStyle name="Normal 9 5 6 3" xfId="4214" xr:uid="{471C744B-88EA-4BFF-8891-EC35A9679A7A}"/>
    <cellStyle name="Normal 9 5 6 3 2" xfId="5155" xr:uid="{40FF9666-9EB5-40ED-95D2-66313B62DC97}"/>
    <cellStyle name="Normal 9 5 6 4" xfId="4215" xr:uid="{A8B46A00-47B1-43A8-B844-25498CF6B8CC}"/>
    <cellStyle name="Normal 9 5 6 4 2" xfId="5156" xr:uid="{64B928E2-21FE-4A56-B5DD-02E5CA502BD1}"/>
    <cellStyle name="Normal 9 5 6 5" xfId="4216" xr:uid="{A10A3ED2-E8EC-4344-8952-781273E8C97B}"/>
    <cellStyle name="Normal 9 5 6 5 2" xfId="5157" xr:uid="{8E278424-189F-46C8-8C27-7EFBA252C6B5}"/>
    <cellStyle name="Normal 9 5 6 6" xfId="5150" xr:uid="{6A6EBFA2-0CF2-4527-9137-C25B8D4C2F09}"/>
    <cellStyle name="Normal 9 5 7" xfId="2470" xr:uid="{1CA7203D-576A-49D0-892A-E8A91257F0A6}"/>
    <cellStyle name="Normal 9 5 7 2" xfId="4217" xr:uid="{5F75A66C-1475-4F9A-80E0-7E24C9C74D20}"/>
    <cellStyle name="Normal 9 5 7 2 2" xfId="5159" xr:uid="{24A8C622-3117-4EBA-97AC-EC31C2E0B82C}"/>
    <cellStyle name="Normal 9 5 7 3" xfId="4218" xr:uid="{63AC2833-F742-42A0-BF8C-62756A21B96F}"/>
    <cellStyle name="Normal 9 5 7 3 2" xfId="5160" xr:uid="{3BDB6916-0C5A-449D-9165-0FD29A4AA0EA}"/>
    <cellStyle name="Normal 9 5 7 4" xfId="4219" xr:uid="{20847889-FC22-4EB9-99BC-5438F2293618}"/>
    <cellStyle name="Normal 9 5 7 4 2" xfId="5161" xr:uid="{24D2B91E-5B0B-4282-A6EF-686E590D1EE6}"/>
    <cellStyle name="Normal 9 5 7 5" xfId="5158" xr:uid="{76E4591C-2655-4B28-BAD0-4F63F3D0B5DF}"/>
    <cellStyle name="Normal 9 5 8" xfId="4220" xr:uid="{C3D47625-92BD-4647-8237-15FFCC2BAA2E}"/>
    <cellStyle name="Normal 9 5 8 2" xfId="4221" xr:uid="{D08BB50A-EDCF-4510-852F-FC50D036D739}"/>
    <cellStyle name="Normal 9 5 8 2 2" xfId="5163" xr:uid="{814A5524-4B83-4EBD-AACC-39461E95A434}"/>
    <cellStyle name="Normal 9 5 8 3" xfId="4222" xr:uid="{881CB445-B30C-4B13-A2F0-371E9416C557}"/>
    <cellStyle name="Normal 9 5 8 3 2" xfId="5164" xr:uid="{626FCB7F-65D2-4958-AC52-5C1A4059FBD1}"/>
    <cellStyle name="Normal 9 5 8 4" xfId="4223" xr:uid="{FE60AE0A-66E5-45CB-85AB-62478E41C4F3}"/>
    <cellStyle name="Normal 9 5 8 4 2" xfId="5165" xr:uid="{E87A5504-5C29-4345-A13C-5F145D5CAFCC}"/>
    <cellStyle name="Normal 9 5 8 5" xfId="5162" xr:uid="{51AF3866-B289-45CF-990D-41B29A0E1848}"/>
    <cellStyle name="Normal 9 5 9" xfId="4224" xr:uid="{F2E212C4-5A87-4393-B100-1700795985B2}"/>
    <cellStyle name="Normal 9 5 9 2" xfId="5166" xr:uid="{ADF23DCE-49A0-403E-B9FF-03A36BE4648E}"/>
    <cellStyle name="Normal 9 6" xfId="180" xr:uid="{39E745BB-76AA-4689-BA7A-2E2F26087A24}"/>
    <cellStyle name="Normal 9 6 10" xfId="5167" xr:uid="{879EA526-B8FF-4BBE-AEBA-3602F6FE9869}"/>
    <cellStyle name="Normal 9 6 2" xfId="181" xr:uid="{9F23425B-3E6C-4F35-9DE2-5968454B606B}"/>
    <cellStyle name="Normal 9 6 2 2" xfId="423" xr:uid="{9B253A01-0812-4740-8006-C6A9A3B215FA}"/>
    <cellStyle name="Normal 9 6 2 2 2" xfId="886" xr:uid="{FAED8BEF-DE6B-4485-9B6F-DF0505C31FEE}"/>
    <cellStyle name="Normal 9 6 2 2 2 2" xfId="2471" xr:uid="{7DAAB115-3005-487E-B85D-F3993B4BD8A1}"/>
    <cellStyle name="Normal 9 6 2 2 2 2 2" xfId="5171" xr:uid="{6DD3064F-7970-4805-BB6D-23D3859A9E19}"/>
    <cellStyle name="Normal 9 6 2 2 2 3" xfId="4225" xr:uid="{B5044E05-DBF0-45C1-AEFD-F1BD050BB716}"/>
    <cellStyle name="Normal 9 6 2 2 2 3 2" xfId="5172" xr:uid="{2FC55BED-D0BF-4BDB-B99D-B2302A993418}"/>
    <cellStyle name="Normal 9 6 2 2 2 4" xfId="4226" xr:uid="{AC3A6AFB-D33C-4AE4-B292-B2368A06BBA1}"/>
    <cellStyle name="Normal 9 6 2 2 2 4 2" xfId="5173" xr:uid="{B651C7B9-726D-4F85-B544-A75A1FD22484}"/>
    <cellStyle name="Normal 9 6 2 2 2 5" xfId="5170" xr:uid="{BF1C0D1D-6672-4598-AE79-A4C9E4D88481}"/>
    <cellStyle name="Normal 9 6 2 2 3" xfId="2472" xr:uid="{938189AE-6844-4482-9D3F-B00C0660E9C8}"/>
    <cellStyle name="Normal 9 6 2 2 3 2" xfId="4227" xr:uid="{F69AE7B3-DE8E-4526-A18D-C569E3560123}"/>
    <cellStyle name="Normal 9 6 2 2 3 2 2" xfId="5175" xr:uid="{783BC4CB-7D69-40DD-A2A7-B96E07FB9612}"/>
    <cellStyle name="Normal 9 6 2 2 3 3" xfId="4228" xr:uid="{9CFD945E-346B-4D10-B531-DF7BD772F6DA}"/>
    <cellStyle name="Normal 9 6 2 2 3 3 2" xfId="5176" xr:uid="{C7DB51EB-7515-448E-9E5E-E50D6CC47B2C}"/>
    <cellStyle name="Normal 9 6 2 2 3 4" xfId="4229" xr:uid="{4EC9FE02-D22F-4F54-88FE-FEBA37FE83C4}"/>
    <cellStyle name="Normal 9 6 2 2 3 4 2" xfId="5177" xr:uid="{C13EC927-F7BC-49CD-A1D3-93E1854D0353}"/>
    <cellStyle name="Normal 9 6 2 2 3 5" xfId="5174" xr:uid="{C1C84548-1745-47AD-B36B-968A80C605D1}"/>
    <cellStyle name="Normal 9 6 2 2 4" xfId="4230" xr:uid="{E32C405F-A931-41EB-BE35-EF0228E8A506}"/>
    <cellStyle name="Normal 9 6 2 2 4 2" xfId="5178" xr:uid="{C6C07DB0-13AD-4222-A7A8-271CC9FACE62}"/>
    <cellStyle name="Normal 9 6 2 2 5" xfId="4231" xr:uid="{BA5AE17C-9601-41DB-B42E-80E89B6F2F54}"/>
    <cellStyle name="Normal 9 6 2 2 5 2" xfId="5179" xr:uid="{D25DAD17-C0B1-45B4-9ABF-DD75DB04B515}"/>
    <cellStyle name="Normal 9 6 2 2 6" xfId="4232" xr:uid="{62385923-937D-425F-B880-7F4D48032364}"/>
    <cellStyle name="Normal 9 6 2 2 6 2" xfId="5180" xr:uid="{EE1135FB-93B8-4F6D-BC78-5059DE1110E0}"/>
    <cellStyle name="Normal 9 6 2 2 7" xfId="5169" xr:uid="{4A69E3E8-F588-487D-8C62-DBFF7D0D1D81}"/>
    <cellStyle name="Normal 9 6 2 3" xfId="887" xr:uid="{42B42F14-85DE-42D4-A75A-12D135EA1272}"/>
    <cellStyle name="Normal 9 6 2 3 2" xfId="2473" xr:uid="{2D4FC881-B199-4407-B8B5-7607E72DC577}"/>
    <cellStyle name="Normal 9 6 2 3 2 2" xfId="4233" xr:uid="{2F499F60-EBB0-4C11-9621-08BF5D8C8FD5}"/>
    <cellStyle name="Normal 9 6 2 3 2 2 2" xfId="5183" xr:uid="{48E3FF44-EA48-4518-A67B-59A86FEE3A26}"/>
    <cellStyle name="Normal 9 6 2 3 2 3" xfId="4234" xr:uid="{A96523E6-E597-4364-AD8C-0061AEBDE914}"/>
    <cellStyle name="Normal 9 6 2 3 2 3 2" xfId="5184" xr:uid="{CD8A432E-059F-4DE1-8D42-C6BCDB71FE82}"/>
    <cellStyle name="Normal 9 6 2 3 2 4" xfId="4235" xr:uid="{B15B8B6A-A201-453E-B04A-0FDC018B4D8A}"/>
    <cellStyle name="Normal 9 6 2 3 2 4 2" xfId="5185" xr:uid="{32555DAD-177E-4B27-BC84-53C0722920B8}"/>
    <cellStyle name="Normal 9 6 2 3 2 5" xfId="5182" xr:uid="{6CFB580F-18FC-4EBA-8D3E-86107D19713D}"/>
    <cellStyle name="Normal 9 6 2 3 3" xfId="4236" xr:uid="{34C60163-18D8-44AA-9D82-F0148A0FEAAB}"/>
    <cellStyle name="Normal 9 6 2 3 3 2" xfId="5186" xr:uid="{67654FF8-23CF-42EB-BD3E-19AEF4C5ABEC}"/>
    <cellStyle name="Normal 9 6 2 3 4" xfId="4237" xr:uid="{D4BBCC0D-A76C-42F2-8775-7BB5D5C4E879}"/>
    <cellStyle name="Normal 9 6 2 3 4 2" xfId="5187" xr:uid="{9C7A359A-7929-45CD-94FE-3919F162DE20}"/>
    <cellStyle name="Normal 9 6 2 3 5" xfId="4238" xr:uid="{F34F2969-32DB-4F98-B0A7-DA139C6A99C8}"/>
    <cellStyle name="Normal 9 6 2 3 5 2" xfId="5188" xr:uid="{2853B124-02E9-41CC-BDA1-F8670A2753F7}"/>
    <cellStyle name="Normal 9 6 2 3 6" xfId="5181" xr:uid="{6FE9E004-E662-4AE6-BC4E-B20195C7C821}"/>
    <cellStyle name="Normal 9 6 2 4" xfId="2474" xr:uid="{9EBCF90C-B266-4EB4-99A5-C66F9FD7A2BA}"/>
    <cellStyle name="Normal 9 6 2 4 2" xfId="4239" xr:uid="{374B533B-178A-4D63-967B-0A6517DF9EFC}"/>
    <cellStyle name="Normal 9 6 2 4 2 2" xfId="5190" xr:uid="{A7786CAC-E570-412E-9256-BE55258BD702}"/>
    <cellStyle name="Normal 9 6 2 4 3" xfId="4240" xr:uid="{2B12D737-20AB-431A-8068-2DED2E24423B}"/>
    <cellStyle name="Normal 9 6 2 4 3 2" xfId="5191" xr:uid="{A376E4D8-1CCC-494C-B62C-989BB068D6D6}"/>
    <cellStyle name="Normal 9 6 2 4 4" xfId="4241" xr:uid="{5AABCDAB-B376-42B7-B928-F2A23111A8DE}"/>
    <cellStyle name="Normal 9 6 2 4 4 2" xfId="5192" xr:uid="{55DBE925-21B2-4339-991E-13EA11AE6699}"/>
    <cellStyle name="Normal 9 6 2 4 5" xfId="5189" xr:uid="{9B02C726-1954-40BD-8715-9589764DBCE9}"/>
    <cellStyle name="Normal 9 6 2 5" xfId="4242" xr:uid="{FF2FE7D6-4169-4EB2-AA37-6064A408C361}"/>
    <cellStyle name="Normal 9 6 2 5 2" xfId="4243" xr:uid="{9785BDFD-6B3D-4BC0-858F-523154E169FA}"/>
    <cellStyle name="Normal 9 6 2 5 2 2" xfId="5194" xr:uid="{6F872177-A233-4502-8000-4F75D4452C60}"/>
    <cellStyle name="Normal 9 6 2 5 3" xfId="4244" xr:uid="{B27DB45D-08F4-4473-A2D4-D9E257825D13}"/>
    <cellStyle name="Normal 9 6 2 5 3 2" xfId="5195" xr:uid="{BAAF16E5-29CF-4F05-B94A-9EA01F06DA74}"/>
    <cellStyle name="Normal 9 6 2 5 4" xfId="4245" xr:uid="{4778F28A-9772-470D-B437-849F9D690E0D}"/>
    <cellStyle name="Normal 9 6 2 5 4 2" xfId="5196" xr:uid="{D3967902-A613-478F-A7EF-E41637E65A67}"/>
    <cellStyle name="Normal 9 6 2 5 5" xfId="5193" xr:uid="{9CD7B46E-BCC1-42D9-9F24-02060E17D4AB}"/>
    <cellStyle name="Normal 9 6 2 6" xfId="4246" xr:uid="{203DE30B-3A3A-47F8-B7D0-84C7B49670DC}"/>
    <cellStyle name="Normal 9 6 2 6 2" xfId="5197" xr:uid="{8A39E667-65E6-4675-9730-F30B810D31C9}"/>
    <cellStyle name="Normal 9 6 2 7" xfId="4247" xr:uid="{60F492AF-D6C0-442B-8D42-B76DB4501205}"/>
    <cellStyle name="Normal 9 6 2 7 2" xfId="5198" xr:uid="{035D7F04-8E09-4E7B-B6E7-9007C3958DB3}"/>
    <cellStyle name="Normal 9 6 2 8" xfId="4248" xr:uid="{EF2242CA-57B9-4A9B-9316-D9881F1DB92F}"/>
    <cellStyle name="Normal 9 6 2 8 2" xfId="5199" xr:uid="{1E7B80DA-7225-43B7-9B0F-68100ACB2C62}"/>
    <cellStyle name="Normal 9 6 2 9" xfId="5168" xr:uid="{7AA72236-6611-46C8-B141-097264402B6D}"/>
    <cellStyle name="Normal 9 6 3" xfId="424" xr:uid="{4576DC1A-7C72-4540-B357-77BC74785904}"/>
    <cellStyle name="Normal 9 6 3 2" xfId="888" xr:uid="{4191B19E-050E-4992-A3E7-1D05642CE9A8}"/>
    <cellStyle name="Normal 9 6 3 2 2" xfId="889" xr:uid="{C7F4E1AD-8DEA-43A6-8B1A-818B140FBE12}"/>
    <cellStyle name="Normal 9 6 3 2 2 2" xfId="5202" xr:uid="{CA48762F-B47A-40B7-A661-7CFA23E286F9}"/>
    <cellStyle name="Normal 9 6 3 2 3" xfId="4249" xr:uid="{185DCF06-D120-4C97-B2F1-47DDA62823F7}"/>
    <cellStyle name="Normal 9 6 3 2 3 2" xfId="5203" xr:uid="{E1FAE3AC-A81B-4A65-BFE1-FA2E6EDA99FC}"/>
    <cellStyle name="Normal 9 6 3 2 4" xfId="4250" xr:uid="{A677D301-9CF2-434F-A064-3F18E5F79C64}"/>
    <cellStyle name="Normal 9 6 3 2 4 2" xfId="5204" xr:uid="{7005DD65-76E0-4ED0-9311-E79D71B405A2}"/>
    <cellStyle name="Normal 9 6 3 2 5" xfId="5201" xr:uid="{612616BF-E7B2-4013-8ADF-2AA9A552DAB6}"/>
    <cellStyle name="Normal 9 6 3 3" xfId="890" xr:uid="{A31FBC43-7A78-4D5C-8A07-970246675A79}"/>
    <cellStyle name="Normal 9 6 3 3 2" xfId="4251" xr:uid="{B793700A-56BB-4ABA-84D8-2A8AC3881C2C}"/>
    <cellStyle name="Normal 9 6 3 3 2 2" xfId="5206" xr:uid="{A09ED998-FA28-454C-9B7A-501597A9DB0C}"/>
    <cellStyle name="Normal 9 6 3 3 3" xfId="4252" xr:uid="{90BAC632-A38E-4BFF-8F35-01E6C9E7C2DB}"/>
    <cellStyle name="Normal 9 6 3 3 3 2" xfId="5207" xr:uid="{FAFD7CA5-5866-426B-9A21-E6E98C6B2E4D}"/>
    <cellStyle name="Normal 9 6 3 3 4" xfId="4253" xr:uid="{6FE5EC4F-7E82-4B62-9E71-08C1EF6C6E26}"/>
    <cellStyle name="Normal 9 6 3 3 4 2" xfId="5208" xr:uid="{317686C7-2BB1-4F74-9FE2-45FE8070100B}"/>
    <cellStyle name="Normal 9 6 3 3 5" xfId="5205" xr:uid="{5F09D58D-24B5-41E7-87D0-1DAAC60F37B8}"/>
    <cellStyle name="Normal 9 6 3 4" xfId="4254" xr:uid="{093AFE8B-452C-499C-A5D3-A3BADB7F2B7F}"/>
    <cellStyle name="Normal 9 6 3 4 2" xfId="5209" xr:uid="{B88F8D5E-77C7-4021-AE6C-72B470815061}"/>
    <cellStyle name="Normal 9 6 3 5" xfId="4255" xr:uid="{F7A00E58-C605-4A17-B188-70DCF27BEEE9}"/>
    <cellStyle name="Normal 9 6 3 5 2" xfId="5210" xr:uid="{29B75D7E-07CA-49C1-BEAC-5C81CD566B7A}"/>
    <cellStyle name="Normal 9 6 3 6" xfId="4256" xr:uid="{B512D6B7-D6C6-499D-B1F5-7291829C7ECC}"/>
    <cellStyle name="Normal 9 6 3 6 2" xfId="5211" xr:uid="{47CEB1F1-6DC5-4F8F-85D1-C0E1FB4AF0CC}"/>
    <cellStyle name="Normal 9 6 3 7" xfId="5200" xr:uid="{256D87C7-0156-4BC8-B5B8-245870DB24B4}"/>
    <cellStyle name="Normal 9 6 4" xfId="425" xr:uid="{1049778A-99E3-4D6E-9E80-0C2C0E0C8772}"/>
    <cellStyle name="Normal 9 6 4 2" xfId="891" xr:uid="{115F9ADD-3784-4ADE-AC36-8765951FC677}"/>
    <cellStyle name="Normal 9 6 4 2 2" xfId="4257" xr:uid="{49B7DF20-84AF-4C00-B8CD-D1FD194E4075}"/>
    <cellStyle name="Normal 9 6 4 2 2 2" xfId="5214" xr:uid="{6506DF8C-EA7B-45FB-98A5-176DE9C5FDD8}"/>
    <cellStyle name="Normal 9 6 4 2 3" xfId="4258" xr:uid="{46F439F2-BE78-4F77-AA9F-248C5EA5864F}"/>
    <cellStyle name="Normal 9 6 4 2 3 2" xfId="5215" xr:uid="{46DC9BA7-0BD6-4292-88AD-189AFB867C61}"/>
    <cellStyle name="Normal 9 6 4 2 4" xfId="4259" xr:uid="{87C197C6-FF3F-4B5F-A0D1-826D065059E9}"/>
    <cellStyle name="Normal 9 6 4 2 4 2" xfId="5216" xr:uid="{8DE65EC5-E120-4C4E-90F7-78BF6543A9AA}"/>
    <cellStyle name="Normal 9 6 4 2 5" xfId="5213" xr:uid="{FA37816B-BA40-42D3-BB10-7478BA32CA05}"/>
    <cellStyle name="Normal 9 6 4 3" xfId="4260" xr:uid="{896B09E6-CAB0-4D2C-888A-CB9231FCDA89}"/>
    <cellStyle name="Normal 9 6 4 3 2" xfId="5217" xr:uid="{B3C2D6E3-1931-4685-8E8F-A99AC88ED17B}"/>
    <cellStyle name="Normal 9 6 4 4" xfId="4261" xr:uid="{A754C2AA-1813-468A-A946-86DD6C8A131C}"/>
    <cellStyle name="Normal 9 6 4 4 2" xfId="5218" xr:uid="{6946FED9-2466-47A4-BEE4-653D2B391A00}"/>
    <cellStyle name="Normal 9 6 4 5" xfId="4262" xr:uid="{7F1621D1-8F8F-4689-9F40-CCDB3DD6801F}"/>
    <cellStyle name="Normal 9 6 4 5 2" xfId="5219" xr:uid="{1FD2298F-0A44-43D7-ADB8-8820A6B4D0E7}"/>
    <cellStyle name="Normal 9 6 4 6" xfId="5212" xr:uid="{52B77762-6EC3-435E-858C-757EF878773C}"/>
    <cellStyle name="Normal 9 6 5" xfId="892" xr:uid="{75248DBA-EBC1-487D-85A4-8C49A638B3E2}"/>
    <cellStyle name="Normal 9 6 5 2" xfId="4263" xr:uid="{47CD2BC8-C390-4516-8981-9A65BB7942D7}"/>
    <cellStyle name="Normal 9 6 5 2 2" xfId="5221" xr:uid="{F419AF74-9D07-48A7-A758-8B46F68D115E}"/>
    <cellStyle name="Normal 9 6 5 3" xfId="4264" xr:uid="{B8A8FB0A-91E8-4A5A-AC2A-DB50FD305FDE}"/>
    <cellStyle name="Normal 9 6 5 3 2" xfId="5222" xr:uid="{42D3CA3D-4375-48B9-BC5D-6987717DCA34}"/>
    <cellStyle name="Normal 9 6 5 4" xfId="4265" xr:uid="{3E5FC585-0AF4-4330-8057-BAEF21533A12}"/>
    <cellStyle name="Normal 9 6 5 4 2" xfId="5223" xr:uid="{021A3BD8-B807-41DC-A2CC-724AFBAC7CCE}"/>
    <cellStyle name="Normal 9 6 5 5" xfId="5220" xr:uid="{486FC511-2DEA-4337-BB06-1F5C4BA54781}"/>
    <cellStyle name="Normal 9 6 6" xfId="4266" xr:uid="{76011449-DC10-4141-8A7B-F33DA2275B58}"/>
    <cellStyle name="Normal 9 6 6 2" xfId="4267" xr:uid="{75135F90-08FB-486A-BACC-A61044E1F84D}"/>
    <cellStyle name="Normal 9 6 6 2 2" xfId="5225" xr:uid="{C33EF8EC-18A3-4580-A9B9-521E430A3A04}"/>
    <cellStyle name="Normal 9 6 6 3" xfId="4268" xr:uid="{22ECAA4A-2BA3-4BD9-A420-1C520F14CF7D}"/>
    <cellStyle name="Normal 9 6 6 3 2" xfId="5226" xr:uid="{8941E01A-F73C-41DC-9A7D-70488CEBD8B2}"/>
    <cellStyle name="Normal 9 6 6 4" xfId="4269" xr:uid="{93664DD6-D863-4B38-858E-F7A34BFBF52C}"/>
    <cellStyle name="Normal 9 6 6 4 2" xfId="5227" xr:uid="{E221B1DB-24CF-4A2C-9C59-40AC4832498B}"/>
    <cellStyle name="Normal 9 6 6 5" xfId="5224" xr:uid="{B7DA5D25-CA85-4561-A0BD-B3771FB7DD0F}"/>
    <cellStyle name="Normal 9 6 7" xfId="4270" xr:uid="{7F655001-D046-4BE7-A52C-3AA1A02C208E}"/>
    <cellStyle name="Normal 9 6 7 2" xfId="5228" xr:uid="{5A48B659-2B87-4A65-A75B-94DFFB7C1674}"/>
    <cellStyle name="Normal 9 6 8" xfId="4271" xr:uid="{2BFAB8FE-28AE-4F81-B34D-22125A749808}"/>
    <cellStyle name="Normal 9 6 8 2" xfId="5229" xr:uid="{E6306580-29CF-4B2E-BED3-C0179EE6E44C}"/>
    <cellStyle name="Normal 9 6 9" xfId="4272" xr:uid="{BDB4D33E-F9FB-4AEC-810F-E09128CAB251}"/>
    <cellStyle name="Normal 9 6 9 2" xfId="5230" xr:uid="{F60E766C-2405-49FD-9108-CDD099F3374D}"/>
    <cellStyle name="Normal 9 7" xfId="182" xr:uid="{C58D7F04-D423-4A4A-871B-2692E85D674C}"/>
    <cellStyle name="Normal 9 7 2" xfId="426" xr:uid="{CF28C118-1095-4EE9-AC60-BFF6BF1D9B42}"/>
    <cellStyle name="Normal 9 7 2 2" xfId="893" xr:uid="{2F898595-115E-4BFA-BA05-558D661D0F4B}"/>
    <cellStyle name="Normal 9 7 2 2 2" xfId="2475" xr:uid="{3F135264-D3C8-49F0-9B56-35D9AAF72BD5}"/>
    <cellStyle name="Normal 9 7 2 2 2 2" xfId="2476" xr:uid="{8E2D7F58-3896-4746-9086-8F048983091B}"/>
    <cellStyle name="Normal 9 7 2 2 2 2 2" xfId="5235" xr:uid="{3106282F-907C-4D86-A056-3997F87C7433}"/>
    <cellStyle name="Normal 9 7 2 2 2 3" xfId="5234" xr:uid="{CF19C906-79E8-4ED2-A979-6431D35D1615}"/>
    <cellStyle name="Normal 9 7 2 2 3" xfId="2477" xr:uid="{59CA4D84-5B33-402D-B413-347A68712C07}"/>
    <cellStyle name="Normal 9 7 2 2 3 2" xfId="5236" xr:uid="{6278B8E3-F3AF-4B31-A475-2BC406E2D79E}"/>
    <cellStyle name="Normal 9 7 2 2 4" xfId="4273" xr:uid="{07B0DA34-60C6-4BDB-BDC6-DC91412F9977}"/>
    <cellStyle name="Normal 9 7 2 2 4 2" xfId="5237" xr:uid="{4748F321-7C5B-407E-B2F2-4FA6350A1E87}"/>
    <cellStyle name="Normal 9 7 2 2 5" xfId="5233" xr:uid="{39DB45D0-A812-4177-8198-90B1DB8542ED}"/>
    <cellStyle name="Normal 9 7 2 3" xfId="2478" xr:uid="{D384DCFA-7EBB-4A60-A151-5DFF5D4772D0}"/>
    <cellStyle name="Normal 9 7 2 3 2" xfId="2479" xr:uid="{ECDEDA88-92FF-42E9-B8E9-B83FA4850244}"/>
    <cellStyle name="Normal 9 7 2 3 2 2" xfId="5239" xr:uid="{BA22AB84-3A42-43BB-8FD8-FC6D2CFCDB80}"/>
    <cellStyle name="Normal 9 7 2 3 3" xfId="4274" xr:uid="{8FE1571A-34F9-48A5-921B-5A54D8CF5B95}"/>
    <cellStyle name="Normal 9 7 2 3 3 2" xfId="5240" xr:uid="{6CA7ED72-8EFD-4779-BBB5-41A8C90E81F7}"/>
    <cellStyle name="Normal 9 7 2 3 4" xfId="4275" xr:uid="{B0B6078B-D912-4057-BB05-3C0CA31ED71B}"/>
    <cellStyle name="Normal 9 7 2 3 4 2" xfId="5241" xr:uid="{935A76D2-99B3-470E-853A-3B5B89D7431D}"/>
    <cellStyle name="Normal 9 7 2 3 5" xfId="5238" xr:uid="{4CF2D71A-C644-4A98-8D7D-A2341F22C9B7}"/>
    <cellStyle name="Normal 9 7 2 4" xfId="2480" xr:uid="{3CACB275-AB4B-4250-AC0C-4246569D08BE}"/>
    <cellStyle name="Normal 9 7 2 4 2" xfId="5242" xr:uid="{FA956703-AE80-413C-A6A4-6FD7E3ADF043}"/>
    <cellStyle name="Normal 9 7 2 5" xfId="4276" xr:uid="{62CE4C39-FF43-4A84-A84D-C347A3ECE810}"/>
    <cellStyle name="Normal 9 7 2 5 2" xfId="5243" xr:uid="{A1B35860-EDC9-4E93-8E17-9B7040010A47}"/>
    <cellStyle name="Normal 9 7 2 6" xfId="4277" xr:uid="{92DD2FBE-5117-4AC3-801D-3C4F80F93E09}"/>
    <cellStyle name="Normal 9 7 2 6 2" xfId="5244" xr:uid="{0D738509-3EF5-45E9-828E-CA56FA426CFB}"/>
    <cellStyle name="Normal 9 7 2 7" xfId="5232" xr:uid="{5FCE80C2-EEC8-443E-87D1-3B9B528AD6C9}"/>
    <cellStyle name="Normal 9 7 3" xfId="894" xr:uid="{EDF3A439-D66B-491D-82E7-CF61F1CABDDF}"/>
    <cellStyle name="Normal 9 7 3 2" xfId="2481" xr:uid="{4DB8096D-9AFB-4C54-BCBF-751DCC13697C}"/>
    <cellStyle name="Normal 9 7 3 2 2" xfId="2482" xr:uid="{FE8A2F67-099B-40A1-83E1-3508A2AE0675}"/>
    <cellStyle name="Normal 9 7 3 2 2 2" xfId="5247" xr:uid="{3D310BE0-796E-4573-8AE5-F92D792F7B33}"/>
    <cellStyle name="Normal 9 7 3 2 3" xfId="4278" xr:uid="{52F6B6EF-FF49-4517-83F6-077DF7633DF3}"/>
    <cellStyle name="Normal 9 7 3 2 3 2" xfId="5248" xr:uid="{25C298DC-483A-426D-ABBE-12264ABC1294}"/>
    <cellStyle name="Normal 9 7 3 2 4" xfId="4279" xr:uid="{0121DAF6-FFED-41BE-9130-AC7A6E1D92DE}"/>
    <cellStyle name="Normal 9 7 3 2 4 2" xfId="5249" xr:uid="{5053E167-920D-4728-9444-54A4D9DF62CF}"/>
    <cellStyle name="Normal 9 7 3 2 5" xfId="5246" xr:uid="{0B0A038E-47D0-49A6-A82E-9608AC3B8A5C}"/>
    <cellStyle name="Normal 9 7 3 3" xfId="2483" xr:uid="{2325E31D-91FD-4DFB-B5F3-D7E9C23E7C2C}"/>
    <cellStyle name="Normal 9 7 3 3 2" xfId="5250" xr:uid="{B4BF8609-D925-4ADE-940F-DB8D638B0AB3}"/>
    <cellStyle name="Normal 9 7 3 4" xfId="4280" xr:uid="{9FC9E6D9-8863-40D5-BF41-D777C094255A}"/>
    <cellStyle name="Normal 9 7 3 4 2" xfId="5251" xr:uid="{79C9E22A-66DE-40C1-9FD6-F9D125D76EF7}"/>
    <cellStyle name="Normal 9 7 3 5" xfId="4281" xr:uid="{3C7026C5-8EBA-4B07-ABD6-13EA5B898A4F}"/>
    <cellStyle name="Normal 9 7 3 5 2" xfId="5252" xr:uid="{C6897DCC-8F67-4FFA-B4C8-710E5FAA7FB1}"/>
    <cellStyle name="Normal 9 7 3 6" xfId="5245" xr:uid="{387D6EB8-76D4-4ED5-853C-34E5AF77C7A0}"/>
    <cellStyle name="Normal 9 7 4" xfId="2484" xr:uid="{B7B64056-CE71-48B3-835D-DF263BED38D6}"/>
    <cellStyle name="Normal 9 7 4 2" xfId="2485" xr:uid="{161EAD9D-92CA-4BE0-8A3F-B5BFC642A9CC}"/>
    <cellStyle name="Normal 9 7 4 2 2" xfId="5254" xr:uid="{71B26876-9AA6-4F23-88C5-C8DC79FED820}"/>
    <cellStyle name="Normal 9 7 4 3" xfId="4282" xr:uid="{21F3D4F9-7BC5-42B9-8B45-D82AE7D92877}"/>
    <cellStyle name="Normal 9 7 4 3 2" xfId="5255" xr:uid="{DB7A1D8F-7A6D-4248-8FE9-AA98A0F5AE80}"/>
    <cellStyle name="Normal 9 7 4 4" xfId="4283" xr:uid="{8C94D509-3981-4713-80C7-31D32914A6C4}"/>
    <cellStyle name="Normal 9 7 4 4 2" xfId="5256" xr:uid="{C8E37AF3-DB0B-449F-8132-9B297BED1404}"/>
    <cellStyle name="Normal 9 7 4 5" xfId="5253" xr:uid="{FBF2A42C-9C7A-40E6-BDAA-3FF86ACF4960}"/>
    <cellStyle name="Normal 9 7 5" xfId="2486" xr:uid="{E7C1352D-40B8-4602-A25F-2AC71324D539}"/>
    <cellStyle name="Normal 9 7 5 2" xfId="4284" xr:uid="{74FB07E5-3290-48FE-9B41-73B5C155B8A7}"/>
    <cellStyle name="Normal 9 7 5 2 2" xfId="5258" xr:uid="{26E3618E-B128-48B5-B49E-C90A603B1538}"/>
    <cellStyle name="Normal 9 7 5 3" xfId="4285" xr:uid="{B0934073-317A-4D10-B08B-8EE897BB4D84}"/>
    <cellStyle name="Normal 9 7 5 3 2" xfId="5259" xr:uid="{EE471F8F-7705-42A1-8551-31DE49E159D7}"/>
    <cellStyle name="Normal 9 7 5 4" xfId="4286" xr:uid="{835CF729-0C9D-4DDF-AB3F-00134EF5664C}"/>
    <cellStyle name="Normal 9 7 5 4 2" xfId="5260" xr:uid="{6C40ED48-3F93-4D49-B5F4-211413A1FAE4}"/>
    <cellStyle name="Normal 9 7 5 5" xfId="5257" xr:uid="{48286FD5-5CA0-4D0F-A9EC-21FF5912B2D0}"/>
    <cellStyle name="Normal 9 7 6" xfId="4287" xr:uid="{39A9E1FA-9070-4DB3-8D1F-F48DC2D20E8F}"/>
    <cellStyle name="Normal 9 7 6 2" xfId="5261" xr:uid="{F9CA42ED-E56D-468A-B419-65D9E151A7D4}"/>
    <cellStyle name="Normal 9 7 7" xfId="4288" xr:uid="{52E4BCE9-710D-4C03-A2D6-B26500EE1EDD}"/>
    <cellStyle name="Normal 9 7 7 2" xfId="5262" xr:uid="{CD35530A-1CAE-48AC-BBF5-4B972E186CDE}"/>
    <cellStyle name="Normal 9 7 8" xfId="4289" xr:uid="{E07CD60D-95A2-4BEF-85B1-72FB37AF20DA}"/>
    <cellStyle name="Normal 9 7 8 2" xfId="5263" xr:uid="{E8A55A61-F95E-4529-87EB-3D3C01DBDE69}"/>
    <cellStyle name="Normal 9 7 9" xfId="5231" xr:uid="{E5047B53-3E30-4C09-9187-93B3ACEF67E7}"/>
    <cellStyle name="Normal 9 8" xfId="427" xr:uid="{C489C6BD-2BDB-49A0-BF3B-A7387D531683}"/>
    <cellStyle name="Normal 9 8 2" xfId="895" xr:uid="{1A36770B-2559-4641-8032-26F298E5553A}"/>
    <cellStyle name="Normal 9 8 2 2" xfId="896" xr:uid="{D74386B4-5B7A-4F97-AB43-ADA5C936A99B}"/>
    <cellStyle name="Normal 9 8 2 2 2" xfId="2487" xr:uid="{67AE85AF-05E8-4434-ACE5-C96C2B1E24CA}"/>
    <cellStyle name="Normal 9 8 2 2 2 2" xfId="5267" xr:uid="{39912CD1-74AB-4082-87A3-FF70705AC79A}"/>
    <cellStyle name="Normal 9 8 2 2 3" xfId="4290" xr:uid="{884C6FE4-0940-452C-846F-006A49D38410}"/>
    <cellStyle name="Normal 9 8 2 2 3 2" xfId="5268" xr:uid="{03BE4403-BDB3-432D-9621-DCAA1C1CBA15}"/>
    <cellStyle name="Normal 9 8 2 2 4" xfId="4291" xr:uid="{140342CB-074D-42E7-99C1-0C5EDECC4C7F}"/>
    <cellStyle name="Normal 9 8 2 2 4 2" xfId="5269" xr:uid="{B7A691E5-CFF5-417B-8630-F3213F6A8FE2}"/>
    <cellStyle name="Normal 9 8 2 2 5" xfId="5266" xr:uid="{69EF2B47-6DFA-48B5-804A-A9626A924B56}"/>
    <cellStyle name="Normal 9 8 2 3" xfId="2488" xr:uid="{94EEF67C-0C70-4BB6-BBC0-0E4CD9C10E29}"/>
    <cellStyle name="Normal 9 8 2 3 2" xfId="5270" xr:uid="{366BF838-E967-4034-A77B-976276503C94}"/>
    <cellStyle name="Normal 9 8 2 4" xfId="4292" xr:uid="{6AA0F775-8984-4949-805C-2D3227523AB3}"/>
    <cellStyle name="Normal 9 8 2 4 2" xfId="5271" xr:uid="{E74D4762-8554-44EB-91DE-88FD43355772}"/>
    <cellStyle name="Normal 9 8 2 5" xfId="4293" xr:uid="{43BCD9F2-2889-4622-A799-DC6E8448568B}"/>
    <cellStyle name="Normal 9 8 2 5 2" xfId="5272" xr:uid="{B8F74404-99AD-404A-A636-9C182050ED6A}"/>
    <cellStyle name="Normal 9 8 2 6" xfId="5265" xr:uid="{C15CAEBE-86EA-42AA-83E2-01A3762E0BA1}"/>
    <cellStyle name="Normal 9 8 3" xfId="897" xr:uid="{62182453-29FC-40AB-ADDA-59D6EFB2F0B0}"/>
    <cellStyle name="Normal 9 8 3 2" xfId="2489" xr:uid="{18AACC78-F76F-42E3-B47F-0DE7085A94A2}"/>
    <cellStyle name="Normal 9 8 3 2 2" xfId="5274" xr:uid="{650BC43F-4766-42CE-94E3-EBC6164345EE}"/>
    <cellStyle name="Normal 9 8 3 3" xfId="4294" xr:uid="{4993697E-D2E8-442C-9C4D-3B30842C99BC}"/>
    <cellStyle name="Normal 9 8 3 3 2" xfId="5275" xr:uid="{04B3BF79-E171-4664-83C1-1E1DF114A8C4}"/>
    <cellStyle name="Normal 9 8 3 4" xfId="4295" xr:uid="{D5A66A73-3CD2-4785-BC7C-D5ACDE38A946}"/>
    <cellStyle name="Normal 9 8 3 4 2" xfId="5276" xr:uid="{A2D130D2-D9BA-4046-855F-4E20008C9553}"/>
    <cellStyle name="Normal 9 8 3 5" xfId="5273" xr:uid="{DE96806D-DB05-45B8-9F19-F2EADE1BAD7E}"/>
    <cellStyle name="Normal 9 8 4" xfId="2490" xr:uid="{3C11D0DC-7897-42FB-808C-180E291176B3}"/>
    <cellStyle name="Normal 9 8 4 2" xfId="4296" xr:uid="{1C5C525A-3EC1-42DE-A386-A8CB50B6DA72}"/>
    <cellStyle name="Normal 9 8 4 2 2" xfId="5278" xr:uid="{4985EC0E-CDD1-4677-9446-264F62121351}"/>
    <cellStyle name="Normal 9 8 4 3" xfId="4297" xr:uid="{8DC8F538-16BB-49A6-B2CB-63AB59BBA5BF}"/>
    <cellStyle name="Normal 9 8 4 3 2" xfId="5279" xr:uid="{9A74A635-9FA5-4969-89C9-A56A44B8EFAA}"/>
    <cellStyle name="Normal 9 8 4 4" xfId="4298" xr:uid="{48C25BAE-3E2B-4430-9BA6-BA0B058ED485}"/>
    <cellStyle name="Normal 9 8 4 4 2" xfId="5280" xr:uid="{8874BF9C-AD0F-40E4-A9CA-C2820331BF60}"/>
    <cellStyle name="Normal 9 8 4 5" xfId="5277" xr:uid="{BD2DDB38-EEF8-4200-8825-B18E80D95CF2}"/>
    <cellStyle name="Normal 9 8 5" xfId="4299" xr:uid="{772ECE78-ACDA-44AB-97B4-7E616DDC12BD}"/>
    <cellStyle name="Normal 9 8 5 2" xfId="5281" xr:uid="{B0730369-7970-461B-9840-5DC1F6386C0A}"/>
    <cellStyle name="Normal 9 8 6" xfId="4300" xr:uid="{C085BFC5-ADD0-4108-AE1E-44E438723049}"/>
    <cellStyle name="Normal 9 8 6 2" xfId="5282" xr:uid="{467574AB-FC03-4835-B404-B3CA6D61D940}"/>
    <cellStyle name="Normal 9 8 7" xfId="4301" xr:uid="{5AF3B3BD-D29A-4B0D-A894-37455DC2B191}"/>
    <cellStyle name="Normal 9 8 7 2" xfId="5283" xr:uid="{62A45D0F-77C9-4D10-AD0C-F759B733F043}"/>
    <cellStyle name="Normal 9 8 8" xfId="5264" xr:uid="{5973E6A4-ED3B-4F5D-887A-6899B685A916}"/>
    <cellStyle name="Normal 9 9" xfId="428" xr:uid="{627D166E-0E71-42E2-A296-1B7954E9EDDC}"/>
    <cellStyle name="Normal 9 9 2" xfId="898" xr:uid="{1D3656FB-28D5-4BAD-A135-1AFF891A735C}"/>
    <cellStyle name="Normal 9 9 2 2" xfId="2491" xr:uid="{7F4EB5C4-7ACB-40EE-A1C5-83BEA0A78DE7}"/>
    <cellStyle name="Normal 9 9 2 2 2" xfId="5286" xr:uid="{05D757B1-27C4-4EB9-A8F0-14488A37A91B}"/>
    <cellStyle name="Normal 9 9 2 3" xfId="4302" xr:uid="{D58C7E91-6726-42E4-813A-EE95DF4E2617}"/>
    <cellStyle name="Normal 9 9 2 3 2" xfId="5287" xr:uid="{746E9675-39DC-44EA-AE81-79AA3AF6D8FA}"/>
    <cellStyle name="Normal 9 9 2 4" xfId="4303" xr:uid="{2925F483-5525-4B0D-A14E-5FC94E5B21FB}"/>
    <cellStyle name="Normal 9 9 2 4 2" xfId="5288" xr:uid="{30EBDEED-099A-489F-B3F4-1E59E071604F}"/>
    <cellStyle name="Normal 9 9 2 5" xfId="5285" xr:uid="{49CF58FD-C54E-4A5D-9817-E4B24A99EC75}"/>
    <cellStyle name="Normal 9 9 3" xfId="2492" xr:uid="{15C39FBF-CC36-429C-B9C5-40C1BDC7E1CC}"/>
    <cellStyle name="Normal 9 9 3 2" xfId="4304" xr:uid="{8CD05EB2-4E2C-47A2-B013-B91D540BAA06}"/>
    <cellStyle name="Normal 9 9 3 2 2" xfId="5290" xr:uid="{0720C867-0B66-42C9-9DAD-BA433FF49B81}"/>
    <cellStyle name="Normal 9 9 3 3" xfId="4305" xr:uid="{9C379E1F-5037-42F0-B9EF-FC186659556D}"/>
    <cellStyle name="Normal 9 9 3 3 2" xfId="5291" xr:uid="{90480213-0CF6-4896-AD57-735981A355DF}"/>
    <cellStyle name="Normal 9 9 3 4" xfId="4306" xr:uid="{CE385CA2-2013-4F0E-8A00-7DEBB6016BD4}"/>
    <cellStyle name="Normal 9 9 3 4 2" xfId="5292" xr:uid="{1DBA5E1F-5139-4E75-AC86-551EE20DF007}"/>
    <cellStyle name="Normal 9 9 3 5" xfId="5289" xr:uid="{C5275056-F720-43C3-963C-766DA89A574E}"/>
    <cellStyle name="Normal 9 9 4" xfId="4307" xr:uid="{3FD88F9D-53AB-443A-A823-7971BB2B854A}"/>
    <cellStyle name="Normal 9 9 4 2" xfId="5293" xr:uid="{FF8459E4-8988-4ACE-883A-6A9B5F5F5AC6}"/>
    <cellStyle name="Normal 9 9 5" xfId="4308" xr:uid="{D3FBF7E9-334B-4C11-9ED9-BFC177F04A5D}"/>
    <cellStyle name="Normal 9 9 5 2" xfId="5294" xr:uid="{69B48A70-573F-43AF-9BFE-2CB709F50F4B}"/>
    <cellStyle name="Normal 9 9 6" xfId="4309" xr:uid="{9DE10C64-4664-44FF-A2AB-DBFC45E1D634}"/>
    <cellStyle name="Normal 9 9 6 2" xfId="5295" xr:uid="{0BE36282-5830-4CD5-A39A-0B440CBB2BF9}"/>
    <cellStyle name="Normal 9 9 7" xfId="5284" xr:uid="{CCEDD879-3216-4580-8F92-74FA8A108F5F}"/>
    <cellStyle name="Percent 2" xfId="183" xr:uid="{8FAAC957-FBC7-439E-ABE2-4E47F108F9E3}"/>
    <cellStyle name="Percent 2 2" xfId="5296" xr:uid="{64E710ED-B86F-4252-8E02-EDFBBC97B22D}"/>
    <cellStyle name="Гиперссылка 2" xfId="4" xr:uid="{49BAA0F8-B3D3-41B5-87DD-435502328B29}"/>
    <cellStyle name="Гиперссылка 2 2" xfId="5297" xr:uid="{828BCAA6-7D17-4A20-81D0-02152B134FEA}"/>
    <cellStyle name="Обычный 2" xfId="1" xr:uid="{A3CD5D5E-4502-4158-8112-08CDD679ACF5}"/>
    <cellStyle name="Обычный 2 2" xfId="5" xr:uid="{D19F253E-EE9B-4476-9D91-2EE3A6D7A3DC}"/>
    <cellStyle name="Обычный 2 2 2" xfId="5299" xr:uid="{1D0A7E2B-2519-42CC-BEF9-E32E85268717}"/>
    <cellStyle name="Обычный 2 3" xfId="5298" xr:uid="{3B44D781-0CB9-42B4-89C3-BA8C269F5CAE}"/>
    <cellStyle name="常规_Sheet1_1" xfId="4411" xr:uid="{FB38E110-0A13-4C2E-AA9C-8623618A2298}"/>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E7" sqref="E7"/>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43" t="s">
        <v>2</v>
      </c>
      <c r="C8" s="94"/>
      <c r="D8" s="94"/>
      <c r="E8" s="94"/>
      <c r="F8" s="94"/>
      <c r="G8" s="95"/>
    </row>
    <row r="9" spans="2:7" ht="14.25">
      <c r="B9" s="143"/>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51"/>
  <sheetViews>
    <sheetView topLeftCell="A32" zoomScale="90" zoomScaleNormal="90" workbookViewId="0">
      <selection activeCell="L56" sqref="L56"/>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6" t="s">
        <v>139</v>
      </c>
      <c r="C2" s="132"/>
      <c r="D2" s="132"/>
      <c r="E2" s="132"/>
      <c r="F2" s="132"/>
      <c r="G2" s="132"/>
      <c r="H2" s="132"/>
      <c r="I2" s="132"/>
      <c r="J2" s="137" t="s">
        <v>145</v>
      </c>
      <c r="K2" s="127"/>
    </row>
    <row r="3" spans="1:11">
      <c r="A3" s="126"/>
      <c r="B3" s="133" t="s">
        <v>140</v>
      </c>
      <c r="C3" s="132"/>
      <c r="D3" s="132"/>
      <c r="E3" s="132"/>
      <c r="F3" s="132"/>
      <c r="G3" s="132"/>
      <c r="H3" s="132"/>
      <c r="I3" s="132"/>
      <c r="J3" s="132"/>
      <c r="K3" s="127"/>
    </row>
    <row r="4" spans="1:11">
      <c r="A4" s="126"/>
      <c r="B4" s="133" t="s">
        <v>141</v>
      </c>
      <c r="C4" s="132"/>
      <c r="D4" s="132"/>
      <c r="E4" s="132"/>
      <c r="F4" s="132"/>
      <c r="G4" s="132"/>
      <c r="H4" s="132"/>
      <c r="I4" s="132"/>
      <c r="J4" s="132"/>
      <c r="K4" s="127"/>
    </row>
    <row r="5" spans="1:11">
      <c r="A5" s="126"/>
      <c r="B5" s="133" t="s">
        <v>142</v>
      </c>
      <c r="C5" s="132"/>
      <c r="D5" s="132"/>
      <c r="E5" s="132"/>
      <c r="F5" s="132"/>
      <c r="G5" s="132"/>
      <c r="H5" s="132"/>
      <c r="I5" s="132"/>
      <c r="J5" s="132"/>
      <c r="K5" s="127"/>
    </row>
    <row r="6" spans="1:11">
      <c r="A6" s="126"/>
      <c r="B6" s="133" t="s">
        <v>143</v>
      </c>
      <c r="C6" s="132"/>
      <c r="D6" s="132"/>
      <c r="E6" s="132"/>
      <c r="F6" s="132"/>
      <c r="G6" s="132"/>
      <c r="H6" s="132"/>
      <c r="I6" s="132"/>
      <c r="J6" s="132"/>
      <c r="K6" s="127"/>
    </row>
    <row r="7" spans="1:11">
      <c r="A7" s="126"/>
      <c r="B7" s="133"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716</v>
      </c>
      <c r="C10" s="132"/>
      <c r="D10" s="132"/>
      <c r="E10" s="132"/>
      <c r="F10" s="127"/>
      <c r="G10" s="128"/>
      <c r="H10" s="128" t="s">
        <v>716</v>
      </c>
      <c r="I10" s="132"/>
      <c r="J10" s="144">
        <v>51325</v>
      </c>
      <c r="K10" s="127"/>
    </row>
    <row r="11" spans="1:11">
      <c r="A11" s="126"/>
      <c r="B11" s="126" t="s">
        <v>717</v>
      </c>
      <c r="C11" s="132"/>
      <c r="D11" s="132"/>
      <c r="E11" s="132"/>
      <c r="F11" s="127"/>
      <c r="G11" s="128"/>
      <c r="H11" s="128" t="s">
        <v>717</v>
      </c>
      <c r="I11" s="132"/>
      <c r="J11" s="145"/>
      <c r="K11" s="127"/>
    </row>
    <row r="12" spans="1:11">
      <c r="A12" s="126"/>
      <c r="B12" s="126" t="s">
        <v>718</v>
      </c>
      <c r="C12" s="132"/>
      <c r="D12" s="132"/>
      <c r="E12" s="132"/>
      <c r="F12" s="127"/>
      <c r="G12" s="128"/>
      <c r="H12" s="128" t="s">
        <v>718</v>
      </c>
      <c r="I12" s="132"/>
      <c r="J12" s="132"/>
      <c r="K12" s="127"/>
    </row>
    <row r="13" spans="1:11">
      <c r="A13" s="126"/>
      <c r="B13" s="126" t="s">
        <v>719</v>
      </c>
      <c r="C13" s="132"/>
      <c r="D13" s="132"/>
      <c r="E13" s="132"/>
      <c r="F13" s="127"/>
      <c r="G13" s="128"/>
      <c r="H13" s="128" t="s">
        <v>719</v>
      </c>
      <c r="I13" s="132"/>
      <c r="J13" s="111" t="s">
        <v>16</v>
      </c>
      <c r="K13" s="127"/>
    </row>
    <row r="14" spans="1:11" ht="15" customHeight="1">
      <c r="A14" s="126"/>
      <c r="B14" s="126" t="s">
        <v>720</v>
      </c>
      <c r="C14" s="132"/>
      <c r="D14" s="132"/>
      <c r="E14" s="132"/>
      <c r="F14" s="127"/>
      <c r="G14" s="128"/>
      <c r="H14" s="128" t="s">
        <v>720</v>
      </c>
      <c r="I14" s="132"/>
      <c r="J14" s="146">
        <v>45176</v>
      </c>
      <c r="K14" s="127"/>
    </row>
    <row r="15" spans="1:11" ht="15" customHeight="1">
      <c r="A15" s="126"/>
      <c r="B15" s="6" t="s">
        <v>11</v>
      </c>
      <c r="C15" s="7"/>
      <c r="D15" s="7"/>
      <c r="E15" s="7"/>
      <c r="F15" s="8"/>
      <c r="G15" s="128"/>
      <c r="H15" s="9" t="s">
        <v>11</v>
      </c>
      <c r="I15" s="132"/>
      <c r="J15" s="147"/>
      <c r="K15" s="127"/>
    </row>
    <row r="16" spans="1:11" ht="15" customHeight="1">
      <c r="A16" s="126"/>
      <c r="B16" s="132"/>
      <c r="C16" s="132"/>
      <c r="D16" s="132"/>
      <c r="E16" s="132"/>
      <c r="F16" s="132"/>
      <c r="G16" s="132"/>
      <c r="H16" s="132"/>
      <c r="I16" s="135" t="s">
        <v>147</v>
      </c>
      <c r="J16" s="141">
        <v>39882</v>
      </c>
      <c r="K16" s="127"/>
    </row>
    <row r="17" spans="1:11">
      <c r="A17" s="126"/>
      <c r="B17" s="132" t="s">
        <v>721</v>
      </c>
      <c r="C17" s="132"/>
      <c r="D17" s="132"/>
      <c r="E17" s="132"/>
      <c r="F17" s="132"/>
      <c r="G17" s="132"/>
      <c r="H17" s="132"/>
      <c r="I17" s="135" t="s">
        <v>148</v>
      </c>
      <c r="J17" s="141" t="s">
        <v>758</v>
      </c>
      <c r="K17" s="127"/>
    </row>
    <row r="18" spans="1:11" ht="18">
      <c r="A18" s="126"/>
      <c r="B18" s="132" t="s">
        <v>722</v>
      </c>
      <c r="C18" s="132"/>
      <c r="D18" s="132"/>
      <c r="E18" s="132"/>
      <c r="F18" s="132"/>
      <c r="G18" s="132"/>
      <c r="H18" s="132"/>
      <c r="I18" s="134" t="s">
        <v>264</v>
      </c>
      <c r="J18" s="116" t="s">
        <v>749</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48" t="s">
        <v>207</v>
      </c>
      <c r="G20" s="149"/>
      <c r="H20" s="112" t="s">
        <v>174</v>
      </c>
      <c r="I20" s="112" t="s">
        <v>208</v>
      </c>
      <c r="J20" s="112" t="s">
        <v>26</v>
      </c>
      <c r="K20" s="127"/>
    </row>
    <row r="21" spans="1:11">
      <c r="A21" s="126"/>
      <c r="B21" s="117"/>
      <c r="C21" s="117"/>
      <c r="D21" s="118"/>
      <c r="E21" s="118"/>
      <c r="F21" s="150"/>
      <c r="G21" s="151"/>
      <c r="H21" s="117" t="s">
        <v>146</v>
      </c>
      <c r="I21" s="117"/>
      <c r="J21" s="117"/>
      <c r="K21" s="127"/>
    </row>
    <row r="22" spans="1:11" ht="48">
      <c r="A22" s="126"/>
      <c r="B22" s="119">
        <v>1</v>
      </c>
      <c r="C22" s="10" t="s">
        <v>723</v>
      </c>
      <c r="D22" s="130" t="s">
        <v>750</v>
      </c>
      <c r="E22" s="130" t="s">
        <v>724</v>
      </c>
      <c r="F22" s="152"/>
      <c r="G22" s="153"/>
      <c r="H22" s="11" t="s">
        <v>755</v>
      </c>
      <c r="I22" s="14">
        <v>25.62</v>
      </c>
      <c r="J22" s="121">
        <f t="shared" ref="J22:J39" si="0">I22*B22</f>
        <v>25.62</v>
      </c>
      <c r="K22" s="127"/>
    </row>
    <row r="23" spans="1:11" ht="24">
      <c r="A23" s="126"/>
      <c r="B23" s="119">
        <v>1</v>
      </c>
      <c r="C23" s="10" t="s">
        <v>725</v>
      </c>
      <c r="D23" s="130" t="s">
        <v>751</v>
      </c>
      <c r="E23" s="130" t="s">
        <v>28</v>
      </c>
      <c r="F23" s="152" t="s">
        <v>213</v>
      </c>
      <c r="G23" s="153"/>
      <c r="H23" s="11" t="s">
        <v>726</v>
      </c>
      <c r="I23" s="14">
        <v>22.95</v>
      </c>
      <c r="J23" s="121">
        <f t="shared" si="0"/>
        <v>22.95</v>
      </c>
      <c r="K23" s="127"/>
    </row>
    <row r="24" spans="1:11" ht="24">
      <c r="A24" s="126"/>
      <c r="B24" s="119">
        <v>10</v>
      </c>
      <c r="C24" s="10" t="s">
        <v>727</v>
      </c>
      <c r="D24" s="130" t="s">
        <v>752</v>
      </c>
      <c r="E24" s="130" t="s">
        <v>245</v>
      </c>
      <c r="F24" s="152" t="s">
        <v>728</v>
      </c>
      <c r="G24" s="153"/>
      <c r="H24" s="11" t="s">
        <v>729</v>
      </c>
      <c r="I24" s="14">
        <v>0.24</v>
      </c>
      <c r="J24" s="121">
        <f t="shared" si="0"/>
        <v>2.4</v>
      </c>
      <c r="K24" s="127"/>
    </row>
    <row r="25" spans="1:11">
      <c r="A25" s="126"/>
      <c r="B25" s="119">
        <v>10</v>
      </c>
      <c r="C25" s="10" t="s">
        <v>730</v>
      </c>
      <c r="D25" s="130" t="s">
        <v>730</v>
      </c>
      <c r="E25" s="130" t="s">
        <v>28</v>
      </c>
      <c r="F25" s="152" t="s">
        <v>278</v>
      </c>
      <c r="G25" s="153"/>
      <c r="H25" s="11" t="s">
        <v>731</v>
      </c>
      <c r="I25" s="14">
        <v>1.86</v>
      </c>
      <c r="J25" s="121">
        <f t="shared" si="0"/>
        <v>18.600000000000001</v>
      </c>
      <c r="K25" s="127"/>
    </row>
    <row r="26" spans="1:11">
      <c r="A26" s="126"/>
      <c r="B26" s="119">
        <v>5</v>
      </c>
      <c r="C26" s="10" t="s">
        <v>732</v>
      </c>
      <c r="D26" s="130" t="s">
        <v>732</v>
      </c>
      <c r="E26" s="130" t="s">
        <v>733</v>
      </c>
      <c r="F26" s="152" t="s">
        <v>279</v>
      </c>
      <c r="G26" s="153"/>
      <c r="H26" s="11" t="s">
        <v>734</v>
      </c>
      <c r="I26" s="14">
        <v>1.95</v>
      </c>
      <c r="J26" s="121">
        <f t="shared" si="0"/>
        <v>9.75</v>
      </c>
      <c r="K26" s="127"/>
    </row>
    <row r="27" spans="1:11">
      <c r="A27" s="126"/>
      <c r="B27" s="119">
        <v>5</v>
      </c>
      <c r="C27" s="10" t="s">
        <v>732</v>
      </c>
      <c r="D27" s="130" t="s">
        <v>732</v>
      </c>
      <c r="E27" s="130" t="s">
        <v>733</v>
      </c>
      <c r="F27" s="152" t="s">
        <v>278</v>
      </c>
      <c r="G27" s="153"/>
      <c r="H27" s="11" t="s">
        <v>734</v>
      </c>
      <c r="I27" s="14">
        <v>1.95</v>
      </c>
      <c r="J27" s="121">
        <f t="shared" si="0"/>
        <v>9.75</v>
      </c>
      <c r="K27" s="127"/>
    </row>
    <row r="28" spans="1:11">
      <c r="A28" s="126"/>
      <c r="B28" s="119">
        <v>2</v>
      </c>
      <c r="C28" s="10" t="s">
        <v>732</v>
      </c>
      <c r="D28" s="130" t="s">
        <v>732</v>
      </c>
      <c r="E28" s="130" t="s">
        <v>733</v>
      </c>
      <c r="F28" s="152" t="s">
        <v>490</v>
      </c>
      <c r="G28" s="153"/>
      <c r="H28" s="11" t="s">
        <v>734</v>
      </c>
      <c r="I28" s="14">
        <v>1.95</v>
      </c>
      <c r="J28" s="121">
        <f t="shared" si="0"/>
        <v>3.9</v>
      </c>
      <c r="K28" s="127"/>
    </row>
    <row r="29" spans="1:11">
      <c r="A29" s="126"/>
      <c r="B29" s="119">
        <v>4</v>
      </c>
      <c r="C29" s="10" t="s">
        <v>479</v>
      </c>
      <c r="D29" s="130" t="s">
        <v>479</v>
      </c>
      <c r="E29" s="130" t="s">
        <v>733</v>
      </c>
      <c r="F29" s="152" t="s">
        <v>279</v>
      </c>
      <c r="G29" s="153"/>
      <c r="H29" s="11" t="s">
        <v>481</v>
      </c>
      <c r="I29" s="14">
        <v>2.09</v>
      </c>
      <c r="J29" s="121">
        <f t="shared" si="0"/>
        <v>8.36</v>
      </c>
      <c r="K29" s="127"/>
    </row>
    <row r="30" spans="1:11">
      <c r="A30" s="126"/>
      <c r="B30" s="119">
        <v>4</v>
      </c>
      <c r="C30" s="10" t="s">
        <v>479</v>
      </c>
      <c r="D30" s="130" t="s">
        <v>479</v>
      </c>
      <c r="E30" s="130" t="s">
        <v>733</v>
      </c>
      <c r="F30" s="152" t="s">
        <v>278</v>
      </c>
      <c r="G30" s="153"/>
      <c r="H30" s="11" t="s">
        <v>481</v>
      </c>
      <c r="I30" s="14">
        <v>2.09</v>
      </c>
      <c r="J30" s="121">
        <f t="shared" si="0"/>
        <v>8.36</v>
      </c>
      <c r="K30" s="127"/>
    </row>
    <row r="31" spans="1:11">
      <c r="A31" s="126"/>
      <c r="B31" s="119">
        <v>2</v>
      </c>
      <c r="C31" s="10" t="s">
        <v>479</v>
      </c>
      <c r="D31" s="130" t="s">
        <v>479</v>
      </c>
      <c r="E31" s="130" t="s">
        <v>733</v>
      </c>
      <c r="F31" s="152" t="s">
        <v>735</v>
      </c>
      <c r="G31" s="153"/>
      <c r="H31" s="11" t="s">
        <v>481</v>
      </c>
      <c r="I31" s="14">
        <v>2.09</v>
      </c>
      <c r="J31" s="121">
        <f t="shared" si="0"/>
        <v>4.18</v>
      </c>
      <c r="K31" s="127"/>
    </row>
    <row r="32" spans="1:11">
      <c r="A32" s="126"/>
      <c r="B32" s="119">
        <v>2</v>
      </c>
      <c r="C32" s="10" t="s">
        <v>736</v>
      </c>
      <c r="D32" s="130" t="s">
        <v>736</v>
      </c>
      <c r="E32" s="130" t="s">
        <v>320</v>
      </c>
      <c r="F32" s="152" t="s">
        <v>278</v>
      </c>
      <c r="G32" s="153"/>
      <c r="H32" s="11" t="s">
        <v>737</v>
      </c>
      <c r="I32" s="14">
        <v>3.54</v>
      </c>
      <c r="J32" s="121">
        <f t="shared" si="0"/>
        <v>7.08</v>
      </c>
      <c r="K32" s="127"/>
    </row>
    <row r="33" spans="1:11" ht="24">
      <c r="A33" s="126"/>
      <c r="B33" s="119">
        <v>20</v>
      </c>
      <c r="C33" s="10" t="s">
        <v>738</v>
      </c>
      <c r="D33" s="130" t="s">
        <v>738</v>
      </c>
      <c r="E33" s="130" t="s">
        <v>51</v>
      </c>
      <c r="F33" s="152"/>
      <c r="G33" s="153"/>
      <c r="H33" s="11" t="s">
        <v>756</v>
      </c>
      <c r="I33" s="14">
        <v>0.18</v>
      </c>
      <c r="J33" s="121">
        <f t="shared" si="0"/>
        <v>3.5999999999999996</v>
      </c>
      <c r="K33" s="127"/>
    </row>
    <row r="34" spans="1:11" ht="24">
      <c r="A34" s="126"/>
      <c r="B34" s="119">
        <v>2</v>
      </c>
      <c r="C34" s="10" t="s">
        <v>739</v>
      </c>
      <c r="D34" s="130" t="s">
        <v>739</v>
      </c>
      <c r="E34" s="130" t="s">
        <v>679</v>
      </c>
      <c r="F34" s="152" t="s">
        <v>30</v>
      </c>
      <c r="G34" s="153"/>
      <c r="H34" s="11" t="s">
        <v>740</v>
      </c>
      <c r="I34" s="14">
        <v>1.02</v>
      </c>
      <c r="J34" s="121">
        <f t="shared" si="0"/>
        <v>2.04</v>
      </c>
      <c r="K34" s="127"/>
    </row>
    <row r="35" spans="1:11" ht="24">
      <c r="A35" s="126"/>
      <c r="B35" s="119">
        <v>4</v>
      </c>
      <c r="C35" s="10" t="s">
        <v>739</v>
      </c>
      <c r="D35" s="130" t="s">
        <v>739</v>
      </c>
      <c r="E35" s="130" t="s">
        <v>278</v>
      </c>
      <c r="F35" s="152" t="s">
        <v>30</v>
      </c>
      <c r="G35" s="153"/>
      <c r="H35" s="11" t="s">
        <v>740</v>
      </c>
      <c r="I35" s="14">
        <v>1.02</v>
      </c>
      <c r="J35" s="121">
        <f t="shared" si="0"/>
        <v>4.08</v>
      </c>
      <c r="K35" s="127"/>
    </row>
    <row r="36" spans="1:11" ht="24">
      <c r="A36" s="126"/>
      <c r="B36" s="119">
        <v>10</v>
      </c>
      <c r="C36" s="10" t="s">
        <v>77</v>
      </c>
      <c r="D36" s="130" t="s">
        <v>77</v>
      </c>
      <c r="E36" s="130" t="s">
        <v>28</v>
      </c>
      <c r="F36" s="152" t="s">
        <v>112</v>
      </c>
      <c r="G36" s="153"/>
      <c r="H36" s="11" t="s">
        <v>741</v>
      </c>
      <c r="I36" s="14">
        <v>0.79</v>
      </c>
      <c r="J36" s="121">
        <f t="shared" si="0"/>
        <v>7.9</v>
      </c>
      <c r="K36" s="127"/>
    </row>
    <row r="37" spans="1:11">
      <c r="A37" s="126"/>
      <c r="B37" s="119">
        <v>10</v>
      </c>
      <c r="C37" s="10" t="s">
        <v>742</v>
      </c>
      <c r="D37" s="130" t="s">
        <v>742</v>
      </c>
      <c r="E37" s="130" t="s">
        <v>28</v>
      </c>
      <c r="F37" s="152"/>
      <c r="G37" s="153"/>
      <c r="H37" s="11" t="s">
        <v>743</v>
      </c>
      <c r="I37" s="14">
        <v>2.0499999999999998</v>
      </c>
      <c r="J37" s="121">
        <f t="shared" si="0"/>
        <v>20.5</v>
      </c>
      <c r="K37" s="127"/>
    </row>
    <row r="38" spans="1:11" ht="24">
      <c r="A38" s="126"/>
      <c r="B38" s="119">
        <v>4</v>
      </c>
      <c r="C38" s="10" t="s">
        <v>744</v>
      </c>
      <c r="D38" s="130" t="s">
        <v>753</v>
      </c>
      <c r="E38" s="130" t="s">
        <v>278</v>
      </c>
      <c r="F38" s="152" t="s">
        <v>745</v>
      </c>
      <c r="G38" s="153"/>
      <c r="H38" s="11" t="s">
        <v>746</v>
      </c>
      <c r="I38" s="14">
        <v>2.42</v>
      </c>
      <c r="J38" s="121">
        <f t="shared" si="0"/>
        <v>9.68</v>
      </c>
      <c r="K38" s="127"/>
    </row>
    <row r="39" spans="1:11" ht="24">
      <c r="A39" s="126"/>
      <c r="B39" s="120">
        <v>4</v>
      </c>
      <c r="C39" s="12" t="s">
        <v>747</v>
      </c>
      <c r="D39" s="131" t="s">
        <v>747</v>
      </c>
      <c r="E39" s="131" t="s">
        <v>30</v>
      </c>
      <c r="F39" s="154"/>
      <c r="G39" s="155"/>
      <c r="H39" s="13" t="s">
        <v>748</v>
      </c>
      <c r="I39" s="15">
        <v>3.73</v>
      </c>
      <c r="J39" s="122">
        <f t="shared" si="0"/>
        <v>14.92</v>
      </c>
      <c r="K39" s="127"/>
    </row>
    <row r="40" spans="1:11">
      <c r="A40" s="126"/>
      <c r="B40" s="138"/>
      <c r="C40" s="138"/>
      <c r="D40" s="138"/>
      <c r="E40" s="138"/>
      <c r="F40" s="138"/>
      <c r="G40" s="138"/>
      <c r="H40" s="138"/>
      <c r="I40" s="139" t="s">
        <v>261</v>
      </c>
      <c r="J40" s="140">
        <f>SUM(J22:J39)</f>
        <v>183.67000000000002</v>
      </c>
      <c r="K40" s="127"/>
    </row>
    <row r="41" spans="1:11">
      <c r="A41" s="126"/>
      <c r="B41" s="138"/>
      <c r="C41" s="138"/>
      <c r="D41" s="138"/>
      <c r="E41" s="138"/>
      <c r="F41" s="138"/>
      <c r="G41" s="138"/>
      <c r="H41" s="138"/>
      <c r="I41" s="139" t="s">
        <v>759</v>
      </c>
      <c r="J41" s="140">
        <v>18.68</v>
      </c>
      <c r="K41" s="127"/>
    </row>
    <row r="42" spans="1:11" hidden="1" outlineLevel="1">
      <c r="A42" s="126"/>
      <c r="B42" s="138"/>
      <c r="C42" s="138"/>
      <c r="D42" s="138"/>
      <c r="E42" s="138"/>
      <c r="F42" s="138"/>
      <c r="G42" s="138"/>
      <c r="H42" s="138"/>
      <c r="I42" s="139" t="s">
        <v>191</v>
      </c>
      <c r="J42" s="140"/>
      <c r="K42" s="127"/>
    </row>
    <row r="43" spans="1:11" collapsed="1">
      <c r="A43" s="126"/>
      <c r="B43" s="138"/>
      <c r="C43" s="138"/>
      <c r="D43" s="138"/>
      <c r="E43" s="138"/>
      <c r="F43" s="138"/>
      <c r="G43" s="138"/>
      <c r="H43" s="138"/>
      <c r="I43" s="139" t="s">
        <v>263</v>
      </c>
      <c r="J43" s="140">
        <f>SUM(J40:J42)</f>
        <v>202.35000000000002</v>
      </c>
      <c r="K43" s="127"/>
    </row>
    <row r="44" spans="1:11">
      <c r="A44" s="6"/>
      <c r="B44" s="7"/>
      <c r="C44" s="7"/>
      <c r="D44" s="7"/>
      <c r="E44" s="7"/>
      <c r="F44" s="7"/>
      <c r="G44" s="7"/>
      <c r="H44" s="7" t="s">
        <v>754</v>
      </c>
      <c r="I44" s="7"/>
      <c r="J44" s="7"/>
      <c r="K44" s="8"/>
    </row>
    <row r="46" spans="1:11">
      <c r="H46" s="1" t="s">
        <v>757</v>
      </c>
      <c r="I46" s="103">
        <v>39.53</v>
      </c>
    </row>
    <row r="47" spans="1:11">
      <c r="H47" s="1" t="s">
        <v>711</v>
      </c>
      <c r="I47" s="103">
        <f>'Tax Invoice'!M11</f>
        <v>35.43</v>
      </c>
    </row>
    <row r="48" spans="1:11">
      <c r="H48" s="1" t="s">
        <v>714</v>
      </c>
      <c r="I48" s="103">
        <f>I50/I47</f>
        <v>204.92450183460346</v>
      </c>
    </row>
    <row r="49" spans="8:9">
      <c r="H49" s="1" t="s">
        <v>715</v>
      </c>
      <c r="I49" s="103">
        <f>I51/I47</f>
        <v>225.76617273497041</v>
      </c>
    </row>
    <row r="50" spans="8:9">
      <c r="H50" s="1" t="s">
        <v>712</v>
      </c>
      <c r="I50" s="103">
        <f>J40*I46</f>
        <v>7260.4751000000006</v>
      </c>
    </row>
    <row r="51" spans="8:9">
      <c r="H51" s="1" t="s">
        <v>713</v>
      </c>
      <c r="I51" s="103">
        <f>J43*I46</f>
        <v>7998.8955000000014</v>
      </c>
    </row>
  </sheetData>
  <mergeCells count="22">
    <mergeCell ref="F23:G23"/>
    <mergeCell ref="F24:G24"/>
    <mergeCell ref="F25:G25"/>
    <mergeCell ref="F26:G26"/>
    <mergeCell ref="F27:G27"/>
    <mergeCell ref="F38:G38"/>
    <mergeCell ref="F39:G39"/>
    <mergeCell ref="F28:G28"/>
    <mergeCell ref="F29:G29"/>
    <mergeCell ref="F30:G30"/>
    <mergeCell ref="F31:G31"/>
    <mergeCell ref="F32:G32"/>
    <mergeCell ref="F33:G33"/>
    <mergeCell ref="F34:G34"/>
    <mergeCell ref="F35:G35"/>
    <mergeCell ref="F36:G36"/>
    <mergeCell ref="F37:G37"/>
    <mergeCell ref="J10:J11"/>
    <mergeCell ref="J14:J15"/>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39"/>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100</v>
      </c>
      <c r="O1" t="s">
        <v>149</v>
      </c>
      <c r="T1" t="s">
        <v>261</v>
      </c>
      <c r="U1">
        <v>183.67000000000002</v>
      </c>
    </row>
    <row r="2" spans="1:21" ht="15.75">
      <c r="A2" s="126"/>
      <c r="B2" s="136" t="s">
        <v>139</v>
      </c>
      <c r="C2" s="132"/>
      <c r="D2" s="132"/>
      <c r="E2" s="132"/>
      <c r="F2" s="132"/>
      <c r="G2" s="132"/>
      <c r="H2" s="132"/>
      <c r="I2" s="137" t="s">
        <v>145</v>
      </c>
      <c r="J2" s="127"/>
      <c r="T2" t="s">
        <v>190</v>
      </c>
      <c r="U2">
        <v>18.68</v>
      </c>
    </row>
    <row r="3" spans="1:21">
      <c r="A3" s="126"/>
      <c r="B3" s="133" t="s">
        <v>140</v>
      </c>
      <c r="C3" s="132"/>
      <c r="D3" s="132"/>
      <c r="E3" s="132"/>
      <c r="F3" s="132"/>
      <c r="G3" s="132"/>
      <c r="H3" s="132"/>
      <c r="I3" s="132"/>
      <c r="J3" s="127"/>
      <c r="T3" t="s">
        <v>191</v>
      </c>
    </row>
    <row r="4" spans="1:21">
      <c r="A4" s="126"/>
      <c r="B4" s="133" t="s">
        <v>141</v>
      </c>
      <c r="C4" s="132"/>
      <c r="D4" s="132"/>
      <c r="E4" s="132"/>
      <c r="F4" s="132"/>
      <c r="G4" s="132"/>
      <c r="H4" s="132"/>
      <c r="I4" s="132"/>
      <c r="J4" s="127"/>
      <c r="T4" t="s">
        <v>263</v>
      </c>
      <c r="U4">
        <v>202.35000000000002</v>
      </c>
    </row>
    <row r="5" spans="1:21">
      <c r="A5" s="126"/>
      <c r="B5" s="133" t="s">
        <v>142</v>
      </c>
      <c r="C5" s="132"/>
      <c r="D5" s="132"/>
      <c r="E5" s="132"/>
      <c r="F5" s="132"/>
      <c r="G5" s="132"/>
      <c r="H5" s="132"/>
      <c r="I5" s="132"/>
      <c r="J5" s="127"/>
      <c r="S5" t="s">
        <v>754</v>
      </c>
    </row>
    <row r="6" spans="1:21">
      <c r="A6" s="126"/>
      <c r="B6" s="133" t="s">
        <v>143</v>
      </c>
      <c r="C6" s="132"/>
      <c r="D6" s="132"/>
      <c r="E6" s="132"/>
      <c r="F6" s="132"/>
      <c r="G6" s="132"/>
      <c r="H6" s="132"/>
      <c r="I6" s="132"/>
      <c r="J6" s="127"/>
    </row>
    <row r="7" spans="1:21">
      <c r="A7" s="126"/>
      <c r="B7" s="133"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716</v>
      </c>
      <c r="C10" s="132"/>
      <c r="D10" s="132"/>
      <c r="E10" s="127"/>
      <c r="F10" s="128"/>
      <c r="G10" s="128" t="s">
        <v>716</v>
      </c>
      <c r="H10" s="132"/>
      <c r="I10" s="144"/>
      <c r="J10" s="127"/>
    </row>
    <row r="11" spans="1:21">
      <c r="A11" s="126"/>
      <c r="B11" s="126" t="s">
        <v>717</v>
      </c>
      <c r="C11" s="132"/>
      <c r="D11" s="132"/>
      <c r="E11" s="127"/>
      <c r="F11" s="128"/>
      <c r="G11" s="128" t="s">
        <v>717</v>
      </c>
      <c r="H11" s="132"/>
      <c r="I11" s="145"/>
      <c r="J11" s="127"/>
    </row>
    <row r="12" spans="1:21">
      <c r="A12" s="126"/>
      <c r="B12" s="126" t="s">
        <v>718</v>
      </c>
      <c r="C12" s="132"/>
      <c r="D12" s="132"/>
      <c r="E12" s="127"/>
      <c r="F12" s="128"/>
      <c r="G12" s="128" t="s">
        <v>718</v>
      </c>
      <c r="H12" s="132"/>
      <c r="I12" s="132"/>
      <c r="J12" s="127"/>
    </row>
    <row r="13" spans="1:21">
      <c r="A13" s="126"/>
      <c r="B13" s="126" t="s">
        <v>719</v>
      </c>
      <c r="C13" s="132"/>
      <c r="D13" s="132"/>
      <c r="E13" s="127"/>
      <c r="F13" s="128"/>
      <c r="G13" s="128" t="s">
        <v>719</v>
      </c>
      <c r="H13" s="132"/>
      <c r="I13" s="111" t="s">
        <v>16</v>
      </c>
      <c r="J13" s="127"/>
    </row>
    <row r="14" spans="1:21">
      <c r="A14" s="126"/>
      <c r="B14" s="126" t="s">
        <v>720</v>
      </c>
      <c r="C14" s="132"/>
      <c r="D14" s="132"/>
      <c r="E14" s="127"/>
      <c r="F14" s="128"/>
      <c r="G14" s="128" t="s">
        <v>720</v>
      </c>
      <c r="H14" s="132"/>
      <c r="I14" s="146">
        <v>45175</v>
      </c>
      <c r="J14" s="127"/>
    </row>
    <row r="15" spans="1:21">
      <c r="A15" s="126"/>
      <c r="B15" s="6" t="s">
        <v>11</v>
      </c>
      <c r="C15" s="7"/>
      <c r="D15" s="7"/>
      <c r="E15" s="8"/>
      <c r="F15" s="128"/>
      <c r="G15" s="9" t="s">
        <v>11</v>
      </c>
      <c r="H15" s="132"/>
      <c r="I15" s="147"/>
      <c r="J15" s="127"/>
    </row>
    <row r="16" spans="1:21">
      <c r="A16" s="126"/>
      <c r="B16" s="132"/>
      <c r="C16" s="132"/>
      <c r="D16" s="132"/>
      <c r="E16" s="132"/>
      <c r="F16" s="132"/>
      <c r="G16" s="132"/>
      <c r="H16" s="135" t="s">
        <v>147</v>
      </c>
      <c r="I16" s="141">
        <v>39882</v>
      </c>
      <c r="J16" s="127"/>
    </row>
    <row r="17" spans="1:16">
      <c r="A17" s="126"/>
      <c r="B17" s="132" t="s">
        <v>721</v>
      </c>
      <c r="C17" s="132"/>
      <c r="D17" s="132"/>
      <c r="E17" s="132"/>
      <c r="F17" s="132"/>
      <c r="G17" s="132"/>
      <c r="H17" s="135" t="s">
        <v>148</v>
      </c>
      <c r="I17" s="141"/>
      <c r="J17" s="127"/>
    </row>
    <row r="18" spans="1:16" ht="18">
      <c r="A18" s="126"/>
      <c r="B18" s="132" t="s">
        <v>722</v>
      </c>
      <c r="C18" s="132"/>
      <c r="D18" s="132"/>
      <c r="E18" s="132"/>
      <c r="F18" s="132"/>
      <c r="G18" s="132"/>
      <c r="H18" s="134" t="s">
        <v>264</v>
      </c>
      <c r="I18" s="116" t="s">
        <v>749</v>
      </c>
      <c r="J18" s="127"/>
    </row>
    <row r="19" spans="1:16">
      <c r="A19" s="126"/>
      <c r="B19" s="132"/>
      <c r="C19" s="132"/>
      <c r="D19" s="132"/>
      <c r="E19" s="132"/>
      <c r="F19" s="132"/>
      <c r="G19" s="132"/>
      <c r="H19" s="132"/>
      <c r="I19" s="132"/>
      <c r="J19" s="127"/>
      <c r="P19">
        <v>45175</v>
      </c>
    </row>
    <row r="20" spans="1:16">
      <c r="A20" s="126"/>
      <c r="B20" s="112" t="s">
        <v>204</v>
      </c>
      <c r="C20" s="112" t="s">
        <v>205</v>
      </c>
      <c r="D20" s="129" t="s">
        <v>206</v>
      </c>
      <c r="E20" s="148" t="s">
        <v>207</v>
      </c>
      <c r="F20" s="149"/>
      <c r="G20" s="112" t="s">
        <v>174</v>
      </c>
      <c r="H20" s="112" t="s">
        <v>208</v>
      </c>
      <c r="I20" s="112" t="s">
        <v>26</v>
      </c>
      <c r="J20" s="127"/>
    </row>
    <row r="21" spans="1:16">
      <c r="A21" s="126"/>
      <c r="B21" s="117"/>
      <c r="C21" s="117"/>
      <c r="D21" s="118"/>
      <c r="E21" s="150"/>
      <c r="F21" s="151"/>
      <c r="G21" s="117" t="s">
        <v>146</v>
      </c>
      <c r="H21" s="117"/>
      <c r="I21" s="117"/>
      <c r="J21" s="127"/>
    </row>
    <row r="22" spans="1:16" ht="348">
      <c r="A22" s="126"/>
      <c r="B22" s="119">
        <v>1</v>
      </c>
      <c r="C22" s="10" t="s">
        <v>723</v>
      </c>
      <c r="D22" s="130" t="s">
        <v>724</v>
      </c>
      <c r="E22" s="152"/>
      <c r="F22" s="153"/>
      <c r="G22" s="11" t="s">
        <v>755</v>
      </c>
      <c r="H22" s="14">
        <v>25.62</v>
      </c>
      <c r="I22" s="121">
        <f t="shared" ref="I22:I39" si="0">H22*B22</f>
        <v>25.62</v>
      </c>
      <c r="J22" s="127"/>
    </row>
    <row r="23" spans="1:16" ht="168">
      <c r="A23" s="126"/>
      <c r="B23" s="119">
        <v>1</v>
      </c>
      <c r="C23" s="10" t="s">
        <v>725</v>
      </c>
      <c r="D23" s="130" t="s">
        <v>28</v>
      </c>
      <c r="E23" s="152" t="s">
        <v>213</v>
      </c>
      <c r="F23" s="153"/>
      <c r="G23" s="11" t="s">
        <v>726</v>
      </c>
      <c r="H23" s="14">
        <v>22.95</v>
      </c>
      <c r="I23" s="121">
        <f t="shared" si="0"/>
        <v>22.95</v>
      </c>
      <c r="J23" s="127"/>
    </row>
    <row r="24" spans="1:16" ht="192">
      <c r="A24" s="126"/>
      <c r="B24" s="119">
        <v>10</v>
      </c>
      <c r="C24" s="10" t="s">
        <v>727</v>
      </c>
      <c r="D24" s="130" t="s">
        <v>245</v>
      </c>
      <c r="E24" s="152" t="s">
        <v>728</v>
      </c>
      <c r="F24" s="153"/>
      <c r="G24" s="11" t="s">
        <v>729</v>
      </c>
      <c r="H24" s="14">
        <v>0.24</v>
      </c>
      <c r="I24" s="121">
        <f t="shared" si="0"/>
        <v>2.4</v>
      </c>
      <c r="J24" s="127"/>
    </row>
    <row r="25" spans="1:16" ht="96">
      <c r="A25" s="126"/>
      <c r="B25" s="119">
        <v>10</v>
      </c>
      <c r="C25" s="10" t="s">
        <v>730</v>
      </c>
      <c r="D25" s="130" t="s">
        <v>28</v>
      </c>
      <c r="E25" s="152" t="s">
        <v>278</v>
      </c>
      <c r="F25" s="153"/>
      <c r="G25" s="11" t="s">
        <v>731</v>
      </c>
      <c r="H25" s="14">
        <v>1.86</v>
      </c>
      <c r="I25" s="121">
        <f t="shared" si="0"/>
        <v>18.600000000000001</v>
      </c>
      <c r="J25" s="127"/>
    </row>
    <row r="26" spans="1:16" ht="96">
      <c r="A26" s="126"/>
      <c r="B26" s="119">
        <v>5</v>
      </c>
      <c r="C26" s="10" t="s">
        <v>732</v>
      </c>
      <c r="D26" s="130" t="s">
        <v>733</v>
      </c>
      <c r="E26" s="152" t="s">
        <v>279</v>
      </c>
      <c r="F26" s="153"/>
      <c r="G26" s="11" t="s">
        <v>734</v>
      </c>
      <c r="H26" s="14">
        <v>1.95</v>
      </c>
      <c r="I26" s="121">
        <f t="shared" si="0"/>
        <v>9.75</v>
      </c>
      <c r="J26" s="127"/>
    </row>
    <row r="27" spans="1:16" ht="96">
      <c r="A27" s="126"/>
      <c r="B27" s="119">
        <v>5</v>
      </c>
      <c r="C27" s="10" t="s">
        <v>732</v>
      </c>
      <c r="D27" s="130" t="s">
        <v>733</v>
      </c>
      <c r="E27" s="152" t="s">
        <v>278</v>
      </c>
      <c r="F27" s="153"/>
      <c r="G27" s="11" t="s">
        <v>734</v>
      </c>
      <c r="H27" s="14">
        <v>1.95</v>
      </c>
      <c r="I27" s="121">
        <f t="shared" si="0"/>
        <v>9.75</v>
      </c>
      <c r="J27" s="127"/>
    </row>
    <row r="28" spans="1:16" ht="96">
      <c r="A28" s="126"/>
      <c r="B28" s="119">
        <v>2</v>
      </c>
      <c r="C28" s="10" t="s">
        <v>732</v>
      </c>
      <c r="D28" s="130" t="s">
        <v>733</v>
      </c>
      <c r="E28" s="152" t="s">
        <v>490</v>
      </c>
      <c r="F28" s="153"/>
      <c r="G28" s="11" t="s">
        <v>734</v>
      </c>
      <c r="H28" s="14">
        <v>1.95</v>
      </c>
      <c r="I28" s="121">
        <f t="shared" si="0"/>
        <v>3.9</v>
      </c>
      <c r="J28" s="127"/>
    </row>
    <row r="29" spans="1:16" ht="96">
      <c r="A29" s="126"/>
      <c r="B29" s="119">
        <v>4</v>
      </c>
      <c r="C29" s="10" t="s">
        <v>479</v>
      </c>
      <c r="D29" s="130" t="s">
        <v>733</v>
      </c>
      <c r="E29" s="152" t="s">
        <v>279</v>
      </c>
      <c r="F29" s="153"/>
      <c r="G29" s="11" t="s">
        <v>481</v>
      </c>
      <c r="H29" s="14">
        <v>2.09</v>
      </c>
      <c r="I29" s="121">
        <f t="shared" si="0"/>
        <v>8.36</v>
      </c>
      <c r="J29" s="127"/>
    </row>
    <row r="30" spans="1:16" ht="96">
      <c r="A30" s="126"/>
      <c r="B30" s="119">
        <v>4</v>
      </c>
      <c r="C30" s="10" t="s">
        <v>479</v>
      </c>
      <c r="D30" s="130" t="s">
        <v>733</v>
      </c>
      <c r="E30" s="152" t="s">
        <v>278</v>
      </c>
      <c r="F30" s="153"/>
      <c r="G30" s="11" t="s">
        <v>481</v>
      </c>
      <c r="H30" s="14">
        <v>2.09</v>
      </c>
      <c r="I30" s="121">
        <f t="shared" si="0"/>
        <v>8.36</v>
      </c>
      <c r="J30" s="127"/>
    </row>
    <row r="31" spans="1:16" ht="96">
      <c r="A31" s="126"/>
      <c r="B31" s="119">
        <v>2</v>
      </c>
      <c r="C31" s="10" t="s">
        <v>479</v>
      </c>
      <c r="D31" s="130" t="s">
        <v>733</v>
      </c>
      <c r="E31" s="152" t="s">
        <v>735</v>
      </c>
      <c r="F31" s="153"/>
      <c r="G31" s="11" t="s">
        <v>481</v>
      </c>
      <c r="H31" s="14">
        <v>2.09</v>
      </c>
      <c r="I31" s="121">
        <f t="shared" si="0"/>
        <v>4.18</v>
      </c>
      <c r="J31" s="127"/>
    </row>
    <row r="32" spans="1:16" ht="96">
      <c r="A32" s="126"/>
      <c r="B32" s="119">
        <v>2</v>
      </c>
      <c r="C32" s="10" t="s">
        <v>736</v>
      </c>
      <c r="D32" s="130" t="s">
        <v>320</v>
      </c>
      <c r="E32" s="152" t="s">
        <v>278</v>
      </c>
      <c r="F32" s="153"/>
      <c r="G32" s="11" t="s">
        <v>737</v>
      </c>
      <c r="H32" s="14">
        <v>3.54</v>
      </c>
      <c r="I32" s="121">
        <f t="shared" si="0"/>
        <v>7.08</v>
      </c>
      <c r="J32" s="127"/>
    </row>
    <row r="33" spans="1:10" ht="156">
      <c r="A33" s="126"/>
      <c r="B33" s="119">
        <v>20</v>
      </c>
      <c r="C33" s="10" t="s">
        <v>738</v>
      </c>
      <c r="D33" s="130" t="s">
        <v>51</v>
      </c>
      <c r="E33" s="152"/>
      <c r="F33" s="153"/>
      <c r="G33" s="11" t="s">
        <v>756</v>
      </c>
      <c r="H33" s="14">
        <v>0.18</v>
      </c>
      <c r="I33" s="121">
        <f t="shared" si="0"/>
        <v>3.5999999999999996</v>
      </c>
      <c r="J33" s="127"/>
    </row>
    <row r="34" spans="1:10" ht="144">
      <c r="A34" s="126"/>
      <c r="B34" s="119">
        <v>2</v>
      </c>
      <c r="C34" s="10" t="s">
        <v>739</v>
      </c>
      <c r="D34" s="130" t="s">
        <v>679</v>
      </c>
      <c r="E34" s="152" t="s">
        <v>30</v>
      </c>
      <c r="F34" s="153"/>
      <c r="G34" s="11" t="s">
        <v>740</v>
      </c>
      <c r="H34" s="14">
        <v>1.02</v>
      </c>
      <c r="I34" s="121">
        <f t="shared" si="0"/>
        <v>2.04</v>
      </c>
      <c r="J34" s="127"/>
    </row>
    <row r="35" spans="1:10" ht="144">
      <c r="A35" s="126"/>
      <c r="B35" s="119">
        <v>4</v>
      </c>
      <c r="C35" s="10" t="s">
        <v>739</v>
      </c>
      <c r="D35" s="130" t="s">
        <v>278</v>
      </c>
      <c r="E35" s="152" t="s">
        <v>30</v>
      </c>
      <c r="F35" s="153"/>
      <c r="G35" s="11" t="s">
        <v>740</v>
      </c>
      <c r="H35" s="14">
        <v>1.02</v>
      </c>
      <c r="I35" s="121">
        <f t="shared" si="0"/>
        <v>4.08</v>
      </c>
      <c r="J35" s="127"/>
    </row>
    <row r="36" spans="1:10" ht="132">
      <c r="A36" s="126"/>
      <c r="B36" s="119">
        <v>10</v>
      </c>
      <c r="C36" s="10" t="s">
        <v>77</v>
      </c>
      <c r="D36" s="130" t="s">
        <v>28</v>
      </c>
      <c r="E36" s="152" t="s">
        <v>112</v>
      </c>
      <c r="F36" s="153"/>
      <c r="G36" s="11" t="s">
        <v>741</v>
      </c>
      <c r="H36" s="14">
        <v>0.79</v>
      </c>
      <c r="I36" s="121">
        <f t="shared" si="0"/>
        <v>7.9</v>
      </c>
      <c r="J36" s="127"/>
    </row>
    <row r="37" spans="1:10" ht="108">
      <c r="A37" s="126"/>
      <c r="B37" s="119">
        <v>10</v>
      </c>
      <c r="C37" s="10" t="s">
        <v>742</v>
      </c>
      <c r="D37" s="130" t="s">
        <v>28</v>
      </c>
      <c r="E37" s="152"/>
      <c r="F37" s="153"/>
      <c r="G37" s="11" t="s">
        <v>743</v>
      </c>
      <c r="H37" s="14">
        <v>2.0499999999999998</v>
      </c>
      <c r="I37" s="121">
        <f t="shared" si="0"/>
        <v>20.5</v>
      </c>
      <c r="J37" s="127"/>
    </row>
    <row r="38" spans="1:10" ht="192">
      <c r="A38" s="126"/>
      <c r="B38" s="119">
        <v>4</v>
      </c>
      <c r="C38" s="10" t="s">
        <v>744</v>
      </c>
      <c r="D38" s="130" t="s">
        <v>278</v>
      </c>
      <c r="E38" s="152" t="s">
        <v>745</v>
      </c>
      <c r="F38" s="153"/>
      <c r="G38" s="11" t="s">
        <v>746</v>
      </c>
      <c r="H38" s="14">
        <v>2.42</v>
      </c>
      <c r="I38" s="121">
        <f t="shared" si="0"/>
        <v>9.68</v>
      </c>
      <c r="J38" s="127"/>
    </row>
    <row r="39" spans="1:10" ht="168">
      <c r="A39" s="126"/>
      <c r="B39" s="120">
        <v>4</v>
      </c>
      <c r="C39" s="12" t="s">
        <v>747</v>
      </c>
      <c r="D39" s="131" t="s">
        <v>30</v>
      </c>
      <c r="E39" s="154"/>
      <c r="F39" s="155"/>
      <c r="G39" s="13" t="s">
        <v>748</v>
      </c>
      <c r="H39" s="15">
        <v>3.73</v>
      </c>
      <c r="I39" s="122">
        <f t="shared" si="0"/>
        <v>14.92</v>
      </c>
      <c r="J39" s="127"/>
    </row>
  </sheetData>
  <mergeCells count="22">
    <mergeCell ref="I10:I11"/>
    <mergeCell ref="I14:I15"/>
    <mergeCell ref="E20:F20"/>
    <mergeCell ref="E21:F21"/>
    <mergeCell ref="E22:F22"/>
    <mergeCell ref="E34:F34"/>
    <mergeCell ref="E24:F24"/>
    <mergeCell ref="E25:F25"/>
    <mergeCell ref="E26:F26"/>
    <mergeCell ref="E27:F27"/>
    <mergeCell ref="E28:F28"/>
    <mergeCell ref="E29:F29"/>
    <mergeCell ref="E23:F23"/>
    <mergeCell ref="E30:F30"/>
    <mergeCell ref="E31:F31"/>
    <mergeCell ref="E32:F32"/>
    <mergeCell ref="E33:F33"/>
    <mergeCell ref="E35:F35"/>
    <mergeCell ref="E36:F36"/>
    <mergeCell ref="E37:F37"/>
    <mergeCell ref="E38:F38"/>
    <mergeCell ref="E39:F3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95"/>
  <sheetViews>
    <sheetView topLeftCell="A29" zoomScale="90" zoomScaleNormal="90" workbookViewId="0">
      <selection activeCell="R73" sqref="R73"/>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6" t="s">
        <v>139</v>
      </c>
      <c r="C2" s="132"/>
      <c r="D2" s="132"/>
      <c r="E2" s="132"/>
      <c r="F2" s="132"/>
      <c r="G2" s="132"/>
      <c r="H2" s="132"/>
      <c r="I2" s="132"/>
      <c r="J2" s="132"/>
      <c r="K2" s="137" t="s">
        <v>145</v>
      </c>
      <c r="L2" s="127"/>
      <c r="N2">
        <v>183.67000000000002</v>
      </c>
      <c r="O2" t="s">
        <v>188</v>
      </c>
    </row>
    <row r="3" spans="1:15" ht="12.75" customHeight="1">
      <c r="A3" s="126"/>
      <c r="B3" s="133" t="s">
        <v>140</v>
      </c>
      <c r="C3" s="132"/>
      <c r="D3" s="132"/>
      <c r="E3" s="132"/>
      <c r="F3" s="132"/>
      <c r="G3" s="132"/>
      <c r="H3" s="132"/>
      <c r="I3" s="132"/>
      <c r="J3" s="132"/>
      <c r="K3" s="132"/>
      <c r="L3" s="127"/>
      <c r="N3">
        <v>183.67000000000002</v>
      </c>
      <c r="O3" t="s">
        <v>189</v>
      </c>
    </row>
    <row r="4" spans="1:15" ht="12.75" customHeight="1">
      <c r="A4" s="126"/>
      <c r="B4" s="133" t="s">
        <v>141</v>
      </c>
      <c r="C4" s="132"/>
      <c r="D4" s="132"/>
      <c r="E4" s="132"/>
      <c r="F4" s="132"/>
      <c r="G4" s="132"/>
      <c r="H4" s="132"/>
      <c r="I4" s="132"/>
      <c r="J4" s="132"/>
      <c r="K4" s="132"/>
      <c r="L4" s="127"/>
    </row>
    <row r="5" spans="1:15" ht="12.75" customHeight="1">
      <c r="A5" s="126"/>
      <c r="B5" s="133" t="s">
        <v>142</v>
      </c>
      <c r="C5" s="132"/>
      <c r="D5" s="132"/>
      <c r="E5" s="132"/>
      <c r="F5" s="132"/>
      <c r="G5" s="132"/>
      <c r="H5" s="132"/>
      <c r="I5" s="132"/>
      <c r="J5" s="132"/>
      <c r="K5" s="132"/>
      <c r="L5" s="127"/>
    </row>
    <row r="6" spans="1:15" ht="12.75" customHeight="1">
      <c r="A6" s="126"/>
      <c r="B6" s="133" t="s">
        <v>143</v>
      </c>
      <c r="C6" s="132"/>
      <c r="D6" s="132"/>
      <c r="E6" s="132"/>
      <c r="F6" s="132"/>
      <c r="G6" s="132"/>
      <c r="H6" s="132"/>
      <c r="I6" s="132"/>
      <c r="J6" s="132"/>
      <c r="K6" s="132"/>
      <c r="L6" s="127"/>
    </row>
    <row r="7" spans="1:15" ht="12.75" customHeight="1">
      <c r="A7" s="126"/>
      <c r="B7" s="133"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716</v>
      </c>
      <c r="C10" s="132"/>
      <c r="D10" s="132"/>
      <c r="E10" s="132"/>
      <c r="F10" s="127"/>
      <c r="G10" s="128"/>
      <c r="H10" s="128" t="s">
        <v>716</v>
      </c>
      <c r="I10" s="132"/>
      <c r="J10" s="132"/>
      <c r="K10" s="144">
        <f>IF(Invoice!J10&lt;&gt;"",Invoice!J10,"")</f>
        <v>51325</v>
      </c>
      <c r="L10" s="127"/>
    </row>
    <row r="11" spans="1:15" ht="12.75" customHeight="1">
      <c r="A11" s="126"/>
      <c r="B11" s="126" t="s">
        <v>717</v>
      </c>
      <c r="C11" s="132"/>
      <c r="D11" s="132"/>
      <c r="E11" s="132"/>
      <c r="F11" s="127"/>
      <c r="G11" s="128"/>
      <c r="H11" s="128" t="s">
        <v>717</v>
      </c>
      <c r="I11" s="132"/>
      <c r="J11" s="132"/>
      <c r="K11" s="145"/>
      <c r="L11" s="127"/>
    </row>
    <row r="12" spans="1:15" ht="12.75" customHeight="1">
      <c r="A12" s="126"/>
      <c r="B12" s="126" t="s">
        <v>718</v>
      </c>
      <c r="C12" s="132"/>
      <c r="D12" s="132"/>
      <c r="E12" s="132"/>
      <c r="F12" s="127"/>
      <c r="G12" s="128"/>
      <c r="H12" s="128" t="s">
        <v>718</v>
      </c>
      <c r="I12" s="132"/>
      <c r="J12" s="132"/>
      <c r="K12" s="132"/>
      <c r="L12" s="127"/>
    </row>
    <row r="13" spans="1:15" ht="12.75" customHeight="1">
      <c r="A13" s="126"/>
      <c r="B13" s="126" t="s">
        <v>719</v>
      </c>
      <c r="C13" s="132"/>
      <c r="D13" s="132"/>
      <c r="E13" s="132"/>
      <c r="F13" s="127"/>
      <c r="G13" s="128"/>
      <c r="H13" s="128" t="s">
        <v>719</v>
      </c>
      <c r="I13" s="132"/>
      <c r="J13" s="132"/>
      <c r="K13" s="111" t="s">
        <v>16</v>
      </c>
      <c r="L13" s="127"/>
    </row>
    <row r="14" spans="1:15" ht="15" customHeight="1">
      <c r="A14" s="126"/>
      <c r="B14" s="126" t="s">
        <v>720</v>
      </c>
      <c r="C14" s="132"/>
      <c r="D14" s="132"/>
      <c r="E14" s="132"/>
      <c r="F14" s="127"/>
      <c r="G14" s="128"/>
      <c r="H14" s="128" t="s">
        <v>720</v>
      </c>
      <c r="I14" s="132"/>
      <c r="J14" s="132"/>
      <c r="K14" s="146">
        <f>Invoice!J14</f>
        <v>45176</v>
      </c>
      <c r="L14" s="127"/>
    </row>
    <row r="15" spans="1:15" ht="15" customHeight="1">
      <c r="A15" s="126"/>
      <c r="B15" s="6" t="s">
        <v>11</v>
      </c>
      <c r="C15" s="7"/>
      <c r="D15" s="7"/>
      <c r="E15" s="7"/>
      <c r="F15" s="8"/>
      <c r="G15" s="128"/>
      <c r="H15" s="9" t="s">
        <v>11</v>
      </c>
      <c r="I15" s="132"/>
      <c r="J15" s="132"/>
      <c r="K15" s="147"/>
      <c r="L15" s="127"/>
    </row>
    <row r="16" spans="1:15" ht="15" customHeight="1">
      <c r="A16" s="126"/>
      <c r="B16" s="132"/>
      <c r="C16" s="132"/>
      <c r="D16" s="132"/>
      <c r="E16" s="132"/>
      <c r="F16" s="132"/>
      <c r="G16" s="132"/>
      <c r="H16" s="132"/>
      <c r="I16" s="135" t="s">
        <v>147</v>
      </c>
      <c r="J16" s="135" t="s">
        <v>147</v>
      </c>
      <c r="K16" s="141">
        <v>39882</v>
      </c>
      <c r="L16" s="127"/>
    </row>
    <row r="17" spans="1:12" ht="12.75" customHeight="1">
      <c r="A17" s="126"/>
      <c r="B17" s="132" t="s">
        <v>721</v>
      </c>
      <c r="C17" s="132"/>
      <c r="D17" s="132"/>
      <c r="E17" s="132"/>
      <c r="F17" s="132"/>
      <c r="G17" s="132"/>
      <c r="H17" s="132"/>
      <c r="I17" s="135" t="s">
        <v>148</v>
      </c>
      <c r="J17" s="135" t="s">
        <v>148</v>
      </c>
      <c r="K17" s="141" t="str">
        <f>IF(Invoice!J17&lt;&gt;"",Invoice!J17,"")</f>
        <v>Sunny</v>
      </c>
      <c r="L17" s="127"/>
    </row>
    <row r="18" spans="1:12" ht="18" customHeight="1">
      <c r="A18" s="126"/>
      <c r="B18" s="132" t="s">
        <v>722</v>
      </c>
      <c r="C18" s="132"/>
      <c r="D18" s="132"/>
      <c r="E18" s="132"/>
      <c r="F18" s="132"/>
      <c r="G18" s="132"/>
      <c r="H18" s="132"/>
      <c r="I18" s="134" t="s">
        <v>264</v>
      </c>
      <c r="J18" s="134" t="s">
        <v>264</v>
      </c>
      <c r="K18" s="116" t="s">
        <v>749</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48" t="s">
        <v>207</v>
      </c>
      <c r="G20" s="149"/>
      <c r="H20" s="112" t="s">
        <v>174</v>
      </c>
      <c r="I20" s="112" t="s">
        <v>208</v>
      </c>
      <c r="J20" s="112" t="s">
        <v>208</v>
      </c>
      <c r="K20" s="112" t="s">
        <v>26</v>
      </c>
      <c r="L20" s="127"/>
    </row>
    <row r="21" spans="1:12" ht="46.5" customHeight="1">
      <c r="A21" s="126"/>
      <c r="B21" s="117"/>
      <c r="C21" s="117"/>
      <c r="D21" s="117"/>
      <c r="E21" s="118"/>
      <c r="F21" s="150"/>
      <c r="G21" s="151"/>
      <c r="H21" s="142" t="s">
        <v>760</v>
      </c>
      <c r="I21" s="117"/>
      <c r="J21" s="117"/>
      <c r="K21" s="117"/>
      <c r="L21" s="127"/>
    </row>
    <row r="22" spans="1:12" ht="48" customHeight="1">
      <c r="A22" s="126"/>
      <c r="B22" s="119">
        <f>'Tax Invoice'!D18</f>
        <v>1</v>
      </c>
      <c r="C22" s="10" t="s">
        <v>723</v>
      </c>
      <c r="D22" s="10" t="s">
        <v>750</v>
      </c>
      <c r="E22" s="130" t="s">
        <v>724</v>
      </c>
      <c r="F22" s="152"/>
      <c r="G22" s="153"/>
      <c r="H22" s="11" t="s">
        <v>755</v>
      </c>
      <c r="I22" s="14">
        <f t="shared" ref="I22:I39" si="0">ROUNDUP(J22*$N$1,2)</f>
        <v>25.62</v>
      </c>
      <c r="J22" s="14">
        <v>25.62</v>
      </c>
      <c r="K22" s="121">
        <f t="shared" ref="K22:K39" si="1">I22*B22</f>
        <v>25.62</v>
      </c>
      <c r="L22" s="127"/>
    </row>
    <row r="23" spans="1:12" ht="24" customHeight="1">
      <c r="A23" s="126"/>
      <c r="B23" s="119">
        <f>'Tax Invoice'!D19</f>
        <v>1</v>
      </c>
      <c r="C23" s="10" t="s">
        <v>725</v>
      </c>
      <c r="D23" s="10" t="s">
        <v>751</v>
      </c>
      <c r="E23" s="130" t="s">
        <v>28</v>
      </c>
      <c r="F23" s="152" t="s">
        <v>213</v>
      </c>
      <c r="G23" s="153"/>
      <c r="H23" s="11" t="s">
        <v>726</v>
      </c>
      <c r="I23" s="14">
        <f t="shared" si="0"/>
        <v>22.95</v>
      </c>
      <c r="J23" s="14">
        <v>22.95</v>
      </c>
      <c r="K23" s="121">
        <f t="shared" si="1"/>
        <v>22.95</v>
      </c>
      <c r="L23" s="127"/>
    </row>
    <row r="24" spans="1:12" ht="24" customHeight="1">
      <c r="A24" s="126"/>
      <c r="B24" s="119">
        <f>'Tax Invoice'!D20</f>
        <v>10</v>
      </c>
      <c r="C24" s="10" t="s">
        <v>727</v>
      </c>
      <c r="D24" s="10" t="s">
        <v>752</v>
      </c>
      <c r="E24" s="130" t="s">
        <v>245</v>
      </c>
      <c r="F24" s="152" t="s">
        <v>728</v>
      </c>
      <c r="G24" s="153"/>
      <c r="H24" s="11" t="s">
        <v>729</v>
      </c>
      <c r="I24" s="14">
        <f t="shared" si="0"/>
        <v>0.24</v>
      </c>
      <c r="J24" s="14">
        <v>0.24</v>
      </c>
      <c r="K24" s="121">
        <f t="shared" si="1"/>
        <v>2.4</v>
      </c>
      <c r="L24" s="127"/>
    </row>
    <row r="25" spans="1:12" ht="12.75" customHeight="1">
      <c r="A25" s="126"/>
      <c r="B25" s="119">
        <f>'Tax Invoice'!D21</f>
        <v>10</v>
      </c>
      <c r="C25" s="10" t="s">
        <v>730</v>
      </c>
      <c r="D25" s="10" t="s">
        <v>730</v>
      </c>
      <c r="E25" s="130" t="s">
        <v>28</v>
      </c>
      <c r="F25" s="152" t="s">
        <v>278</v>
      </c>
      <c r="G25" s="153"/>
      <c r="H25" s="11" t="s">
        <v>731</v>
      </c>
      <c r="I25" s="14">
        <f t="shared" si="0"/>
        <v>1.86</v>
      </c>
      <c r="J25" s="14">
        <v>1.86</v>
      </c>
      <c r="K25" s="121">
        <f t="shared" si="1"/>
        <v>18.600000000000001</v>
      </c>
      <c r="L25" s="127"/>
    </row>
    <row r="26" spans="1:12" ht="12.75" customHeight="1">
      <c r="A26" s="126"/>
      <c r="B26" s="119">
        <f>'Tax Invoice'!D22</f>
        <v>5</v>
      </c>
      <c r="C26" s="10" t="s">
        <v>732</v>
      </c>
      <c r="D26" s="10" t="s">
        <v>732</v>
      </c>
      <c r="E26" s="130" t="s">
        <v>733</v>
      </c>
      <c r="F26" s="152" t="s">
        <v>279</v>
      </c>
      <c r="G26" s="153"/>
      <c r="H26" s="11" t="s">
        <v>734</v>
      </c>
      <c r="I26" s="14">
        <f t="shared" si="0"/>
        <v>1.95</v>
      </c>
      <c r="J26" s="14">
        <v>1.95</v>
      </c>
      <c r="K26" s="121">
        <f t="shared" si="1"/>
        <v>9.75</v>
      </c>
      <c r="L26" s="127"/>
    </row>
    <row r="27" spans="1:12" ht="12.75" customHeight="1">
      <c r="A27" s="126"/>
      <c r="B27" s="119">
        <f>'Tax Invoice'!D23</f>
        <v>5</v>
      </c>
      <c r="C27" s="10" t="s">
        <v>732</v>
      </c>
      <c r="D27" s="10" t="s">
        <v>732</v>
      </c>
      <c r="E27" s="130" t="s">
        <v>733</v>
      </c>
      <c r="F27" s="152" t="s">
        <v>278</v>
      </c>
      <c r="G27" s="153"/>
      <c r="H27" s="11" t="s">
        <v>734</v>
      </c>
      <c r="I27" s="14">
        <f t="shared" si="0"/>
        <v>1.95</v>
      </c>
      <c r="J27" s="14">
        <v>1.95</v>
      </c>
      <c r="K27" s="121">
        <f t="shared" si="1"/>
        <v>9.75</v>
      </c>
      <c r="L27" s="127"/>
    </row>
    <row r="28" spans="1:12" ht="12.75" customHeight="1">
      <c r="A28" s="126"/>
      <c r="B28" s="119">
        <f>'Tax Invoice'!D24</f>
        <v>2</v>
      </c>
      <c r="C28" s="10" t="s">
        <v>732</v>
      </c>
      <c r="D28" s="10" t="s">
        <v>732</v>
      </c>
      <c r="E28" s="130" t="s">
        <v>733</v>
      </c>
      <c r="F28" s="152" t="s">
        <v>490</v>
      </c>
      <c r="G28" s="153"/>
      <c r="H28" s="11" t="s">
        <v>734</v>
      </c>
      <c r="I28" s="14">
        <f t="shared" si="0"/>
        <v>1.95</v>
      </c>
      <c r="J28" s="14">
        <v>1.95</v>
      </c>
      <c r="K28" s="121">
        <f t="shared" si="1"/>
        <v>3.9</v>
      </c>
      <c r="L28" s="127"/>
    </row>
    <row r="29" spans="1:12" ht="12.75" customHeight="1">
      <c r="A29" s="126"/>
      <c r="B29" s="119">
        <f>'Tax Invoice'!D25</f>
        <v>4</v>
      </c>
      <c r="C29" s="10" t="s">
        <v>479</v>
      </c>
      <c r="D29" s="10" t="s">
        <v>479</v>
      </c>
      <c r="E29" s="130" t="s">
        <v>733</v>
      </c>
      <c r="F29" s="152" t="s">
        <v>279</v>
      </c>
      <c r="G29" s="153"/>
      <c r="H29" s="11" t="s">
        <v>481</v>
      </c>
      <c r="I29" s="14">
        <f t="shared" si="0"/>
        <v>2.09</v>
      </c>
      <c r="J29" s="14">
        <v>2.09</v>
      </c>
      <c r="K29" s="121">
        <f t="shared" si="1"/>
        <v>8.36</v>
      </c>
      <c r="L29" s="127"/>
    </row>
    <row r="30" spans="1:12" ht="12.75" customHeight="1">
      <c r="A30" s="126"/>
      <c r="B30" s="119">
        <f>'Tax Invoice'!D26</f>
        <v>4</v>
      </c>
      <c r="C30" s="10" t="s">
        <v>479</v>
      </c>
      <c r="D30" s="10" t="s">
        <v>479</v>
      </c>
      <c r="E30" s="130" t="s">
        <v>733</v>
      </c>
      <c r="F30" s="152" t="s">
        <v>278</v>
      </c>
      <c r="G30" s="153"/>
      <c r="H30" s="11" t="s">
        <v>481</v>
      </c>
      <c r="I30" s="14">
        <f t="shared" si="0"/>
        <v>2.09</v>
      </c>
      <c r="J30" s="14">
        <v>2.09</v>
      </c>
      <c r="K30" s="121">
        <f t="shared" si="1"/>
        <v>8.36</v>
      </c>
      <c r="L30" s="127"/>
    </row>
    <row r="31" spans="1:12" ht="12.75" customHeight="1">
      <c r="A31" s="126"/>
      <c r="B31" s="119">
        <f>'Tax Invoice'!D27</f>
        <v>2</v>
      </c>
      <c r="C31" s="10" t="s">
        <v>479</v>
      </c>
      <c r="D31" s="10" t="s">
        <v>479</v>
      </c>
      <c r="E31" s="130" t="s">
        <v>733</v>
      </c>
      <c r="F31" s="152" t="s">
        <v>735</v>
      </c>
      <c r="G31" s="153"/>
      <c r="H31" s="11" t="s">
        <v>481</v>
      </c>
      <c r="I31" s="14">
        <f t="shared" si="0"/>
        <v>2.09</v>
      </c>
      <c r="J31" s="14">
        <v>2.09</v>
      </c>
      <c r="K31" s="121">
        <f t="shared" si="1"/>
        <v>4.18</v>
      </c>
      <c r="L31" s="127"/>
    </row>
    <row r="32" spans="1:12" ht="12.75" customHeight="1">
      <c r="A32" s="126"/>
      <c r="B32" s="119">
        <f>'Tax Invoice'!D28</f>
        <v>2</v>
      </c>
      <c r="C32" s="10" t="s">
        <v>736</v>
      </c>
      <c r="D32" s="10" t="s">
        <v>736</v>
      </c>
      <c r="E32" s="130" t="s">
        <v>320</v>
      </c>
      <c r="F32" s="152" t="s">
        <v>278</v>
      </c>
      <c r="G32" s="153"/>
      <c r="H32" s="11" t="s">
        <v>737</v>
      </c>
      <c r="I32" s="14">
        <f t="shared" si="0"/>
        <v>3.54</v>
      </c>
      <c r="J32" s="14">
        <v>3.54</v>
      </c>
      <c r="K32" s="121">
        <f t="shared" si="1"/>
        <v>7.08</v>
      </c>
      <c r="L32" s="127"/>
    </row>
    <row r="33" spans="1:12" ht="24" customHeight="1">
      <c r="A33" s="126"/>
      <c r="B33" s="119">
        <f>'Tax Invoice'!D29</f>
        <v>20</v>
      </c>
      <c r="C33" s="10" t="s">
        <v>738</v>
      </c>
      <c r="D33" s="10" t="s">
        <v>738</v>
      </c>
      <c r="E33" s="130" t="s">
        <v>51</v>
      </c>
      <c r="F33" s="152"/>
      <c r="G33" s="153"/>
      <c r="H33" s="11" t="s">
        <v>756</v>
      </c>
      <c r="I33" s="14">
        <f t="shared" si="0"/>
        <v>0.18</v>
      </c>
      <c r="J33" s="14">
        <v>0.18</v>
      </c>
      <c r="K33" s="121">
        <f t="shared" si="1"/>
        <v>3.5999999999999996</v>
      </c>
      <c r="L33" s="127"/>
    </row>
    <row r="34" spans="1:12" ht="24" customHeight="1">
      <c r="A34" s="126"/>
      <c r="B34" s="119">
        <f>'Tax Invoice'!D30</f>
        <v>2</v>
      </c>
      <c r="C34" s="10" t="s">
        <v>739</v>
      </c>
      <c r="D34" s="10" t="s">
        <v>739</v>
      </c>
      <c r="E34" s="130" t="s">
        <v>679</v>
      </c>
      <c r="F34" s="152" t="s">
        <v>30</v>
      </c>
      <c r="G34" s="153"/>
      <c r="H34" s="11" t="s">
        <v>740</v>
      </c>
      <c r="I34" s="14">
        <f t="shared" si="0"/>
        <v>1.02</v>
      </c>
      <c r="J34" s="14">
        <v>1.02</v>
      </c>
      <c r="K34" s="121">
        <f t="shared" si="1"/>
        <v>2.04</v>
      </c>
      <c r="L34" s="127"/>
    </row>
    <row r="35" spans="1:12" ht="24" customHeight="1">
      <c r="A35" s="126"/>
      <c r="B35" s="119">
        <f>'Tax Invoice'!D31</f>
        <v>4</v>
      </c>
      <c r="C35" s="10" t="s">
        <v>739</v>
      </c>
      <c r="D35" s="10" t="s">
        <v>739</v>
      </c>
      <c r="E35" s="130" t="s">
        <v>278</v>
      </c>
      <c r="F35" s="152" t="s">
        <v>30</v>
      </c>
      <c r="G35" s="153"/>
      <c r="H35" s="11" t="s">
        <v>740</v>
      </c>
      <c r="I35" s="14">
        <f t="shared" si="0"/>
        <v>1.02</v>
      </c>
      <c r="J35" s="14">
        <v>1.02</v>
      </c>
      <c r="K35" s="121">
        <f t="shared" si="1"/>
        <v>4.08</v>
      </c>
      <c r="L35" s="127"/>
    </row>
    <row r="36" spans="1:12" ht="24" customHeight="1">
      <c r="A36" s="126"/>
      <c r="B36" s="119">
        <f>'Tax Invoice'!D32</f>
        <v>10</v>
      </c>
      <c r="C36" s="10" t="s">
        <v>77</v>
      </c>
      <c r="D36" s="10" t="s">
        <v>77</v>
      </c>
      <c r="E36" s="130" t="s">
        <v>28</v>
      </c>
      <c r="F36" s="152" t="s">
        <v>112</v>
      </c>
      <c r="G36" s="153"/>
      <c r="H36" s="11" t="s">
        <v>741</v>
      </c>
      <c r="I36" s="14">
        <f t="shared" si="0"/>
        <v>0.79</v>
      </c>
      <c r="J36" s="14">
        <v>0.79</v>
      </c>
      <c r="K36" s="121">
        <f t="shared" si="1"/>
        <v>7.9</v>
      </c>
      <c r="L36" s="127"/>
    </row>
    <row r="37" spans="1:12" ht="12.75" customHeight="1">
      <c r="A37" s="126"/>
      <c r="B37" s="119">
        <f>'Tax Invoice'!D33</f>
        <v>10</v>
      </c>
      <c r="C37" s="10" t="s">
        <v>742</v>
      </c>
      <c r="D37" s="10" t="s">
        <v>742</v>
      </c>
      <c r="E37" s="130" t="s">
        <v>28</v>
      </c>
      <c r="F37" s="152"/>
      <c r="G37" s="153"/>
      <c r="H37" s="11" t="s">
        <v>743</v>
      </c>
      <c r="I37" s="14">
        <f t="shared" si="0"/>
        <v>2.0499999999999998</v>
      </c>
      <c r="J37" s="14">
        <v>2.0499999999999998</v>
      </c>
      <c r="K37" s="121">
        <f t="shared" si="1"/>
        <v>20.5</v>
      </c>
      <c r="L37" s="127"/>
    </row>
    <row r="38" spans="1:12" ht="24" customHeight="1">
      <c r="A38" s="126"/>
      <c r="B38" s="119">
        <f>'Tax Invoice'!D34</f>
        <v>4</v>
      </c>
      <c r="C38" s="10" t="s">
        <v>744</v>
      </c>
      <c r="D38" s="10" t="s">
        <v>753</v>
      </c>
      <c r="E38" s="130" t="s">
        <v>278</v>
      </c>
      <c r="F38" s="152" t="s">
        <v>745</v>
      </c>
      <c r="G38" s="153"/>
      <c r="H38" s="11" t="s">
        <v>746</v>
      </c>
      <c r="I38" s="14">
        <f t="shared" si="0"/>
        <v>2.42</v>
      </c>
      <c r="J38" s="14">
        <v>2.42</v>
      </c>
      <c r="K38" s="121">
        <f t="shared" si="1"/>
        <v>9.68</v>
      </c>
      <c r="L38" s="127"/>
    </row>
    <row r="39" spans="1:12" ht="24" customHeight="1">
      <c r="A39" s="126"/>
      <c r="B39" s="120">
        <f>'Tax Invoice'!D35</f>
        <v>4</v>
      </c>
      <c r="C39" s="12" t="s">
        <v>747</v>
      </c>
      <c r="D39" s="12" t="s">
        <v>747</v>
      </c>
      <c r="E39" s="131" t="s">
        <v>30</v>
      </c>
      <c r="F39" s="154"/>
      <c r="G39" s="155"/>
      <c r="H39" s="13" t="s">
        <v>748</v>
      </c>
      <c r="I39" s="15">
        <f t="shared" si="0"/>
        <v>3.73</v>
      </c>
      <c r="J39" s="15">
        <v>3.73</v>
      </c>
      <c r="K39" s="122">
        <f t="shared" si="1"/>
        <v>14.92</v>
      </c>
      <c r="L39" s="127"/>
    </row>
    <row r="40" spans="1:12" ht="12.75" customHeight="1">
      <c r="A40" s="126"/>
      <c r="B40" s="138" t="s">
        <v>11</v>
      </c>
      <c r="C40" s="138" t="s">
        <v>149</v>
      </c>
      <c r="D40" s="138"/>
      <c r="E40" s="138"/>
      <c r="F40" s="138"/>
      <c r="G40" s="138"/>
      <c r="H40" s="138"/>
      <c r="I40" s="139" t="s">
        <v>261</v>
      </c>
      <c r="J40" s="139" t="s">
        <v>261</v>
      </c>
      <c r="K40" s="140">
        <f>SUM(K22:K39)</f>
        <v>183.67000000000002</v>
      </c>
      <c r="L40" s="127"/>
    </row>
    <row r="41" spans="1:12" ht="12.75" customHeight="1">
      <c r="A41" s="126"/>
      <c r="B41" s="138"/>
      <c r="C41" s="138"/>
      <c r="D41" s="138"/>
      <c r="E41" s="138"/>
      <c r="F41" s="138"/>
      <c r="G41" s="138"/>
      <c r="H41" s="138"/>
      <c r="I41" s="139" t="s">
        <v>759</v>
      </c>
      <c r="J41" s="139" t="s">
        <v>190</v>
      </c>
      <c r="K41" s="140">
        <f>Invoice!J41</f>
        <v>18.68</v>
      </c>
      <c r="L41" s="127"/>
    </row>
    <row r="42" spans="1:12" ht="12.75" hidden="1" customHeight="1" outlineLevel="1">
      <c r="A42" s="126"/>
      <c r="B42" s="138"/>
      <c r="C42" s="138"/>
      <c r="D42" s="138"/>
      <c r="E42" s="138"/>
      <c r="F42" s="138"/>
      <c r="G42" s="138"/>
      <c r="H42" s="138"/>
      <c r="I42" s="139" t="s">
        <v>191</v>
      </c>
      <c r="J42" s="139" t="s">
        <v>191</v>
      </c>
      <c r="K42" s="140">
        <f>Invoice!J42</f>
        <v>0</v>
      </c>
      <c r="L42" s="127"/>
    </row>
    <row r="43" spans="1:12" ht="12.75" customHeight="1" collapsed="1">
      <c r="A43" s="126"/>
      <c r="B43" s="138"/>
      <c r="C43" s="138"/>
      <c r="D43" s="138"/>
      <c r="E43" s="138"/>
      <c r="F43" s="138"/>
      <c r="G43" s="138"/>
      <c r="H43" s="138"/>
      <c r="I43" s="139" t="s">
        <v>263</v>
      </c>
      <c r="J43" s="139" t="s">
        <v>263</v>
      </c>
      <c r="K43" s="140">
        <f>SUM(K40:K42)</f>
        <v>202.35000000000002</v>
      </c>
      <c r="L43" s="127"/>
    </row>
    <row r="44" spans="1:12" ht="12.75" customHeight="1">
      <c r="A44" s="6"/>
      <c r="B44" s="7"/>
      <c r="C44" s="7"/>
      <c r="D44" s="7"/>
      <c r="E44" s="7"/>
      <c r="F44" s="7"/>
      <c r="G44" s="7"/>
      <c r="H44" s="7" t="s">
        <v>754</v>
      </c>
      <c r="I44" s="7"/>
      <c r="J44" s="7"/>
      <c r="K44" s="7"/>
      <c r="L44" s="8"/>
    </row>
    <row r="45" spans="1:12" ht="12.75" customHeight="1">
      <c r="A45" s="2"/>
      <c r="B45" s="2"/>
      <c r="C45" s="2"/>
      <c r="D45" s="2"/>
      <c r="E45" s="2"/>
      <c r="F45" s="2"/>
      <c r="G45" s="2"/>
      <c r="H45" s="2"/>
      <c r="I45" s="2"/>
      <c r="J45" s="2"/>
      <c r="K45" s="2"/>
      <c r="L45" s="2"/>
    </row>
    <row r="46" spans="1:12" ht="12.75" customHeight="1">
      <c r="A46" s="2"/>
      <c r="B46" s="2"/>
      <c r="C46" s="2"/>
      <c r="D46" s="2"/>
      <c r="E46" s="2"/>
      <c r="F46" s="2"/>
      <c r="G46" s="2"/>
      <c r="H46" s="2"/>
      <c r="I46" s="2"/>
      <c r="J46" s="2"/>
      <c r="K46" s="2"/>
      <c r="L46" s="2"/>
    </row>
    <row r="47" spans="1:12" ht="12.75" customHeight="1">
      <c r="A47" s="2"/>
      <c r="B47" s="2"/>
      <c r="C47" s="2"/>
      <c r="D47" s="2"/>
      <c r="E47" s="2"/>
      <c r="F47" s="2"/>
      <c r="G47" s="2"/>
      <c r="H47" s="2"/>
      <c r="I47" s="2"/>
      <c r="J47" s="2"/>
      <c r="K47" s="2"/>
      <c r="L47" s="2"/>
    </row>
    <row r="48" spans="1:12" ht="12.75" customHeight="1">
      <c r="A48" s="2"/>
      <c r="B48" s="2"/>
      <c r="C48" s="2"/>
      <c r="D48" s="2"/>
      <c r="E48" s="2"/>
      <c r="F48" s="2"/>
      <c r="G48" s="2"/>
      <c r="H48" s="2"/>
      <c r="I48" s="2"/>
      <c r="J48" s="2"/>
      <c r="K48" s="2"/>
      <c r="L48" s="2"/>
    </row>
    <row r="49" spans="1:12" ht="12.75" customHeight="1">
      <c r="A49" s="2"/>
      <c r="B49" s="2"/>
      <c r="C49" s="2"/>
      <c r="D49" s="2"/>
      <c r="E49" s="2"/>
      <c r="F49" s="2"/>
      <c r="G49" s="2"/>
      <c r="H49" s="2"/>
      <c r="I49" s="2"/>
      <c r="J49" s="2"/>
      <c r="K49" s="2"/>
      <c r="L49" s="2"/>
    </row>
    <row r="50" spans="1:12" ht="12.75" customHeight="1">
      <c r="A50" s="2"/>
      <c r="B50" s="2"/>
      <c r="C50" s="2"/>
      <c r="D50" s="2"/>
      <c r="E50" s="2"/>
      <c r="F50" s="2"/>
      <c r="G50" s="2"/>
      <c r="H50" s="2"/>
      <c r="I50" s="2"/>
      <c r="J50" s="2"/>
      <c r="K50" s="2"/>
      <c r="L50" s="2"/>
    </row>
    <row r="51" spans="1:12" ht="12.75" customHeight="1">
      <c r="A51" s="2"/>
      <c r="B51" s="2"/>
      <c r="C51" s="2"/>
      <c r="D51" s="2"/>
      <c r="E51" s="2"/>
      <c r="F51" s="2"/>
      <c r="G51" s="2"/>
      <c r="H51" s="2"/>
      <c r="I51" s="2"/>
      <c r="J51" s="2"/>
      <c r="K51" s="2"/>
      <c r="L51" s="2"/>
    </row>
    <row r="52" spans="1:12" ht="12.75" customHeight="1">
      <c r="A52" s="2"/>
      <c r="B52" s="2"/>
      <c r="C52" s="2"/>
      <c r="D52" s="2"/>
      <c r="E52" s="2"/>
      <c r="F52" s="2"/>
      <c r="G52" s="2"/>
      <c r="H52" s="2"/>
      <c r="I52" s="2"/>
      <c r="J52" s="2"/>
      <c r="K52" s="2"/>
      <c r="L52" s="2"/>
    </row>
    <row r="53" spans="1:12" ht="12.75" customHeight="1">
      <c r="A53" s="2"/>
      <c r="B53" s="2"/>
      <c r="C53" s="2"/>
      <c r="D53" s="2"/>
      <c r="E53" s="2"/>
      <c r="F53" s="2"/>
      <c r="G53" s="2"/>
      <c r="H53" s="2"/>
      <c r="I53" s="2"/>
      <c r="J53" s="2"/>
      <c r="K53" s="2"/>
      <c r="L53" s="2"/>
    </row>
    <row r="54" spans="1:12" ht="12.75" customHeight="1">
      <c r="A54" s="2"/>
      <c r="B54" s="2"/>
      <c r="C54" s="2"/>
      <c r="D54" s="2"/>
      <c r="E54" s="2"/>
      <c r="F54" s="2"/>
      <c r="G54" s="2"/>
      <c r="H54" s="2"/>
      <c r="I54" s="2"/>
      <c r="J54" s="2"/>
      <c r="K54" s="2"/>
      <c r="L54" s="2"/>
    </row>
    <row r="55" spans="1:12" ht="12.75" customHeight="1">
      <c r="A55" s="2"/>
      <c r="B55" s="2"/>
      <c r="C55" s="2"/>
      <c r="D55" s="2"/>
      <c r="E55" s="2"/>
      <c r="F55" s="2"/>
      <c r="G55" s="2"/>
      <c r="H55" s="2"/>
      <c r="I55" s="2"/>
      <c r="J55" s="2"/>
      <c r="K55" s="2"/>
      <c r="L55" s="2"/>
    </row>
    <row r="56" spans="1:12" ht="12.75" customHeight="1">
      <c r="A56" s="2"/>
      <c r="B56" s="2"/>
      <c r="C56" s="2"/>
      <c r="D56" s="2"/>
      <c r="E56" s="2"/>
      <c r="F56" s="2"/>
      <c r="G56" s="2"/>
      <c r="H56" s="2"/>
      <c r="I56" s="2"/>
      <c r="J56" s="2"/>
      <c r="K56" s="2"/>
      <c r="L56" s="2"/>
    </row>
    <row r="57" spans="1:12" ht="12.75" customHeight="1">
      <c r="A57" s="2"/>
      <c r="B57" s="2"/>
      <c r="C57" s="2"/>
      <c r="D57" s="2"/>
      <c r="E57" s="2"/>
      <c r="F57" s="2"/>
      <c r="G57" s="2"/>
      <c r="H57" s="2"/>
      <c r="I57" s="2"/>
      <c r="J57" s="2"/>
      <c r="K57" s="2"/>
      <c r="L57" s="2"/>
    </row>
    <row r="58" spans="1:12" ht="12.75" customHeight="1">
      <c r="A58" s="2"/>
      <c r="B58" s="2"/>
      <c r="C58" s="2"/>
      <c r="D58" s="2"/>
      <c r="E58" s="2"/>
      <c r="F58" s="2"/>
      <c r="G58" s="2"/>
      <c r="H58" s="2"/>
      <c r="I58" s="2"/>
      <c r="J58" s="2"/>
      <c r="K58" s="2"/>
      <c r="L58" s="2"/>
    </row>
    <row r="59" spans="1:12" ht="12.75" customHeight="1">
      <c r="A59" s="2"/>
      <c r="B59" s="2"/>
      <c r="C59" s="2"/>
      <c r="D59" s="2"/>
      <c r="E59" s="2"/>
      <c r="F59" s="2"/>
      <c r="G59" s="2"/>
      <c r="H59" s="2"/>
      <c r="I59" s="2"/>
      <c r="J59" s="2"/>
      <c r="K59" s="2"/>
      <c r="L59" s="2"/>
    </row>
    <row r="60" spans="1:12" ht="12.75" customHeight="1">
      <c r="A60" s="2"/>
      <c r="B60" s="2"/>
      <c r="C60" s="2"/>
      <c r="D60" s="2"/>
      <c r="E60" s="2"/>
      <c r="F60" s="2"/>
      <c r="G60" s="2"/>
      <c r="H60" s="2"/>
      <c r="I60" s="2"/>
      <c r="J60" s="2"/>
      <c r="K60" s="2"/>
      <c r="L60" s="2"/>
    </row>
    <row r="61" spans="1:12" ht="12.75" customHeight="1">
      <c r="A61" s="2"/>
      <c r="B61" s="2"/>
      <c r="C61" s="2"/>
      <c r="D61" s="2"/>
      <c r="E61" s="2"/>
      <c r="F61" s="2"/>
      <c r="G61" s="2"/>
      <c r="H61" s="2"/>
      <c r="I61" s="2"/>
      <c r="J61" s="2"/>
      <c r="K61" s="2"/>
      <c r="L61" s="2"/>
    </row>
    <row r="62" spans="1:12" ht="12.75" customHeight="1">
      <c r="A62" s="2"/>
      <c r="B62" s="2"/>
      <c r="C62" s="2"/>
      <c r="D62" s="2"/>
      <c r="E62" s="2"/>
      <c r="F62" s="2"/>
      <c r="G62" s="2"/>
      <c r="H62" s="2"/>
      <c r="I62" s="2"/>
      <c r="J62" s="2"/>
      <c r="K62" s="2"/>
      <c r="L62" s="2"/>
    </row>
    <row r="63" spans="1:12" ht="12.75" customHeight="1">
      <c r="A63" s="2"/>
      <c r="B63" s="2"/>
      <c r="C63" s="2"/>
      <c r="D63" s="2"/>
      <c r="E63" s="2"/>
      <c r="F63" s="2"/>
      <c r="G63" s="2"/>
      <c r="H63" s="2"/>
      <c r="I63" s="2"/>
      <c r="J63" s="2"/>
      <c r="K63" s="2"/>
      <c r="L63" s="2"/>
    </row>
    <row r="64" spans="1:12" ht="12.75" customHeight="1">
      <c r="A64" s="2"/>
      <c r="B64" s="2"/>
      <c r="C64" s="2"/>
      <c r="D64" s="2"/>
      <c r="E64" s="2"/>
      <c r="F64" s="2"/>
      <c r="G64" s="2"/>
      <c r="H64" s="2"/>
      <c r="I64" s="2"/>
      <c r="J64" s="2"/>
      <c r="K64" s="2"/>
      <c r="L64" s="2"/>
    </row>
    <row r="65" spans="1:12" ht="12.75" customHeight="1">
      <c r="A65" s="2"/>
      <c r="B65" s="2"/>
      <c r="C65" s="2"/>
      <c r="D65" s="2"/>
      <c r="E65" s="2"/>
      <c r="F65" s="2"/>
      <c r="G65" s="2"/>
      <c r="H65" s="2"/>
      <c r="I65" s="2"/>
      <c r="J65" s="2"/>
      <c r="K65" s="2"/>
      <c r="L65" s="2"/>
    </row>
    <row r="66" spans="1:12" ht="12.75" customHeight="1">
      <c r="A66" s="2"/>
      <c r="B66" s="2"/>
      <c r="C66" s="2"/>
      <c r="D66" s="2"/>
      <c r="E66" s="2"/>
      <c r="F66" s="2"/>
      <c r="G66" s="2"/>
      <c r="H66" s="2"/>
      <c r="I66" s="2"/>
      <c r="J66" s="2"/>
      <c r="K66" s="2"/>
      <c r="L66" s="2"/>
    </row>
    <row r="67" spans="1:12" ht="12.75" customHeight="1">
      <c r="A67" s="2"/>
      <c r="B67" s="2"/>
      <c r="C67" s="2"/>
      <c r="D67" s="2"/>
      <c r="E67" s="2"/>
      <c r="F67" s="2"/>
      <c r="G67" s="2"/>
      <c r="H67" s="2"/>
      <c r="I67" s="2"/>
      <c r="J67" s="2"/>
      <c r="K67" s="2"/>
      <c r="L67" s="2"/>
    </row>
    <row r="68" spans="1:12" ht="12.75" customHeight="1">
      <c r="A68" s="2"/>
      <c r="B68" s="2"/>
      <c r="C68" s="2"/>
      <c r="D68" s="2"/>
      <c r="E68" s="2"/>
      <c r="F68" s="2"/>
      <c r="G68" s="2"/>
      <c r="H68" s="2"/>
      <c r="I68" s="2"/>
      <c r="J68" s="2"/>
      <c r="K68" s="2"/>
      <c r="L68" s="2"/>
    </row>
    <row r="69" spans="1:12" ht="12.75" customHeight="1">
      <c r="A69" s="2"/>
      <c r="B69" s="2"/>
      <c r="C69" s="2"/>
      <c r="D69" s="2"/>
      <c r="E69" s="2"/>
      <c r="F69" s="2"/>
      <c r="G69" s="2"/>
      <c r="H69" s="2"/>
      <c r="I69" s="2"/>
      <c r="J69" s="2"/>
      <c r="K69" s="2"/>
      <c r="L69" s="2"/>
    </row>
    <row r="70" spans="1:12" ht="12.75" customHeight="1">
      <c r="A70" s="2"/>
      <c r="B70" s="2"/>
      <c r="C70" s="2"/>
      <c r="D70" s="2"/>
      <c r="E70" s="2"/>
      <c r="F70" s="2"/>
      <c r="G70" s="2"/>
      <c r="H70" s="2"/>
      <c r="I70" s="2"/>
      <c r="J70" s="2"/>
      <c r="K70" s="2"/>
      <c r="L70" s="2"/>
    </row>
    <row r="71" spans="1:12" ht="12.75" customHeight="1">
      <c r="A71" s="2"/>
      <c r="B71" s="2"/>
      <c r="C71" s="2"/>
      <c r="D71" s="2"/>
      <c r="E71" s="2"/>
      <c r="F71" s="2"/>
      <c r="G71" s="2"/>
      <c r="H71" s="2"/>
      <c r="I71" s="2"/>
      <c r="J71" s="2"/>
      <c r="K71" s="2"/>
      <c r="L71" s="2"/>
    </row>
    <row r="72" spans="1:12" ht="12.75" customHeight="1">
      <c r="A72" s="2"/>
      <c r="B72" s="2"/>
      <c r="C72" s="2"/>
      <c r="D72" s="2"/>
      <c r="E72" s="2"/>
      <c r="F72" s="2"/>
      <c r="G72" s="2"/>
      <c r="H72" s="2"/>
      <c r="I72" s="2"/>
      <c r="J72" s="2"/>
      <c r="K72" s="2"/>
      <c r="L72" s="2"/>
    </row>
    <row r="73" spans="1:12" ht="12.75" customHeight="1">
      <c r="A73" s="2"/>
      <c r="B73" s="2"/>
      <c r="C73" s="2"/>
      <c r="D73" s="2"/>
      <c r="E73" s="2"/>
      <c r="F73" s="2"/>
      <c r="G73" s="2"/>
      <c r="H73" s="2"/>
      <c r="I73" s="2"/>
      <c r="J73" s="2"/>
      <c r="K73" s="2"/>
      <c r="L73" s="2"/>
    </row>
    <row r="74" spans="1:12" ht="12.75" customHeight="1">
      <c r="A74" s="2"/>
      <c r="B74" s="2"/>
      <c r="C74" s="2"/>
      <c r="D74" s="2"/>
      <c r="E74" s="2"/>
      <c r="F74" s="2"/>
      <c r="G74" s="2"/>
      <c r="H74" s="2"/>
      <c r="I74" s="2"/>
      <c r="J74" s="2"/>
      <c r="K74" s="2"/>
      <c r="L74" s="2"/>
    </row>
    <row r="75" spans="1:12" ht="12.75" customHeight="1">
      <c r="A75" s="2"/>
      <c r="B75" s="2"/>
      <c r="C75" s="2"/>
      <c r="D75" s="2"/>
      <c r="E75" s="2"/>
      <c r="F75" s="2"/>
      <c r="G75" s="2"/>
      <c r="H75" s="2"/>
      <c r="I75" s="2"/>
      <c r="J75" s="2"/>
      <c r="K75" s="2"/>
      <c r="L75" s="2"/>
    </row>
    <row r="76" spans="1:12" ht="12.75" customHeight="1">
      <c r="A76" s="2"/>
      <c r="B76" s="2"/>
      <c r="C76" s="2"/>
      <c r="D76" s="2"/>
      <c r="E76" s="2"/>
      <c r="F76" s="2"/>
      <c r="G76" s="2"/>
      <c r="H76" s="2"/>
      <c r="I76" s="2"/>
      <c r="J76" s="2"/>
      <c r="K76" s="2"/>
      <c r="L76" s="2"/>
    </row>
    <row r="77" spans="1:12" ht="12.75" customHeight="1">
      <c r="A77" s="2"/>
      <c r="B77" s="2"/>
      <c r="C77" s="2"/>
      <c r="D77" s="2"/>
      <c r="E77" s="2"/>
      <c r="F77" s="2"/>
      <c r="G77" s="2"/>
      <c r="H77" s="2"/>
      <c r="I77" s="2"/>
      <c r="J77" s="2"/>
      <c r="K77" s="2"/>
      <c r="L77" s="2"/>
    </row>
    <row r="78" spans="1:12" ht="12.75" customHeight="1">
      <c r="A78" s="2"/>
      <c r="B78" s="2"/>
      <c r="C78" s="2"/>
      <c r="D78" s="2"/>
      <c r="E78" s="2"/>
      <c r="F78" s="2"/>
      <c r="G78" s="2"/>
      <c r="H78" s="2"/>
      <c r="I78" s="2"/>
      <c r="J78" s="2"/>
      <c r="K78" s="2"/>
      <c r="L78" s="2"/>
    </row>
    <row r="79" spans="1:12" ht="12.75" customHeight="1">
      <c r="A79" s="2"/>
      <c r="B79" s="2"/>
      <c r="C79" s="2"/>
      <c r="D79" s="2"/>
      <c r="E79" s="2"/>
      <c r="F79" s="2"/>
      <c r="G79" s="2"/>
      <c r="H79" s="2"/>
      <c r="I79" s="2"/>
      <c r="J79" s="2"/>
      <c r="K79" s="2"/>
      <c r="L79" s="2"/>
    </row>
    <row r="80" spans="1:12" ht="12.75" customHeight="1">
      <c r="A80" s="2"/>
      <c r="B80" s="2"/>
      <c r="C80" s="2"/>
      <c r="D80" s="2"/>
      <c r="E80" s="2"/>
      <c r="F80" s="2"/>
      <c r="G80" s="2"/>
      <c r="H80" s="2"/>
      <c r="I80" s="2"/>
      <c r="J80" s="2"/>
      <c r="K80" s="2"/>
      <c r="L80" s="2"/>
    </row>
    <row r="81" spans="1:12" ht="12.75" customHeight="1">
      <c r="A81" s="2"/>
      <c r="B81" s="2"/>
      <c r="C81" s="2"/>
      <c r="D81" s="2"/>
      <c r="E81" s="2"/>
      <c r="F81" s="2"/>
      <c r="G81" s="2"/>
      <c r="H81" s="2"/>
      <c r="I81" s="2"/>
      <c r="J81" s="2"/>
      <c r="K81" s="2"/>
      <c r="L81" s="2"/>
    </row>
    <row r="82" spans="1:12" ht="12.75" customHeight="1">
      <c r="A82" s="2"/>
      <c r="B82" s="2"/>
      <c r="C82" s="2"/>
      <c r="D82" s="2"/>
      <c r="E82" s="2"/>
      <c r="F82" s="2"/>
      <c r="G82" s="2"/>
      <c r="H82" s="2"/>
      <c r="I82" s="2"/>
      <c r="J82" s="2"/>
      <c r="K82" s="2"/>
      <c r="L82" s="2"/>
    </row>
    <row r="83" spans="1:12" ht="12.75" customHeight="1">
      <c r="A83" s="2"/>
      <c r="B83" s="2"/>
      <c r="C83" s="2"/>
      <c r="D83" s="2"/>
      <c r="E83" s="2"/>
      <c r="F83" s="2"/>
      <c r="G83" s="2"/>
      <c r="H83" s="2"/>
      <c r="I83" s="2"/>
      <c r="J83" s="2"/>
      <c r="K83" s="2"/>
      <c r="L83" s="2"/>
    </row>
    <row r="84" spans="1:12" ht="12.75" customHeight="1">
      <c r="A84" s="2"/>
      <c r="B84" s="2"/>
      <c r="C84" s="2"/>
      <c r="D84" s="2"/>
      <c r="E84" s="2"/>
      <c r="F84" s="2"/>
      <c r="G84" s="2"/>
      <c r="H84" s="2"/>
      <c r="I84" s="2"/>
      <c r="J84" s="2"/>
      <c r="K84" s="2"/>
      <c r="L84" s="2"/>
    </row>
    <row r="85" spans="1:12" ht="13.5" customHeight="1">
      <c r="A85" s="2"/>
      <c r="B85" s="2"/>
      <c r="C85" s="2"/>
      <c r="D85" s="2"/>
      <c r="E85" s="2"/>
      <c r="F85" s="2"/>
      <c r="G85" s="2"/>
      <c r="H85" s="2"/>
      <c r="I85" s="2"/>
      <c r="J85" s="2"/>
      <c r="K85" s="2"/>
      <c r="L85" s="2"/>
    </row>
    <row r="86" spans="1:12" ht="13.5" customHeight="1">
      <c r="A86" s="2"/>
      <c r="B86" s="2"/>
      <c r="C86" s="2"/>
      <c r="D86" s="2"/>
      <c r="E86" s="2"/>
      <c r="F86" s="2"/>
      <c r="G86" s="2"/>
      <c r="H86" s="2"/>
      <c r="I86" s="2"/>
      <c r="J86" s="2"/>
      <c r="K86" s="2"/>
      <c r="L86" s="2"/>
    </row>
    <row r="87" spans="1:12" ht="13.5" customHeight="1">
      <c r="A87" s="2"/>
      <c r="B87" s="2"/>
      <c r="C87" s="2"/>
      <c r="D87" s="2"/>
      <c r="E87" s="2"/>
      <c r="F87" s="2"/>
      <c r="G87" s="2"/>
      <c r="H87" s="2"/>
      <c r="I87" s="2"/>
      <c r="J87" s="2"/>
      <c r="K87" s="2"/>
      <c r="L87" s="2"/>
    </row>
    <row r="88" spans="1:12" ht="13.5" customHeight="1">
      <c r="A88" s="2"/>
      <c r="B88" s="2"/>
      <c r="C88" s="2"/>
      <c r="D88" s="2"/>
      <c r="E88" s="2"/>
      <c r="F88" s="2"/>
      <c r="G88" s="2"/>
      <c r="H88" s="2"/>
      <c r="I88" s="2"/>
      <c r="J88" s="2"/>
      <c r="K88" s="2"/>
      <c r="L88" s="2"/>
    </row>
    <row r="89" spans="1:12" ht="12.75" customHeight="1"/>
    <row r="90" spans="1:12" ht="12.75" customHeight="1"/>
    <row r="91" spans="1:12" ht="12.75" customHeight="1"/>
    <row r="92" spans="1:12" ht="12.75" customHeight="1"/>
    <row r="93" spans="1:12" ht="12.75" customHeight="1"/>
    <row r="94" spans="1:12" ht="12.75" customHeight="1"/>
    <row r="95" spans="1:12" ht="12.75" customHeight="1"/>
  </sheetData>
  <mergeCells count="22">
    <mergeCell ref="F38:G38"/>
    <mergeCell ref="F39:G39"/>
    <mergeCell ref="F24:G24"/>
    <mergeCell ref="F25:G25"/>
    <mergeCell ref="F23:G23"/>
    <mergeCell ref="F28:G28"/>
    <mergeCell ref="F29:G29"/>
    <mergeCell ref="F26:G26"/>
    <mergeCell ref="F27:G27"/>
    <mergeCell ref="F33:G33"/>
    <mergeCell ref="F34:G34"/>
    <mergeCell ref="F30:G30"/>
    <mergeCell ref="F31:G31"/>
    <mergeCell ref="F32:G32"/>
    <mergeCell ref="K10:K11"/>
    <mergeCell ref="K14:K15"/>
    <mergeCell ref="F35:G35"/>
    <mergeCell ref="F36:G36"/>
    <mergeCell ref="F37:G37"/>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abSelected="1" zoomScaleNormal="100" workbookViewId="0">
      <selection activeCell="A4" sqref="A4"/>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183.67000000000002</v>
      </c>
      <c r="O2" s="21" t="s">
        <v>265</v>
      </c>
    </row>
    <row r="3" spans="1:15" s="21" customFormat="1" ht="15" customHeight="1" thickBot="1">
      <c r="A3" s="22" t="s">
        <v>156</v>
      </c>
      <c r="G3" s="28">
        <f>Invoice!J14</f>
        <v>45176</v>
      </c>
      <c r="H3" s="29"/>
      <c r="N3" s="21">
        <v>183.67000000000002</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CHF</v>
      </c>
    </row>
    <row r="10" spans="1:15" s="21" customFormat="1" ht="13.5" thickBot="1">
      <c r="A10" s="36" t="str">
        <f>'Copy paste to Here'!G10</f>
        <v>InkWorld Ivana</v>
      </c>
      <c r="B10" s="37"/>
      <c r="C10" s="37"/>
      <c r="D10" s="37"/>
      <c r="F10" s="38" t="str">
        <f>'Copy paste to Here'!B10</f>
        <v>InkWorld Ivana</v>
      </c>
      <c r="G10" s="39"/>
      <c r="H10" s="40"/>
      <c r="K10" s="107" t="s">
        <v>282</v>
      </c>
      <c r="L10" s="35" t="s">
        <v>282</v>
      </c>
      <c r="M10" s="21">
        <v>1</v>
      </c>
    </row>
    <row r="11" spans="1:15" s="21" customFormat="1" ht="15.75" thickBot="1">
      <c r="A11" s="41" t="str">
        <f>'Copy paste to Here'!G11</f>
        <v>Ivana Ziltener</v>
      </c>
      <c r="B11" s="42"/>
      <c r="C11" s="42"/>
      <c r="D11" s="42"/>
      <c r="F11" s="43" t="str">
        <f>'Copy paste to Here'!B11</f>
        <v>Ivana Ziltener</v>
      </c>
      <c r="G11" s="44"/>
      <c r="H11" s="45"/>
      <c r="K11" s="105" t="s">
        <v>163</v>
      </c>
      <c r="L11" s="46" t="s">
        <v>164</v>
      </c>
      <c r="M11" s="21">
        <f>VLOOKUP(G3,[1]Sheet1!$A$9:$I$7290,2,FALSE)</f>
        <v>35.43</v>
      </c>
    </row>
    <row r="12" spans="1:15" s="21" customFormat="1" ht="15.75" thickBot="1">
      <c r="A12" s="41" t="str">
        <f>'Copy paste to Here'!G12</f>
        <v>Gerbiweg 20</v>
      </c>
      <c r="B12" s="42"/>
      <c r="C12" s="42"/>
      <c r="D12" s="42"/>
      <c r="E12" s="89"/>
      <c r="F12" s="43" t="str">
        <f>'Copy paste to Here'!B12</f>
        <v>Gerbiweg 20</v>
      </c>
      <c r="G12" s="44"/>
      <c r="H12" s="45"/>
      <c r="K12" s="105" t="s">
        <v>165</v>
      </c>
      <c r="L12" s="46" t="s">
        <v>138</v>
      </c>
      <c r="M12" s="21">
        <f>VLOOKUP(G3,[1]Sheet1!$A$9:$I$7290,3,FALSE)</f>
        <v>37.799999999999997</v>
      </c>
    </row>
    <row r="13" spans="1:15" s="21" customFormat="1" ht="15.75" thickBot="1">
      <c r="A13" s="41" t="str">
        <f>'Copy paste to Here'!G13</f>
        <v>8910 Affoltern am Albis</v>
      </c>
      <c r="B13" s="42"/>
      <c r="C13" s="42"/>
      <c r="D13" s="42"/>
      <c r="E13" s="123" t="s">
        <v>749</v>
      </c>
      <c r="F13" s="43" t="str">
        <f>'Copy paste to Here'!B13</f>
        <v>8910 Affoltern am Albis</v>
      </c>
      <c r="G13" s="44"/>
      <c r="H13" s="45"/>
      <c r="K13" s="105" t="s">
        <v>166</v>
      </c>
      <c r="L13" s="46" t="s">
        <v>167</v>
      </c>
      <c r="M13" s="125">
        <f>VLOOKUP(G3,[1]Sheet1!$A$9:$I$7290,4,FALSE)</f>
        <v>44.03</v>
      </c>
    </row>
    <row r="14" spans="1:15" s="21" customFormat="1" ht="15.75" thickBot="1">
      <c r="A14" s="41" t="str">
        <f>'Copy paste to Here'!G14</f>
        <v>Switzerland</v>
      </c>
      <c r="B14" s="42"/>
      <c r="C14" s="42"/>
      <c r="D14" s="42"/>
      <c r="E14" s="123">
        <v>39.53</v>
      </c>
      <c r="F14" s="43" t="str">
        <f>'Copy paste to Here'!B14</f>
        <v>Switzerland</v>
      </c>
      <c r="G14" s="44"/>
      <c r="H14" s="45"/>
      <c r="K14" s="105" t="s">
        <v>168</v>
      </c>
      <c r="L14" s="46" t="s">
        <v>169</v>
      </c>
      <c r="M14" s="21">
        <f>VLOOKUP(G3,[1]Sheet1!$A$9:$I$7290,5,FALSE)</f>
        <v>22.21</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25.78</v>
      </c>
    </row>
    <row r="16" spans="1:15" s="21" customFormat="1" ht="13.7" customHeight="1" thickBot="1">
      <c r="A16" s="52"/>
      <c r="K16" s="106" t="s">
        <v>172</v>
      </c>
      <c r="L16" s="51" t="s">
        <v>173</v>
      </c>
      <c r="M16" s="21">
        <f>VLOOKUP(G3,[1]Sheet1!$A$9:$I$7290,7,FALSE)</f>
        <v>20.51</v>
      </c>
    </row>
    <row r="17" spans="1:13" s="21" customFormat="1" ht="13.5" thickBot="1">
      <c r="A17" s="53" t="s">
        <v>174</v>
      </c>
      <c r="B17" s="54" t="s">
        <v>175</v>
      </c>
      <c r="C17" s="54" t="s">
        <v>290</v>
      </c>
      <c r="D17" s="55" t="s">
        <v>204</v>
      </c>
      <c r="E17" s="55" t="s">
        <v>267</v>
      </c>
      <c r="F17" s="55" t="str">
        <f>CONCATENATE("Amount ",,J9)</f>
        <v>Amount CHF</v>
      </c>
      <c r="G17" s="54" t="s">
        <v>176</v>
      </c>
      <c r="H17" s="54" t="s">
        <v>177</v>
      </c>
      <c r="J17" s="21" t="s">
        <v>178</v>
      </c>
      <c r="K17" s="21" t="s">
        <v>179</v>
      </c>
      <c r="L17" s="21" t="s">
        <v>179</v>
      </c>
      <c r="M17" s="21">
        <v>2.5</v>
      </c>
    </row>
    <row r="18" spans="1:13" s="62" customFormat="1" ht="60">
      <c r="A18" s="56" t="str">
        <f>IF((LEN('Copy paste to Here'!G22))&gt;5,((CONCATENATE('Copy paste to Here'!G22," &amp; ",'Copy paste to Here'!D22,"  &amp;  ",'Copy paste to Here'!E22))),"Empty Cell")</f>
        <v xml:space="preserve">Display box with 52 pcs. of 925 silver ''bend it yourself'' nose studs, 22g (0.6mm) with real 18k gold plating and 2mm round prong set crystal tops in assorted colors (in standard packing or in vacuum sealed packing to prevent tarnishing) &amp; Packing Option: Vacuum Sealed Packing to prevent tarnishing  &amp;  </v>
      </c>
      <c r="B18" s="57" t="str">
        <f>'Copy paste to Here'!C22</f>
        <v>18YP14XC</v>
      </c>
      <c r="C18" s="57" t="s">
        <v>750</v>
      </c>
      <c r="D18" s="58">
        <f>Invoice!B22</f>
        <v>1</v>
      </c>
      <c r="E18" s="59">
        <f>'Shipping Invoice'!J22*$N$1</f>
        <v>25.62</v>
      </c>
      <c r="F18" s="59">
        <f>D18*E18</f>
        <v>25.62</v>
      </c>
      <c r="G18" s="60">
        <f>E18*$E$14</f>
        <v>1012.7586000000001</v>
      </c>
      <c r="H18" s="61">
        <f>D18*G18</f>
        <v>1012.7586000000001</v>
      </c>
    </row>
    <row r="19" spans="1:13" s="62" customFormat="1" ht="36">
      <c r="A19" s="124" t="str">
        <f>IF((LEN('Copy paste to Here'!G23))&gt;5,((CONCATENATE('Copy paste to Here'!G23," &amp; ",'Copy paste to Here'!D23,"  &amp;  ",'Copy paste to Here'!E23))),"Empty Cell")</f>
        <v>EO gas sterilized, hand polished 316L steel hinged segment ring, 1.2mm (16g) / 12 to 250 pcs per bulk &amp; Length: 6mm  &amp;  Quantity In Bulk: 12 pcs.</v>
      </c>
      <c r="B19" s="57" t="str">
        <f>'Copy paste to Here'!C23</f>
        <v>BLK675</v>
      </c>
      <c r="C19" s="57" t="s">
        <v>751</v>
      </c>
      <c r="D19" s="58">
        <f>Invoice!B23</f>
        <v>1</v>
      </c>
      <c r="E19" s="59">
        <f>'Shipping Invoice'!J23*$N$1</f>
        <v>22.95</v>
      </c>
      <c r="F19" s="59">
        <f t="shared" ref="F19:F82" si="0">D19*E19</f>
        <v>22.95</v>
      </c>
      <c r="G19" s="60">
        <f t="shared" ref="G19:G82" si="1">E19*$E$14</f>
        <v>907.21349999999995</v>
      </c>
      <c r="H19" s="63">
        <f t="shared" ref="H19:H82" si="2">D19*G19</f>
        <v>907.21349999999995</v>
      </c>
    </row>
    <row r="20" spans="1:13" s="62" customFormat="1" ht="36">
      <c r="A20" s="56" t="str">
        <f>IF((LEN('Copy paste to Here'!G24))&gt;5,((CONCATENATE('Copy paste to Here'!G24," &amp; ",'Copy paste to Here'!D24,"  &amp;  ",'Copy paste to Here'!E24))),"Empty Cell")</f>
        <v>925 sterling silver nose bone, 0.6mm (22g) with 1.25mm to 2.5mm round prong set color Cubic Zirconia (CZ) stone &amp; Cz Color: Clear  &amp;  Size: 1.25mm</v>
      </c>
      <c r="B20" s="57" t="str">
        <f>'Copy paste to Here'!C24</f>
        <v>NBZ</v>
      </c>
      <c r="C20" s="57" t="s">
        <v>752</v>
      </c>
      <c r="D20" s="58">
        <f>Invoice!B24</f>
        <v>10</v>
      </c>
      <c r="E20" s="59">
        <f>'Shipping Invoice'!J24*$N$1</f>
        <v>0.24</v>
      </c>
      <c r="F20" s="59">
        <f t="shared" si="0"/>
        <v>2.4</v>
      </c>
      <c r="G20" s="60">
        <f t="shared" si="1"/>
        <v>9.4871999999999996</v>
      </c>
      <c r="H20" s="63">
        <f t="shared" si="2"/>
        <v>94.872</v>
      </c>
    </row>
    <row r="21" spans="1:13" s="62" customFormat="1" ht="25.5">
      <c r="A21" s="56" t="str">
        <f>IF((LEN('Copy paste to Here'!G25))&gt;5,((CONCATENATE('Copy paste to Here'!G25," &amp; ",'Copy paste to Here'!D25,"  &amp;  ",'Copy paste to Here'!E25))),"Empty Cell")</f>
        <v>PVD plated surgical steel hinged segment ring, 14g (1.6mm) &amp; Length: 6mm  &amp;  Color: Gold</v>
      </c>
      <c r="B21" s="57" t="str">
        <f>'Copy paste to Here'!C25</f>
        <v>SEGHT14</v>
      </c>
      <c r="C21" s="57" t="s">
        <v>730</v>
      </c>
      <c r="D21" s="58">
        <f>Invoice!B25</f>
        <v>10</v>
      </c>
      <c r="E21" s="59">
        <f>'Shipping Invoice'!J25*$N$1</f>
        <v>1.86</v>
      </c>
      <c r="F21" s="59">
        <f t="shared" si="0"/>
        <v>18.600000000000001</v>
      </c>
      <c r="G21" s="60">
        <f t="shared" si="1"/>
        <v>73.525800000000004</v>
      </c>
      <c r="H21" s="63">
        <f t="shared" si="2"/>
        <v>735.25800000000004</v>
      </c>
    </row>
    <row r="22" spans="1:13" s="62" customFormat="1" ht="25.5">
      <c r="A22" s="56" t="str">
        <f>IF((LEN('Copy paste to Here'!G26))&gt;5,((CONCATENATE('Copy paste to Here'!G26," &amp; ",'Copy paste to Here'!D26,"  &amp;  ",'Copy paste to Here'!E26))),"Empty Cell")</f>
        <v>PVD plated surgical steel hinged segment ring, 18g (1.0mm)  &amp; Length: 5mm  &amp;  Color: Black</v>
      </c>
      <c r="B22" s="57" t="str">
        <f>'Copy paste to Here'!C26</f>
        <v>SEGHT18</v>
      </c>
      <c r="C22" s="57" t="s">
        <v>732</v>
      </c>
      <c r="D22" s="58">
        <f>Invoice!B26</f>
        <v>5</v>
      </c>
      <c r="E22" s="59">
        <f>'Shipping Invoice'!J26*$N$1</f>
        <v>1.95</v>
      </c>
      <c r="F22" s="59">
        <f t="shared" si="0"/>
        <v>9.75</v>
      </c>
      <c r="G22" s="60">
        <f t="shared" si="1"/>
        <v>77.083500000000001</v>
      </c>
      <c r="H22" s="63">
        <f t="shared" si="2"/>
        <v>385.41750000000002</v>
      </c>
    </row>
    <row r="23" spans="1:13" s="62" customFormat="1" ht="25.5">
      <c r="A23" s="56" t="str">
        <f>IF((LEN('Copy paste to Here'!G27))&gt;5,((CONCATENATE('Copy paste to Here'!G27," &amp; ",'Copy paste to Here'!D27,"  &amp;  ",'Copy paste to Here'!E27))),"Empty Cell")</f>
        <v>PVD plated surgical steel hinged segment ring, 18g (1.0mm)  &amp; Length: 5mm  &amp;  Color: Gold</v>
      </c>
      <c r="B23" s="57" t="str">
        <f>'Copy paste to Here'!C27</f>
        <v>SEGHT18</v>
      </c>
      <c r="C23" s="57" t="s">
        <v>732</v>
      </c>
      <c r="D23" s="58">
        <f>Invoice!B27</f>
        <v>5</v>
      </c>
      <c r="E23" s="59">
        <f>'Shipping Invoice'!J27*$N$1</f>
        <v>1.95</v>
      </c>
      <c r="F23" s="59">
        <f t="shared" si="0"/>
        <v>9.75</v>
      </c>
      <c r="G23" s="60">
        <f t="shared" si="1"/>
        <v>77.083500000000001</v>
      </c>
      <c r="H23" s="63">
        <f t="shared" si="2"/>
        <v>385.41750000000002</v>
      </c>
    </row>
    <row r="24" spans="1:13" s="62" customFormat="1" ht="25.5">
      <c r="A24" s="56" t="str">
        <f>IF((LEN('Copy paste to Here'!G28))&gt;5,((CONCATENATE('Copy paste to Here'!G28," &amp; ",'Copy paste to Here'!D28,"  &amp;  ",'Copy paste to Here'!E28))),"Empty Cell")</f>
        <v>PVD plated surgical steel hinged segment ring, 18g (1.0mm)  &amp; Length: 5mm  &amp;  Color: Light blue</v>
      </c>
      <c r="B24" s="57" t="str">
        <f>'Copy paste to Here'!C28</f>
        <v>SEGHT18</v>
      </c>
      <c r="C24" s="57" t="s">
        <v>732</v>
      </c>
      <c r="D24" s="58">
        <f>Invoice!B28</f>
        <v>2</v>
      </c>
      <c r="E24" s="59">
        <f>'Shipping Invoice'!J28*$N$1</f>
        <v>1.95</v>
      </c>
      <c r="F24" s="59">
        <f t="shared" si="0"/>
        <v>3.9</v>
      </c>
      <c r="G24" s="60">
        <f t="shared" si="1"/>
        <v>77.083500000000001</v>
      </c>
      <c r="H24" s="63">
        <f t="shared" si="2"/>
        <v>154.167</v>
      </c>
    </row>
    <row r="25" spans="1:13" s="62" customFormat="1" ht="25.5">
      <c r="A25" s="56" t="str">
        <f>IF((LEN('Copy paste to Here'!G29))&gt;5,((CONCATENATE('Copy paste to Here'!G29," &amp; ",'Copy paste to Here'!D29,"  &amp;  ",'Copy paste to Here'!E29))),"Empty Cell")</f>
        <v>PVD plated surgical steel hinged segment ring, 20g (0.8mm) &amp; Length: 5mm  &amp;  Color: Black</v>
      </c>
      <c r="B25" s="57" t="str">
        <f>'Copy paste to Here'!C29</f>
        <v>SEGHT20</v>
      </c>
      <c r="C25" s="57" t="s">
        <v>479</v>
      </c>
      <c r="D25" s="58">
        <f>Invoice!B29</f>
        <v>4</v>
      </c>
      <c r="E25" s="59">
        <f>'Shipping Invoice'!J29*$N$1</f>
        <v>2.09</v>
      </c>
      <c r="F25" s="59">
        <f t="shared" si="0"/>
        <v>8.36</v>
      </c>
      <c r="G25" s="60">
        <f t="shared" si="1"/>
        <v>82.617699999999999</v>
      </c>
      <c r="H25" s="63">
        <f t="shared" si="2"/>
        <v>330.4708</v>
      </c>
    </row>
    <row r="26" spans="1:13" s="62" customFormat="1" ht="25.5">
      <c r="A26" s="56" t="str">
        <f>IF((LEN('Copy paste to Here'!G30))&gt;5,((CONCATENATE('Copy paste to Here'!G30," &amp; ",'Copy paste to Here'!D30,"  &amp;  ",'Copy paste to Here'!E30))),"Empty Cell")</f>
        <v>PVD plated surgical steel hinged segment ring, 20g (0.8mm) &amp; Length: 5mm  &amp;  Color: Gold</v>
      </c>
      <c r="B26" s="57" t="str">
        <f>'Copy paste to Here'!C30</f>
        <v>SEGHT20</v>
      </c>
      <c r="C26" s="57" t="s">
        <v>479</v>
      </c>
      <c r="D26" s="58">
        <f>Invoice!B30</f>
        <v>4</v>
      </c>
      <c r="E26" s="59">
        <f>'Shipping Invoice'!J30*$N$1</f>
        <v>2.09</v>
      </c>
      <c r="F26" s="59">
        <f t="shared" si="0"/>
        <v>8.36</v>
      </c>
      <c r="G26" s="60">
        <f t="shared" si="1"/>
        <v>82.617699999999999</v>
      </c>
      <c r="H26" s="63">
        <f t="shared" si="2"/>
        <v>330.4708</v>
      </c>
    </row>
    <row r="27" spans="1:13" s="62" customFormat="1" ht="25.5">
      <c r="A27" s="56" t="str">
        <f>IF((LEN('Copy paste to Here'!G31))&gt;5,((CONCATENATE('Copy paste to Here'!G31," &amp; ",'Copy paste to Here'!D31,"  &amp;  ",'Copy paste to Here'!E31))),"Empty Cell")</f>
        <v>PVD plated surgical steel hinged segment ring, 20g (0.8mm) &amp; Length: 5mm  &amp;  Color: Rose-gold</v>
      </c>
      <c r="B27" s="57" t="str">
        <f>'Copy paste to Here'!C31</f>
        <v>SEGHT20</v>
      </c>
      <c r="C27" s="57" t="s">
        <v>479</v>
      </c>
      <c r="D27" s="58">
        <f>Invoice!B31</f>
        <v>2</v>
      </c>
      <c r="E27" s="59">
        <f>'Shipping Invoice'!J31*$N$1</f>
        <v>2.09</v>
      </c>
      <c r="F27" s="59">
        <f t="shared" si="0"/>
        <v>4.18</v>
      </c>
      <c r="G27" s="60">
        <f t="shared" si="1"/>
        <v>82.617699999999999</v>
      </c>
      <c r="H27" s="63">
        <f t="shared" si="2"/>
        <v>165.2354</v>
      </c>
    </row>
    <row r="28" spans="1:13" s="62" customFormat="1" ht="24">
      <c r="A28" s="56" t="str">
        <f>IF((LEN('Copy paste to Here'!G32))&gt;5,((CONCATENATE('Copy paste to Here'!G32," &amp; ",'Copy paste to Here'!D32,"  &amp;  ",'Copy paste to Here'!E32))),"Empty Cell")</f>
        <v>PVD plated surgical steel hinged segment ring, 8g (3mm) &amp; Size: 10mm  &amp;  Color: Gold</v>
      </c>
      <c r="B28" s="57" t="str">
        <f>'Copy paste to Here'!C32</f>
        <v>SEGHT8</v>
      </c>
      <c r="C28" s="57" t="s">
        <v>736</v>
      </c>
      <c r="D28" s="58">
        <f>Invoice!B32</f>
        <v>2</v>
      </c>
      <c r="E28" s="59">
        <f>'Shipping Invoice'!J32*$N$1</f>
        <v>3.54</v>
      </c>
      <c r="F28" s="59">
        <f t="shared" si="0"/>
        <v>7.08</v>
      </c>
      <c r="G28" s="60">
        <f t="shared" si="1"/>
        <v>139.93620000000001</v>
      </c>
      <c r="H28" s="63">
        <f t="shared" si="2"/>
        <v>279.87240000000003</v>
      </c>
    </row>
    <row r="29" spans="1:13" s="62" customFormat="1" ht="24">
      <c r="A29" s="56" t="str">
        <f>IF((LEN('Copy paste to Here'!G33))&gt;5,((CONCATENATE('Copy paste to Here'!G33," &amp; ",'Copy paste to Here'!D33,"  &amp;  ",'Copy paste to Here'!E33))),"Empty Cell")</f>
        <v xml:space="preserve">Surgical steel ''Bend it yourself'' nose stud, 18g (1mm) with a 2mm ball shaped top - length 17mm &amp; Length: 17mm  &amp;  </v>
      </c>
      <c r="B29" s="57" t="str">
        <f>'Copy paste to Here'!C33</f>
        <v>SNYB18</v>
      </c>
      <c r="C29" s="57" t="s">
        <v>738</v>
      </c>
      <c r="D29" s="58">
        <f>Invoice!B33</f>
        <v>20</v>
      </c>
      <c r="E29" s="59">
        <f>'Shipping Invoice'!J33*$N$1</f>
        <v>0.18</v>
      </c>
      <c r="F29" s="59">
        <f t="shared" si="0"/>
        <v>3.5999999999999996</v>
      </c>
      <c r="G29" s="60">
        <f t="shared" si="1"/>
        <v>7.1154000000000002</v>
      </c>
      <c r="H29" s="63">
        <f t="shared" si="2"/>
        <v>142.30799999999999</v>
      </c>
    </row>
    <row r="30" spans="1:13" s="62" customFormat="1" ht="24">
      <c r="A30" s="56" t="str">
        <f>IF((LEN('Copy paste to Here'!G34))&gt;5,((CONCATENATE('Copy paste to Here'!G34," &amp; ",'Copy paste to Here'!D34,"  &amp;  ",'Copy paste to Here'!E34))),"Empty Cell")</f>
        <v>EO gas sterilized PVD plated 316L steel circular barbell, 1.2mm (16g) with two 3mm balls &amp; Color: Blue  &amp;  Length: 8mm</v>
      </c>
      <c r="B30" s="57" t="str">
        <f>'Copy paste to Here'!C34</f>
        <v>ZCBETB</v>
      </c>
      <c r="C30" s="57" t="s">
        <v>739</v>
      </c>
      <c r="D30" s="58">
        <f>Invoice!B34</f>
        <v>2</v>
      </c>
      <c r="E30" s="59">
        <f>'Shipping Invoice'!J34*$N$1</f>
        <v>1.02</v>
      </c>
      <c r="F30" s="59">
        <f t="shared" si="0"/>
        <v>2.04</v>
      </c>
      <c r="G30" s="60">
        <f t="shared" si="1"/>
        <v>40.320599999999999</v>
      </c>
      <c r="H30" s="63">
        <f t="shared" si="2"/>
        <v>80.641199999999998</v>
      </c>
    </row>
    <row r="31" spans="1:13" s="62" customFormat="1" ht="24">
      <c r="A31" s="56" t="str">
        <f>IF((LEN('Copy paste to Here'!G35))&gt;5,((CONCATENATE('Copy paste to Here'!G35," &amp; ",'Copy paste to Here'!D35,"  &amp;  ",'Copy paste to Here'!E35))),"Empty Cell")</f>
        <v>EO gas sterilized PVD plated 316L steel circular barbell, 1.2mm (16g) with two 3mm balls &amp; Color: Gold  &amp;  Length: 8mm</v>
      </c>
      <c r="B31" s="57" t="str">
        <f>'Copy paste to Here'!C35</f>
        <v>ZCBETB</v>
      </c>
      <c r="C31" s="57" t="s">
        <v>739</v>
      </c>
      <c r="D31" s="58">
        <f>Invoice!B35</f>
        <v>4</v>
      </c>
      <c r="E31" s="59">
        <f>'Shipping Invoice'!J35*$N$1</f>
        <v>1.02</v>
      </c>
      <c r="F31" s="59">
        <f t="shared" si="0"/>
        <v>4.08</v>
      </c>
      <c r="G31" s="60">
        <f t="shared" si="1"/>
        <v>40.320599999999999</v>
      </c>
      <c r="H31" s="63">
        <f t="shared" si="2"/>
        <v>161.2824</v>
      </c>
    </row>
    <row r="32" spans="1:13" s="62" customFormat="1" ht="24">
      <c r="A32" s="56" t="str">
        <f>IF((LEN('Copy paste to Here'!G36))&gt;5,((CONCATENATE('Copy paste to Here'!G36," &amp; ",'Copy paste to Here'!D36,"  &amp;  ",'Copy paste to Here'!E36))),"Empty Cell")</f>
        <v>EO gas sterilized piercing: 316L steel labret, 16g (1.2mm) with 3mm bezel set jewel ball &amp; Length: 6mm  &amp;  Crystal Color: Clear</v>
      </c>
      <c r="B32" s="57" t="str">
        <f>'Copy paste to Here'!C36</f>
        <v>ZLBC3</v>
      </c>
      <c r="C32" s="57" t="s">
        <v>77</v>
      </c>
      <c r="D32" s="58">
        <f>Invoice!B36</f>
        <v>10</v>
      </c>
      <c r="E32" s="59">
        <f>'Shipping Invoice'!J36*$N$1</f>
        <v>0.79</v>
      </c>
      <c r="F32" s="59">
        <f t="shared" si="0"/>
        <v>7.9</v>
      </c>
      <c r="G32" s="60">
        <f t="shared" si="1"/>
        <v>31.228700000000003</v>
      </c>
      <c r="H32" s="63">
        <f t="shared" si="2"/>
        <v>312.28700000000003</v>
      </c>
    </row>
    <row r="33" spans="1:8" s="62" customFormat="1" ht="25.5">
      <c r="A33" s="56" t="str">
        <f>IF((LEN('Copy paste to Here'!G37))&gt;5,((CONCATENATE('Copy paste to Here'!G37," &amp; ",'Copy paste to Here'!D37,"  &amp;  ",'Copy paste to Here'!E37))),"Empty Cell")</f>
        <v xml:space="preserve">EO gas sterilized 316L steel hinged segment ring, 1mm (18g) &amp; Length: 6mm  &amp;  </v>
      </c>
      <c r="B33" s="57" t="str">
        <f>'Copy paste to Here'!C37</f>
        <v>ZSEGH18</v>
      </c>
      <c r="C33" s="57" t="s">
        <v>742</v>
      </c>
      <c r="D33" s="58">
        <f>Invoice!B37</f>
        <v>10</v>
      </c>
      <c r="E33" s="59">
        <f>'Shipping Invoice'!J37*$N$1</f>
        <v>2.0499999999999998</v>
      </c>
      <c r="F33" s="59">
        <f t="shared" si="0"/>
        <v>20.5</v>
      </c>
      <c r="G33" s="60">
        <f t="shared" si="1"/>
        <v>81.03649999999999</v>
      </c>
      <c r="H33" s="63">
        <f t="shared" si="2"/>
        <v>810.3649999999999</v>
      </c>
    </row>
    <row r="34" spans="1:8" s="62" customFormat="1" ht="36">
      <c r="A34" s="56" t="str">
        <f>IF((LEN('Copy paste to Here'!G38))&gt;5,((CONCATENATE('Copy paste to Here'!G38," &amp; ",'Copy paste to Here'!D38,"  &amp;  ",'Copy paste to Here'!E38))),"Empty Cell")</f>
        <v>EO gas sterilized PVD plated 316L steel hinged segment ring, 1.2mm (16g), 1mm (18g), and 0.8mm (20g) &amp; Color: Gold  &amp;  Gauge: 1mm - 6mm length</v>
      </c>
      <c r="B34" s="57" t="str">
        <f>'Copy paste to Here'!C38</f>
        <v>ZSEGHT</v>
      </c>
      <c r="C34" s="57" t="s">
        <v>753</v>
      </c>
      <c r="D34" s="58">
        <f>Invoice!B38</f>
        <v>4</v>
      </c>
      <c r="E34" s="59">
        <f>'Shipping Invoice'!J38*$N$1</f>
        <v>2.42</v>
      </c>
      <c r="F34" s="59">
        <f t="shared" si="0"/>
        <v>9.68</v>
      </c>
      <c r="G34" s="60">
        <f t="shared" si="1"/>
        <v>95.662599999999998</v>
      </c>
      <c r="H34" s="63">
        <f t="shared" si="2"/>
        <v>382.65039999999999</v>
      </c>
    </row>
    <row r="35" spans="1:8" s="62" customFormat="1" ht="25.5">
      <c r="A35" s="56" t="str">
        <f>IF((LEN('Copy paste to Here'!G39))&gt;5,((CONCATENATE('Copy paste to Here'!G39," &amp; ",'Copy paste to Here'!D39,"  &amp;  ",'Copy paste to Here'!E39))),"Empty Cell")</f>
        <v xml:space="preserve">EO gas sterilized 316L steel hinged segment ring, 1.2mm (16g) with plain ring and twisted wire ring design &amp; Length: 8mm  &amp;  </v>
      </c>
      <c r="B35" s="57" t="str">
        <f>'Copy paste to Here'!C39</f>
        <v>ZSGSH12</v>
      </c>
      <c r="C35" s="57" t="s">
        <v>747</v>
      </c>
      <c r="D35" s="58">
        <f>Invoice!B39</f>
        <v>4</v>
      </c>
      <c r="E35" s="59">
        <f>'Shipping Invoice'!J39*$N$1</f>
        <v>3.73</v>
      </c>
      <c r="F35" s="59">
        <f t="shared" si="0"/>
        <v>14.92</v>
      </c>
      <c r="G35" s="60">
        <f t="shared" si="1"/>
        <v>147.4469</v>
      </c>
      <c r="H35" s="63">
        <f t="shared" si="2"/>
        <v>589.7876</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183.67000000000002</v>
      </c>
      <c r="G1000" s="60"/>
      <c r="H1000" s="61">
        <f t="shared" ref="H1000:H1007" si="49">F1000*$E$14</f>
        <v>7260.4751000000006</v>
      </c>
    </row>
    <row r="1001" spans="1:8" s="62" customFormat="1">
      <c r="A1001" s="56" t="str">
        <f>'[2]Copy paste to Here'!T2</f>
        <v>SHIPPING HANDLING</v>
      </c>
      <c r="B1001" s="75"/>
      <c r="C1001" s="75"/>
      <c r="D1001" s="76"/>
      <c r="E1001" s="67"/>
      <c r="F1001" s="59">
        <f>Invoice!J41</f>
        <v>18.68</v>
      </c>
      <c r="G1001" s="60"/>
      <c r="H1001" s="61">
        <f t="shared" si="49"/>
        <v>738.42039999999997</v>
      </c>
    </row>
    <row r="1002" spans="1:8" s="62" customFormat="1" outlineLevel="1">
      <c r="A1002" s="56" t="str">
        <f>'[2]Copy paste to Here'!T3</f>
        <v>DISCOUNT</v>
      </c>
      <c r="B1002" s="75"/>
      <c r="C1002" s="75"/>
      <c r="D1002" s="76"/>
      <c r="E1002" s="67"/>
      <c r="F1002" s="59">
        <f>Invoice!J42</f>
        <v>0</v>
      </c>
      <c r="G1002" s="60"/>
      <c r="H1002" s="61">
        <f t="shared" si="49"/>
        <v>0</v>
      </c>
    </row>
    <row r="1003" spans="1:8" s="62" customFormat="1">
      <c r="A1003" s="56" t="str">
        <f>'[2]Copy paste to Here'!T4</f>
        <v>Total:</v>
      </c>
      <c r="B1003" s="75"/>
      <c r="C1003" s="75"/>
      <c r="D1003" s="76"/>
      <c r="E1003" s="67"/>
      <c r="F1003" s="59">
        <f>SUM(F1000:F1002)</f>
        <v>202.35000000000002</v>
      </c>
      <c r="G1003" s="60"/>
      <c r="H1003" s="61">
        <f t="shared" si="49"/>
        <v>7998.8955000000014</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7260.4750999999997</v>
      </c>
    </row>
    <row r="1010" spans="1:8" s="21" customFormat="1">
      <c r="A1010" s="22"/>
      <c r="E1010" s="21" t="s">
        <v>182</v>
      </c>
      <c r="H1010" s="84">
        <f>(SUMIF($A$1000:$A$1008,"Total:",$H$1000:$H$1008))</f>
        <v>7998.8955000000014</v>
      </c>
    </row>
    <row r="1011" spans="1:8" s="21" customFormat="1">
      <c r="E1011" s="21" t="s">
        <v>183</v>
      </c>
      <c r="H1011" s="85">
        <f>H1013-H1012</f>
        <v>7475.61</v>
      </c>
    </row>
    <row r="1012" spans="1:8" s="21" customFormat="1">
      <c r="E1012" s="21" t="s">
        <v>184</v>
      </c>
      <c r="H1012" s="85">
        <f>ROUND((H1013*7)/107,2)</f>
        <v>523.29</v>
      </c>
    </row>
    <row r="1013" spans="1:8" s="21" customFormat="1">
      <c r="E1013" s="22" t="s">
        <v>185</v>
      </c>
      <c r="H1013" s="86">
        <f>ROUND((SUMIF($A$1000:$A$1008,"Total:",$H$1000:$H$1008)),2)</f>
        <v>7998.9</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8"/>
  <sheetViews>
    <sheetView workbookViewId="0">
      <selection activeCell="A5" sqref="A5"/>
    </sheetView>
  </sheetViews>
  <sheetFormatPr defaultRowHeight="15"/>
  <sheetData>
    <row r="1" spans="1:1">
      <c r="A1" s="2" t="s">
        <v>750</v>
      </c>
    </row>
    <row r="2" spans="1:1">
      <c r="A2" s="2" t="s">
        <v>751</v>
      </c>
    </row>
    <row r="3" spans="1:1">
      <c r="A3" s="2" t="s">
        <v>752</v>
      </c>
    </row>
    <row r="4" spans="1:1">
      <c r="A4" s="2" t="s">
        <v>730</v>
      </c>
    </row>
    <row r="5" spans="1:1">
      <c r="A5" s="2" t="s">
        <v>732</v>
      </c>
    </row>
    <row r="6" spans="1:1">
      <c r="A6" s="2" t="s">
        <v>732</v>
      </c>
    </row>
    <row r="7" spans="1:1">
      <c r="A7" s="2" t="s">
        <v>732</v>
      </c>
    </row>
    <row r="8" spans="1:1">
      <c r="A8" s="2" t="s">
        <v>479</v>
      </c>
    </row>
    <row r="9" spans="1:1">
      <c r="A9" s="2" t="s">
        <v>479</v>
      </c>
    </row>
    <row r="10" spans="1:1">
      <c r="A10" s="2" t="s">
        <v>479</v>
      </c>
    </row>
    <row r="11" spans="1:1">
      <c r="A11" s="2" t="s">
        <v>736</v>
      </c>
    </row>
    <row r="12" spans="1:1">
      <c r="A12" s="2" t="s">
        <v>738</v>
      </c>
    </row>
    <row r="13" spans="1:1">
      <c r="A13" s="2" t="s">
        <v>739</v>
      </c>
    </row>
    <row r="14" spans="1:1">
      <c r="A14" s="2" t="s">
        <v>739</v>
      </c>
    </row>
    <row r="15" spans="1:1">
      <c r="A15" s="2" t="s">
        <v>77</v>
      </c>
    </row>
    <row r="16" spans="1:1">
      <c r="A16" s="2" t="s">
        <v>742</v>
      </c>
    </row>
    <row r="17" spans="1:1">
      <c r="A17" s="2" t="s">
        <v>753</v>
      </c>
    </row>
    <row r="18" spans="1:1">
      <c r="A18" s="2" t="s">
        <v>747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2023-09-07T04:49:47Z</cp:lastPrinted>
  <dcterms:created xsi:type="dcterms:W3CDTF">2009-06-02T18:56:54Z</dcterms:created>
  <dcterms:modified xsi:type="dcterms:W3CDTF">2023-09-07T04:49:56Z</dcterms:modified>
</cp:coreProperties>
</file>