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A2EE3C2-FC10-4429-B35E-5D3624A820C1}"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Invoice!$A$1:$K$46</definedName>
    <definedName name="_xlnm.Print_Area" localSheetId="2">'Shipping Invoice'!$A$1:$L$40</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 i="7" l="1"/>
  <c r="E30" i="6"/>
  <c r="E26" i="6"/>
  <c r="E25" i="6"/>
  <c r="E24" i="6"/>
  <c r="E18" i="6"/>
  <c r="K14" i="7"/>
  <c r="K17" i="7"/>
  <c r="K10" i="7"/>
  <c r="B32" i="7"/>
  <c r="B31" i="7"/>
  <c r="N1" i="7"/>
  <c r="I31" i="7" s="1"/>
  <c r="N1" i="6"/>
  <c r="E20" i="6" s="1"/>
  <c r="F1002" i="6"/>
  <c r="F1001" i="6"/>
  <c r="D30" i="6"/>
  <c r="B35" i="7" s="1"/>
  <c r="D29" i="6"/>
  <c r="B34" i="7" s="1"/>
  <c r="D28" i="6"/>
  <c r="B33" i="7" s="1"/>
  <c r="D27" i="6"/>
  <c r="D26" i="6"/>
  <c r="D25" i="6"/>
  <c r="B30" i="7" s="1"/>
  <c r="D24" i="6"/>
  <c r="B29" i="7" s="1"/>
  <c r="D23" i="6"/>
  <c r="B28" i="7" s="1"/>
  <c r="D22" i="6"/>
  <c r="B27" i="7" s="1"/>
  <c r="D21" i="6"/>
  <c r="B26" i="7" s="1"/>
  <c r="D20" i="6"/>
  <c r="B25" i="7" s="1"/>
  <c r="D19" i="6"/>
  <c r="B24" i="7" s="1"/>
  <c r="D18" i="6"/>
  <c r="B23" i="7" s="1"/>
  <c r="I34" i="5"/>
  <c r="I33" i="5"/>
  <c r="I32" i="5"/>
  <c r="I31" i="5"/>
  <c r="I30" i="5"/>
  <c r="I29" i="5"/>
  <c r="I28" i="5"/>
  <c r="I27" i="5"/>
  <c r="I26" i="5"/>
  <c r="I25" i="5"/>
  <c r="I24" i="5"/>
  <c r="I23" i="5"/>
  <c r="I22" i="5"/>
  <c r="J34" i="2"/>
  <c r="J33" i="2"/>
  <c r="J32" i="2"/>
  <c r="J31" i="2"/>
  <c r="J30" i="2"/>
  <c r="J29" i="2"/>
  <c r="J28" i="2"/>
  <c r="J27" i="2"/>
  <c r="J35" i="2" s="1"/>
  <c r="J26" i="2"/>
  <c r="J25" i="2"/>
  <c r="J24" i="2"/>
  <c r="J23" i="2"/>
  <c r="J22" i="2"/>
  <c r="A1007" i="6"/>
  <c r="A1006" i="6"/>
  <c r="A1005" i="6"/>
  <c r="F1004" i="6"/>
  <c r="A1004" i="6"/>
  <c r="A1003" i="6"/>
  <c r="I29" i="7" l="1"/>
  <c r="I26" i="7"/>
  <c r="I32" i="7"/>
  <c r="I35" i="7"/>
  <c r="K35" i="7" s="1"/>
  <c r="I33" i="7"/>
  <c r="K33" i="7" s="1"/>
  <c r="I25" i="7"/>
  <c r="K31" i="7"/>
  <c r="K32" i="7"/>
  <c r="I34" i="7"/>
  <c r="K34" i="7" s="1"/>
  <c r="I23" i="7"/>
  <c r="K23" i="7" s="1"/>
  <c r="K25" i="7"/>
  <c r="I24" i="7"/>
  <c r="K24" i="7" s="1"/>
  <c r="I27" i="7"/>
  <c r="K27" i="7" s="1"/>
  <c r="K26" i="7"/>
  <c r="K29" i="7"/>
  <c r="I28" i="7"/>
  <c r="K28" i="7" s="1"/>
  <c r="I30" i="7"/>
  <c r="K30" i="7" s="1"/>
  <c r="E21" i="6"/>
  <c r="E22" i="6"/>
  <c r="E19" i="6"/>
  <c r="E23" i="6"/>
  <c r="E27" i="6"/>
  <c r="E28" i="6"/>
  <c r="E29" i="6"/>
  <c r="J38" i="2"/>
  <c r="M11" i="6"/>
  <c r="I42" i="2" s="1"/>
  <c r="K36" i="7" l="1"/>
  <c r="K39"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I41" i="2"/>
  <c r="I45" i="2" l="1"/>
  <c r="I43" i="2" s="1"/>
  <c r="I46" i="2"/>
  <c r="I4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<sst xmlns="http://schemas.openxmlformats.org/spreadsheetml/2006/main" count="2052" uniqueCount="763">
  <si>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</si>
  <si>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</si>
  <si>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</si>
  <si>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</si>
  <si>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</si>
  <si>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</si>
  <si>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</si>
  <si>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</si>
  <si>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</si>
  <si>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</si>
  <si>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</si>
  <si>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</si>
  <si>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</si>
  <si>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</si>
  <si>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</si>
  <si>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</si>
  <si>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</si>
  <si>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</si>
  <si>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</si>
  <si>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</si>
  <si>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</si>
  <si>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</si>
  <si>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</si>
  <si>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</si>
  <si>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</si>
  <si>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</si>
  <si>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</si>
  <si>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</si>
  <si>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</si>
  <si>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</si>
  <si>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</si>
  <si>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</si>
  <si>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</si>
  <si>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</si>
  <si>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</si>
  <si>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</si>
  <si>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</si>
  <si>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</si>
  <si>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</si>
  <si>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</si>
  <si>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</si>
  <si>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</si>
  <si>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</si>
  <si>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</si>
  <si>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</si>
  <si>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</si>
  <si>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</si>
  <si>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</si>
  <si>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</si>
  <si>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</si>
  <si>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</si>
  <si>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</si>
  <si>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</si>
  <si>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</si>
  <si>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</si>
  <si>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</si>
  <si>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</si>
  <si>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</si>
  <si>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</si>
  <si>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</si>
  <si>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</si>
  <si>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</si>
  <si>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</si>
  <si>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</si>
  <si>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</si>
  <si>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</si>
  <si>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</si>
  <si>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</si>
  <si>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</si>
  <si>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</si>
  <si>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</si>
  <si>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</si>
  <si>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</si>
  <si>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</si>
  <si>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</si>
  <si>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</si>
  <si>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</si>
  <si>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</si>
  <si>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</si>
  <si>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</si>
  <si>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</si>
  <si>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</si>
  <si>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</si>
  <si>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</si>
  <si>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</si>
  <si>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</si>
  <si>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</si>
  <si>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</si>
  <si>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</si>
  <si>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</si>
  <si>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</si>
  <si>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</si>
  <si>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</si>
  <si>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</si>
  <si>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</si>
  <si>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</si>
  <si>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</si>
  <si>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</si>
  <si>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</si>
  <si>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</si>
  <si>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</si>
  <si>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</si>
  <si>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</si>
  <si>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</si>
  <si>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</si>
  <si>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</si>
  <si>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</si>
  <si>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</si>
  <si>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</si>
  <si>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</si>
  <si>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</si>
  <si>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</si>
  <si>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</si>
  <si>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</si>
  <si>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</si>
  <si>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</si>
  <si>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</si>
  <si>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</si>
  <si>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</si>
  <si>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</si>
  <si>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</si>
  <si>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</si>
  <si>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</si>
  <si>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</si>
  <si>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</si>
  <si>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</si>
  <si>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</si>
  <si>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</si>
  <si>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</si>
  <si>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</si>
  <si>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</si>
  <si>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</si>
  <si>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</si>
  <si>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</si>
  <si>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</si>
  <si>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</si>
  <si>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</si>
  <si>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</si>
  <si>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</si>
  <si>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</si>
  <si>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</si>
  <si>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</si>
  <si>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</si>
  <si>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</si>
  <si>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</si>
  <si>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</si>
  <si>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</si>
  <si>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</si>
  <si>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</si>
  <si>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</si>
  <si>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</si>
  <si>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</si>
  <si>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</si>
  <si>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</si>
  <si>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</si>
  <si>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</si>
  <si>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</si>
  <si>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</si>
  <si>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</si>
  <si>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</si>
  <si>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</si>
  <si>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</si>
  <si>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</si>
  <si>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</si>
  <si>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</si>
  <si>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</si>
  <si>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</si>
  <si>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</si>
  <si>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</si>
  <si>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</si>
  <si>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</si>
  <si>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</si>
  <si>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</si>
  <si>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</si>
  <si>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</si>
  <si>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</si>
  <si>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</si>
  <si>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</si>
  <si>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</si>
  <si>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</si>
  <si>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</si>
  <si>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</si>
  <si>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</si>
  <si>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</si>
  <si>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</si>
  <si>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</si>
  <si>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</si>
  <si>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</si>
  <si>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</si>
  <si>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</si>
  <si>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</si>
  <si>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</si>
  <si>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</si>
  <si>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</si>
  <si>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</si>
  <si>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</si>
  <si>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</si>
  <si>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</si>
  <si>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</si>
  <si>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</si>
  <si>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</si>
  <si>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</si>
  <si>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</si>
  <si>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</si>
  <si>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</si>
  <si>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</si>
  <si>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</si>
  <si>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</si>
  <si>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</si>
  <si>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</si>
  <si>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</si>
  <si>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</si>
  <si>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</si>
  <si>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</si>
  <si>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</si>
  <si>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</si>
  <si>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</si>
  <si>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</si>
  <si>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</si>
  <si>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</si>
  <si>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</si>
  <si>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</si>
  <si>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</si>
  <si>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</si>
  <si>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</si>
  <si>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</si>
  <si>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</si>
  <si>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</si>
  <si>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</si>
  <si>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</si>
  <si>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</si>
  <si>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</si>
  <si>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</si>
  <si>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</si>
  <si>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</si>
  <si>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</si>
  <si>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</si>
  <si>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</si>
  <si>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</si>
  <si>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</si>
  <si>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</si>
  <si>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</si>
  <si>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</si>
  <si>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</si>
  <si>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</si>
  <si>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</si>
  <si>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</si>
  <si>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</si>
  <si>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</si>
  <si>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</si>
  <si>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</si>
  <si>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</si>
  <si>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</si>
  <si>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</si>
  <si>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</si>
  <si>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</si>
  <si>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</si>
  <si>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</si>
  <si>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</si>
  <si>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</si>
  <si>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</si>
  <si>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</si>
  <si>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</si>
  <si>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</si>
  <si>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</si>
  <si>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</si>
  <si>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</si>
  <si>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</si>
  <si>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</si>
  <si>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</si>
  <si>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</si>
  <si>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</si>
  <si>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</si>
  <si>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</si>
  <si>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</si>
  <si>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</si>
  <si>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</si>
  <si>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</si>
  <si>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</si>
  <si>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</si>
  <si>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</si>
  <si>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</si>
  <si>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</si>
  <si>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</si>
  <si>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</si>
  <si>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</si>
  <si>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</si>
  <si>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</si>
  <si>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</si>
  <si>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</si>
  <si>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</si>
  <si>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</si>
  <si>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</si>
  <si>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</si>
  <si>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</si>
  <si>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</si>
  <si>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</si>
  <si>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</si>
  <si>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</si>
  <si>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</si>
  <si>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</si>
  <si>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</si>
  <si>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</si>
  <si>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</si>
  <si>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</si>
  <si>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</si>
  <si>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</si>
  <si>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</si>
  <si>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</si>
  <si>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</si>
  <si>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</si>
  <si>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</si>
  <si>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</si>
  <si>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</si>
  <si>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</si>
  <si>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</si>
  <si>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</si>
  <si>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</si>
  <si>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</si>
  <si>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</si>
  <si>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</si>
  <si>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</si>
  <si>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</si>
  <si>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</si>
  <si>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</si>
  <si>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</si>
  <si>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</si>
  <si>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</si>
  <si>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</si>
  <si>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</si>
  <si>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</si>
  <si>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</si>
  <si>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</si>
  <si>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</si>
  <si>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</si>
  <si>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</si>
  <si>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</si>
  <si>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</si>
  <si>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</si>
  <si>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</si>
  <si>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</si>
  <si>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</si>
  <si>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</si>
  <si>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</si>
  <si>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</si>
  <si>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</si>
  <si>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</si>
  <si>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</si>
  <si>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</si>
  <si>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</si>
  <si>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</si>
  <si>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</si>
  <si>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</si>
  <si>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</si>
  <si>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</si>
  <si>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</si>
  <si>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</si>
  <si>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</si>
  <si>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</si>
  <si>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</si>
  <si>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</si>
  <si>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</si>
  <si>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</si>
  <si>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</si>
  <si>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</si>
  <si>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</si>
  <si>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</si>
  <si>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</si>
  <si>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</si>
  <si>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</si>
  <si>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</si>
  <si>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</si>
  <si>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</si>
  <si>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</si>
  <si>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</si>
  <si>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</si>
  <si>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</si>
  <si>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</si>
  <si>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</si>
  <si>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</si>
  <si>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</si>
  <si>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</si>
  <si>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</si>
  <si>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</si>
  <si>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</si>
  <si>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</si>
  <si>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</si>
  <si>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</si>
  <si>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</si>
  <si>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</si>
  <si>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</si>
  <si>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</si>
  <si>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</si>
  <si>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</si>
  <si>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</si>
  <si>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</si>
  <si>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</si>
  <si>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</si>
  <si>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</si>
  <si>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</si>
  <si>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</si>
  <si>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</si>
  <si>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</si>
  <si>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</si>
  <si>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</si>
  <si>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</si>
  <si>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</si>
  <si>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</si>
  <si>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</si>
  <si>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</si>
  <si>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</si>
  <si>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</si>
  <si>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</si>
  <si>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</si>
  <si>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</si>
  <si>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</si>
  <si>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</si>
  <si>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</si>
  <si>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</si>
  <si>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</si>
  <si>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</si>
  <si>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</si>
  <si>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</si>
  <si>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</si>
  <si>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</si>
  <si>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</si>
  <si>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</si>
  <si>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</si>
  <si>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</si>
  <si>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</si>
  <si>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</si>
  <si>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</si>
  <si>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</si>
  <si>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</si>
  <si>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</si>
  <si>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</si>
  <si>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</si>
  <si>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</si>
  <si>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</si>
  <si>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</si>
  <si>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</si>
  <si>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</si>
  <si>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</si>
  <si>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</si>
  <si>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</si>
  <si>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</si>
  <si>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</si>
  <si>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</si>
  <si>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</si>
  <si>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</si>
  <si>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</si>
  <si>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</si>
  <si>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</si>
  <si>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</si>
  <si>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</si>
  <si>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</si>
  <si>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</si>
  <si>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</si>
  <si>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</si>
  <si>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</si>
  <si>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</si>
  <si>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</si>
  <si>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</si>
  <si>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</si>
  <si>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</si>
  <si>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</si>
  <si>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</si>
  <si>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</si>
  <si>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</si>
  <si>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</si>
  <si>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</si>
  <si>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</si>
  <si>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</si>
  <si>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</si>
  <si>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</si>
  <si>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</si>
  <si>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</si>
  <si>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</si>
  <si>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</si>
  <si>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</si>
  <si>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</si>
  <si>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</si>
  <si>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</si>
  <si>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</si>
  <si>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</si>
  <si>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</si>
  <si>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</si>
  <si>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</si>
  <si>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</si>
  <si>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</si>
  <si>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</si>
  <si>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</si>
  <si>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</si>
  <si>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</si>
  <si>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</si>
  <si>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</si>
  <si>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</si>
  <si>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</si>
  <si>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</si>
  <si>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</si>
  <si>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</si>
  <si>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</si>
  <si>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</si>
  <si>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</si>
  <si>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</si>
  <si>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</si>
  <si>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</si>
  <si>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</si>
  <si>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</si>
  <si>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</si>
  <si>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</si>
  <si>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</si>
  <si>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</si>
  <si>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</si>
  <si>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</si>
  <si>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</si>
  <si>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</si>
  <si>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</si>
  <si>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</si>
  <si>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</si>
  <si>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</si>
  <si>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</si>
  <si>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</si>
  <si>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</si>
  <si>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</si>
  <si>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</si>
  <si>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</si>
  <si>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</si>
  <si>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</si>
  <si>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</si>
  <si>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</si>
  <si>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</si>
  <si>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</si>
  <si>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</si>
  <si>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</si>
  <si>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</si>
  <si>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</si>
  <si>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</si>
  <si>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</si>
  <si>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</si>
  <si>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</si>
  <si>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</si>
  <si>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</si>
  <si>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</si>
  <si>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</si>
  <si>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</si>
  <si>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</si>
  <si>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</si>
  <si>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</si>
  <si>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</si>
  <si>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</si>
  <si>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</si>
  <si>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</si>
  <si>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</si>
  <si>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</si>
  <si>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</si>
  <si>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</si>
  <si>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</si>
  <si>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</si>
  <si>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</si>
  <si>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</si>
  <si>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</si>
  <si>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</si>
  <si>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</si>
  <si>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</si>
  <si>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</si>
  <si>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</si>
  <si>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</si>
  <si>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</si>
  <si>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</si>
  <si>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</si>
  <si>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</si>
  <si>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</si>
  <si>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</si>
  <si>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</si>
  <si>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</si>
  <si>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</si>
  <si>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</si>
  <si>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</si>
  <si>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</si>
  <si>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</si>
  <si>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</si>
  <si>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</si>
  <si>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</si>
  <si>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</si>
  <si>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</si>
  <si>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</si>
  <si>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</si>
  <si>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</si>
  <si>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</si>
  <si>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</si>
  <si>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</si>
  <si>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</si>
  <si>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</si>
  <si>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</si>
  <si>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</si>
  <si>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</si>
  <si>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</si>
  <si>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</si>
  <si>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</si>
  <si>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</si>
  <si>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</si>
  <si>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</si>
  <si>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</si>
  <si>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</si>
  <si>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</si>
  <si>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</si>
  <si>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</si>
  <si>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</si>
  <si>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</si>
  <si>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</si>
  <si>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</si>
  <si>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</si>
  <si>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</si>
  <si>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</si>
  <si>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</si>
  <si>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</si>
  <si>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</si>
  <si>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</si>
  <si>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</si>
  <si>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</si>
  <si>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</si>
  <si>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</si>
  <si>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</si>
  <si>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</si>
  <si>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</si>
  <si>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</si>
  <si>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</si>
  <si>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</si>
  <si>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</si>
  <si>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</si>
  <si>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</si>
  <si>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</si>
  <si>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</si>
  <si>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</si>
  <si>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</si>
  <si>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</si>
  <si>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</si>
  <si>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</si>
  <si>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</si>
  <si>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</si>
  <si>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</si>
  <si>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</si>
  <si>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</si>
  <si>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</si>
  <si>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</si>
  <si>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</si>
  <si>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</si>
  <si>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</si>
  <si>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</si>
  <si>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</si>
  <si>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</si>
  <si>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</si>
  <si>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</si>
  <si>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</si>
  <si>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</si>
  <si>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</si>
  <si>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</si>
  <si>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</si>
  <si>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</si>
  <si>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</si>
  <si>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</si>
  <si>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</si>
  <si>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</si>
  <si>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</si>
  <si>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</si>
  <si>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</si>
  <si>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</si>
  <si>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</si>
  <si>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</si>
  <si>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</si>
  <si>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</si>
  <si>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</si>
  <si>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</si>
  <si>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</si>
  <si>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</si>
  <si>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</si>
  <si>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</si>
  <si>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</si>
  <si>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</si>
  <si>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</si>
  <si>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</si>
  <si>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</si>
  <si>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</si>
  <si>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</si>
  <si>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</si>
  <si>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</si>
  <si>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</si>
  <si>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</si>
  <si>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</si>
  <si>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</si>
  <si>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</si>
  <si>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</si>
  <si>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</si>
  <si>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</si>
  <si>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</si>
  <si>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</si>
  <si>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</si>
  <si>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</si>
  <si>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</si>
  <si>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</si>
  <si>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</si>
  <si>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</si>
  <si>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</si>
  <si>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</si>
  <si>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</si>
  <si>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</si>
  <si>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</si>
  <si>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</si>
  <si>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</si>
  <si>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Sweden</t>
  </si>
  <si>
    <t>Exchange Rate SEK-THB</t>
  </si>
  <si>
    <t>JH Reklam AB</t>
  </si>
  <si>
    <t>Emma Fransson</t>
  </si>
  <si>
    <t>Spargatan 3</t>
  </si>
  <si>
    <t>59753 Atvidaberg</t>
  </si>
  <si>
    <t>Tel: +46708250194</t>
  </si>
  <si>
    <t>Email: johan@jhreklam.se</t>
  </si>
  <si>
    <t>Length: 12mm with 4mm jewel balls</t>
  </si>
  <si>
    <t>316L steel nipple barbell, 1.6mm (14g) with two forward facing 5mm or 6mm jewel balls</t>
  </si>
  <si>
    <t>BLK485</t>
  </si>
  <si>
    <t>Quantity In Bulk: Size 8mm Quantity 24 pcs</t>
  </si>
  <si>
    <t>Piercing supplies: Assortment of 12 to 250 pcs. of EO gas sterilized piercing: 100 pcs. assortment of surgical steel labrets, 16g (1.2mm) with 3mm bezel set jewel balls</t>
  </si>
  <si>
    <t>DCS30KP</t>
  </si>
  <si>
    <t>Empty display case for body jewellery with 30 compartments (size 3.2cm x 3.2cm). with a look &amp; two keys</t>
  </si>
  <si>
    <t>SEGH20</t>
  </si>
  <si>
    <t>High polished surgical steel hinged segment ring, 20g (0.8mm)</t>
  </si>
  <si>
    <t>SGSH8</t>
  </si>
  <si>
    <t>316L steel hinged segment ring, 1.2mm (16g) with double rings design and inner diameter from 8mm to 12mm</t>
  </si>
  <si>
    <t>UBLK470</t>
  </si>
  <si>
    <t>Length: Assorted 12mm &amp; 14mm</t>
  </si>
  <si>
    <t>Piercing supplies: Assortment of 250 to 12 pcs. of EO gas sterilized piercing: Titanium G23 labret, 16g (1.2mm) with a 3mm ball</t>
  </si>
  <si>
    <t>UBLK476</t>
  </si>
  <si>
    <t>Piercing supplies: of 12 to 250 pcs. of EO gas sterilized piercing: Titanium G23 tongue barbells, 14g (1.6mm) with 5mm balls</t>
  </si>
  <si>
    <t>USEGHT</t>
  </si>
  <si>
    <t>Gauge: 0.8mm - 8mm length</t>
  </si>
  <si>
    <t>Anodized titanium G23 hinged segment ring, 1.2mm (16g), 1mm (18g), and 0.8mm (20g)</t>
  </si>
  <si>
    <t>USGSH8T</t>
  </si>
  <si>
    <t>Color: Gold 8mm</t>
  </si>
  <si>
    <t>PVD plated titanium G23 hinged segment ring, 1.2mm (16g) with double rings design, inner diameter from 8mm to 10mm</t>
  </si>
  <si>
    <t>USGTSH10</t>
  </si>
  <si>
    <t>Color: High Polish 8mm</t>
  </si>
  <si>
    <t>PVD plated polished titanium G23 hinged segment ring, 1.2mm (16g) with outward facing CNC set Cubic Zirconia (CZ) stones</t>
  </si>
  <si>
    <t>Color: Gold 10mm</t>
  </si>
  <si>
    <t>Color: Gold 12mm</t>
  </si>
  <si>
    <t>BBNP2C4</t>
  </si>
  <si>
    <t>BLK485E</t>
  </si>
  <si>
    <t>SGSH8A</t>
  </si>
  <si>
    <t>UBLK470E</t>
  </si>
  <si>
    <t>UBLK476D</t>
  </si>
  <si>
    <t>USEGHT20</t>
  </si>
  <si>
    <t>USGSH8TX16G8</t>
  </si>
  <si>
    <t>USGSH10A</t>
  </si>
  <si>
    <t>USGTSH10B</t>
  </si>
  <si>
    <t>USGSH10C</t>
  </si>
  <si>
    <t>Two Thousand One Hundred Thirty Seven and 62 cents SEK</t>
  </si>
  <si>
    <t>Didi</t>
  </si>
  <si>
    <t>59753 Atvidaberg, Ostergotland</t>
  </si>
  <si>
    <t> </t>
  </si>
  <si>
    <t>Shipping cost to Sweden via DHL:</t>
  </si>
  <si>
    <t>One Thousand Nine Hundred Five and 82 cents SEK</t>
  </si>
  <si>
    <t>Steel Nipple Barbell, Steel Hinged Segment Ring, Tongue Barbell and other items as invoice attached</t>
  </si>
  <si>
    <t>Duedate Fri-08-Sep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</si>
</sst>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40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4" fontId="2" fillId="0" borderId="0" applyFont="0" applyFill="0" applyBorder="0" applyAlignment="0" applyProtection="0"/>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5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13" xfId="0" applyFont="1" applyFill="1" applyBorder="1" applyAlignment="1">
      <alignment horizontal="center"/>
    </xf>
    <xf numFmtId="0" fontId="18" fillId="3" borderId="20" xfId="0" applyFont="1" applyFill="1" applyBorder="1" applyAlignment="1">
      <alignment horizontal="center" vertical="center" wrapText="1"/>
    </xf>
    <xf numFmtId="0" fontId="18" fillId="3" borderId="20" xfId="0" applyFont="1" applyFill="1" applyBorder="1" applyAlignment="1">
      <alignment horizontal="center"/>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0" fontId="31" fillId="0" borderId="0" xfId="0" applyFont="1"/>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8" fillId="3" borderId="13" xfId="0" applyFont="1" applyFill="1" applyBorder="1" applyAlignment="1">
      <alignment horizontal="center"/>
    </xf>
    <xf numFmtId="0" fontId="18" fillId="3" borderId="18" xfId="0" applyFont="1" applyFill="1" applyBorder="1" applyAlignment="1">
      <alignment horizontal="center"/>
    </xf>
  </cellXfs>
  <cellStyles count="4409">
    <cellStyle name="Comma 2" xfId="8" xr:uid="{07E283A2-D72E-4AC3-B211-14D3FABF510E}"/>
    <cellStyle name="Comma 3" xfId="4290" xr:uid="{B2D2812D-5405-4E6B-B4E7-4F7DFC927163}"/>
    <cellStyle name="Currency 10" xfId="9" xr:uid="{55AA9440-9B0C-45A2-BBEF-5B04B32BC7C3}"/>
    <cellStyle name="Currency 10 2" xfId="10" xr:uid="{30FF89F4-001D-4406-8EE4-CC6CB123A614}"/>
    <cellStyle name="Currency 10 2 2" xfId="3667" xr:uid="{60C38331-E826-4524-BBCD-B7D2347450E0}"/>
    <cellStyle name="Currency 10 3" xfId="11" xr:uid="{F7B129E5-F04E-4B64-ABFE-983898C954D8}"/>
    <cellStyle name="Currency 10 3 2" xfId="3668" xr:uid="{A55D68BD-166E-427C-AE91-124B3B40A7CA}"/>
    <cellStyle name="Currency 10 4" xfId="3669" xr:uid="{3ED6D4D4-B140-4B24-8C5E-A1A14C999A41}"/>
    <cellStyle name="Currency 11" xfId="12" xr:uid="{97B006CF-66B4-48F2-859E-6E1EE3353679}"/>
    <cellStyle name="Currency 11 2" xfId="13" xr:uid="{9A9BA5E1-8739-4D6E-9107-72B0FA96A6E0}"/>
    <cellStyle name="Currency 11 2 2" xfId="3670" xr:uid="{EA23FA0E-D67A-4C81-8EC5-5150A942EE35}"/>
    <cellStyle name="Currency 11 3" xfId="14" xr:uid="{BDCADA8E-B439-43F0-ACA3-AC6FAB29A7B0}"/>
    <cellStyle name="Currency 11 3 2" xfId="3671" xr:uid="{DAEE2739-C74D-4DD2-91E0-9301CDAB9A05}"/>
    <cellStyle name="Currency 11 4" xfId="3672" xr:uid="{33864AEE-61D4-48DE-A881-1A6576C00F47}"/>
    <cellStyle name="Currency 11 5" xfId="4291" xr:uid="{AC25B71A-C59A-46A1-AC51-5815FF7D983C}"/>
    <cellStyle name="Currency 12" xfId="15" xr:uid="{FBA6B2B7-89D1-4E65-B7F8-54818B77DD83}"/>
    <cellStyle name="Currency 12 2" xfId="16" xr:uid="{4C6B26BA-403A-4D05-9F9F-0D2F2224E967}"/>
    <cellStyle name="Currency 12 2 2" xfId="3673" xr:uid="{48ED8FB3-0618-4B27-B7F1-FBAC980D9F81}"/>
    <cellStyle name="Currency 12 3" xfId="3674" xr:uid="{35D8BEDF-A2B1-41FB-8A52-830A75717CD0}"/>
    <cellStyle name="Currency 13" xfId="17" xr:uid="{D62B014C-51AF-46DD-BE72-602A2E46564E}"/>
    <cellStyle name="Currency 13 2" xfId="4293" xr:uid="{E0518D5B-4011-456A-81F0-7DDF96C8027E}"/>
    <cellStyle name="Currency 13 3" xfId="4294" xr:uid="{50761C4E-B12F-49DB-B97A-DADC5900B141}"/>
    <cellStyle name="Currency 13 4" xfId="4292" xr:uid="{C667D538-89C9-4312-B953-183703536729}"/>
    <cellStyle name="Currency 14" xfId="18" xr:uid="{B9A71491-53DE-4B91-AA8A-66BDAED9DA75}"/>
    <cellStyle name="Currency 14 2" xfId="3675" xr:uid="{B8C3C0A4-758A-4FDD-91E5-69F7061979E5}"/>
    <cellStyle name="Currency 15" xfId="4386" xr:uid="{06BF055F-8E6A-4A88-B995-353F4F62A448}"/>
    <cellStyle name="Currency 16" xfId="7" xr:uid="{506085FD-2572-4B44-9DE0-F741ED81053C}"/>
    <cellStyle name="Currency 17" xfId="4295" xr:uid="{7A35DDC5-92DC-4C94-8227-2410CC940816}"/>
    <cellStyle name="Currency 2" xfId="19" xr:uid="{EF0532DA-C2F2-4010-A10F-FF5761AAE658}"/>
    <cellStyle name="Currency 2 2" xfId="20" xr:uid="{EC05B867-1458-4F66-A906-291EF36869B8}"/>
    <cellStyle name="Currency 2 2 2" xfId="21" xr:uid="{EFE6892D-2F6C-4B33-A98A-01AD3C16F4A5}"/>
    <cellStyle name="Currency 2 2 2 2" xfId="22" xr:uid="{D08662AF-B6F9-4781-A62E-9D2C47EB656B}"/>
    <cellStyle name="Currency 2 2 2 3" xfId="23" xr:uid="{868D3764-98A1-43C8-8CC4-104849E55C51}"/>
    <cellStyle name="Currency 2 2 2 3 2" xfId="3676" xr:uid="{A9C31E2B-1A14-42BB-97BB-1761FD475339}"/>
    <cellStyle name="Currency 2 2 2 4" xfId="3677" xr:uid="{90F4A8F7-ED24-417B-A4B9-CC48399FBC9F}"/>
    <cellStyle name="Currency 2 2 3" xfId="3678" xr:uid="{B9768790-0F4C-4A21-9A0D-74E428322E9F}"/>
    <cellStyle name="Currency 2 3" xfId="24" xr:uid="{40F2DD42-D640-4766-B8BB-D93E8C46A56F}"/>
    <cellStyle name="Currency 2 3 2" xfId="3679" xr:uid="{584E1DC0-0B96-41F9-9D5D-3CD220274DA0}"/>
    <cellStyle name="Currency 2 4" xfId="3680" xr:uid="{68EB1433-C646-4C4C-8046-2DA99204EAE6}"/>
    <cellStyle name="Currency 3" xfId="25" xr:uid="{092E085B-7B19-4C3F-9B3F-2579A1D63FB3}"/>
    <cellStyle name="Currency 3 2" xfId="26" xr:uid="{F36BFD5C-079D-4E88-B648-097A566B3C4F}"/>
    <cellStyle name="Currency 3 2 2" xfId="3681" xr:uid="{456C1F95-C861-4C90-87BB-3FCEC67D302E}"/>
    <cellStyle name="Currency 3 3" xfId="27" xr:uid="{05D75046-0E7C-4B68-8D64-37E50538303F}"/>
    <cellStyle name="Currency 3 3 2" xfId="3682" xr:uid="{70121A73-AAF9-4621-81B0-192E9BD1A673}"/>
    <cellStyle name="Currency 3 4" xfId="28" xr:uid="{58760325-6C29-4FB6-8565-6BC9E719FE7D}"/>
    <cellStyle name="Currency 3 4 2" xfId="3683" xr:uid="{1159B356-9336-440B-9BC1-F883529ED2C9}"/>
    <cellStyle name="Currency 3 5" xfId="3684" xr:uid="{8285A5CA-28FF-473F-A0BF-5FD977D0E22F}"/>
    <cellStyle name="Currency 4" xfId="29" xr:uid="{6CB33904-252D-480E-9C43-B55EB2ABCD2C}"/>
    <cellStyle name="Currency 4 2" xfId="30" xr:uid="{07E9C779-501A-4E12-A45D-7A4DBBC8B1D5}"/>
    <cellStyle name="Currency 4 2 2" xfId="3685" xr:uid="{BA8D43AA-1BAE-45FB-AC0C-CD7B16B86B9A}"/>
    <cellStyle name="Currency 4 3" xfId="31" xr:uid="{DE5923FD-B782-4EC3-B58E-C5577BEBC93B}"/>
    <cellStyle name="Currency 4 3 2" xfId="3686" xr:uid="{47EBA05C-8DA1-4CE4-855D-A0C4D754B393}"/>
    <cellStyle name="Currency 4 4" xfId="3687" xr:uid="{FD63EA03-F48A-43B7-8535-050D49D720FF}"/>
    <cellStyle name="Currency 4 5" xfId="4296" xr:uid="{D4419F49-C6E8-487B-AD61-8A4993C4EC70}"/>
    <cellStyle name="Currency 5" xfId="32" xr:uid="{342BC4D6-A971-4134-B922-E015A78D523D}"/>
    <cellStyle name="Currency 5 2" xfId="33" xr:uid="{302C6E67-1A1F-4A6B-93D3-B35215E23359}"/>
    <cellStyle name="Currency 5 2 2" xfId="3688" xr:uid="{76046D48-312E-4E19-898B-0FEBD889C943}"/>
    <cellStyle name="Currency 5 3" xfId="4297" xr:uid="{C9D02406-0E09-4196-B2D9-CDAF423179D3}"/>
    <cellStyle name="Currency 6" xfId="34" xr:uid="{75C6359E-B15A-4F47-BE5D-CDCAE68BD730}"/>
    <cellStyle name="Currency 6 2" xfId="3689" xr:uid="{93FB154F-4631-449F-B9DB-F8974204EE6D}"/>
    <cellStyle name="Currency 6 3" xfId="4298" xr:uid="{6578579D-CAC4-4A26-8DC6-087C84B183C1}"/>
    <cellStyle name="Currency 7" xfId="35" xr:uid="{DAC4CEA7-9D67-479C-88DC-0B7EBE7F0ADE}"/>
    <cellStyle name="Currency 7 2" xfId="36" xr:uid="{D808A7B7-E25F-4BC3-822E-842B5995072E}"/>
    <cellStyle name="Currency 7 2 2" xfId="3690" xr:uid="{B60EA4D5-128A-41EE-927B-22CD32A9BEF2}"/>
    <cellStyle name="Currency 7 3" xfId="3691" xr:uid="{D5ED4042-FA68-4D43-831A-6657781719B7}"/>
    <cellStyle name="Currency 8" xfId="37" xr:uid="{9FC1C64E-E6B8-4393-8BC5-99DAB9684082}"/>
    <cellStyle name="Currency 8 2" xfId="38" xr:uid="{EDD76AE9-84D8-445B-A542-9643EE65FE08}"/>
    <cellStyle name="Currency 8 2 2" xfId="3692" xr:uid="{92F56FB1-9CD0-441A-8E54-26A7785DB929}"/>
    <cellStyle name="Currency 8 3" xfId="39" xr:uid="{7E947632-7210-46EE-A569-22F0BB395824}"/>
    <cellStyle name="Currency 8 3 2" xfId="3693" xr:uid="{FD7AC1FB-5853-4142-8A9A-792AEAB3C4BF}"/>
    <cellStyle name="Currency 8 4" xfId="40" xr:uid="{EAFA437B-C021-46D8-BE2E-EFF231388653}"/>
    <cellStyle name="Currency 8 4 2" xfId="3694" xr:uid="{CA95EF7B-CF3A-482D-9D00-2B6AB36E5797}"/>
    <cellStyle name="Currency 8 5" xfId="3695" xr:uid="{E2F9B778-4C60-4A82-AB93-EF34922AFA50}"/>
    <cellStyle name="Currency 9" xfId="41" xr:uid="{6C46236C-6F04-4850-AB9E-8644051BA55D}"/>
    <cellStyle name="Currency 9 2" xfId="42" xr:uid="{21D9C479-81C0-4081-88C5-A978D738E7AA}"/>
    <cellStyle name="Currency 9 2 2" xfId="3696" xr:uid="{96C09FF0-76EF-4FF7-8083-692363E84475}"/>
    <cellStyle name="Currency 9 3" xfId="43" xr:uid="{BD122EE1-149F-4B8F-96B6-8E8FBD5A9AC2}"/>
    <cellStyle name="Currency 9 3 2" xfId="3697" xr:uid="{B1B0DA41-397B-4C12-A2B2-A21024E1DBE1}"/>
    <cellStyle name="Currency 9 4" xfId="3698" xr:uid="{3C346D1D-81EF-4E8A-B648-CFF38E2795B5}"/>
    <cellStyle name="Currency 9 5" xfId="4299" xr:uid="{03DA86F8-A2C0-493A-BB4D-6A3B36BDA82D}"/>
    <cellStyle name="Hyperlink 2" xfId="6" xr:uid="{6CFFD761-E1C4-4FFC-9C82-FDD569F38491}"/>
    <cellStyle name="Hyperlink 3" xfId="185" xr:uid="{DF98A332-0700-4EEC-BC80-4984E7CCE9B0}"/>
    <cellStyle name="Hyperlink 3 2" xfId="4387" xr:uid="{22270D2B-B3CA-45CF-9662-8A2DBB9D4DDB}"/>
    <cellStyle name="Hyperlink 3 3" xfId="4300" xr:uid="{55EAC399-0646-4E11-A812-8F1B0D35A6B5}"/>
    <cellStyle name="Hyperlink 4" xfId="4301" xr:uid="{71F0D1D0-C6A4-4EDE-BDBA-2A16B6BA40F0}"/>
    <cellStyle name="Normal" xfId="0" builtinId="0"/>
    <cellStyle name="Normal 10" xfId="44" xr:uid="{8F95505C-ED52-4969-87C6-79C944433214}"/>
    <cellStyle name="Normal 10 10" xfId="192" xr:uid="{C527D268-1E90-4271-BB6B-898A70580187}"/>
    <cellStyle name="Normal 10 10 2" xfId="193" xr:uid="{4CCF412B-7841-4E32-8B6A-4C15EDE10E20}"/>
    <cellStyle name="Normal 10 10 2 2" xfId="4303" xr:uid="{B83FDC39-D7FC-4497-8B5F-A2DD840A811C}"/>
    <cellStyle name="Normal 10 10 3" xfId="194" xr:uid="{AB1EB747-8460-477E-A332-C03B0BCC0677}"/>
    <cellStyle name="Normal 10 10 4" xfId="195" xr:uid="{CCE28979-B27E-4C84-A780-8871F0920136}"/>
    <cellStyle name="Normal 10 11" xfId="196" xr:uid="{BB5B7F20-FEE4-4B71-8299-6E20E4A07325}"/>
    <cellStyle name="Normal 10 11 2" xfId="197" xr:uid="{156D6D6B-C5FC-4DEE-82A7-F977B9849F44}"/>
    <cellStyle name="Normal 10 11 3" xfId="198" xr:uid="{66000699-6AF4-4FF9-9C6A-2655C43A32FB}"/>
    <cellStyle name="Normal 10 11 4" xfId="199" xr:uid="{F9A4579C-F37C-4A4A-B32E-687DC9015E8A}"/>
    <cellStyle name="Normal 10 12" xfId="200" xr:uid="{F5D25B7E-23B2-42B8-97D3-4F3437C829B5}"/>
    <cellStyle name="Normal 10 12 2" xfId="201" xr:uid="{D0B2539E-F61F-481E-A30D-D493146259CB}"/>
    <cellStyle name="Normal 10 13" xfId="202" xr:uid="{709E4DAA-8651-4B92-8373-1FDA11BFAD15}"/>
    <cellStyle name="Normal 10 14" xfId="203" xr:uid="{3E25DD8B-1B60-419A-A3C0-312B1925698D}"/>
    <cellStyle name="Normal 10 15" xfId="204" xr:uid="{13502379-E6A9-4A33-B8E0-AEEBE2CB97B2}"/>
    <cellStyle name="Normal 10 2" xfId="45" xr:uid="{F112E2A3-25EB-4F84-95A9-2C7021D11815}"/>
    <cellStyle name="Normal 10 2 10" xfId="205" xr:uid="{D98C33EA-D417-4011-BEFC-0FB0B24C3C1F}"/>
    <cellStyle name="Normal 10 2 11" xfId="206" xr:uid="{4E083262-8478-44D4-B486-DDE5F4440A1E}"/>
    <cellStyle name="Normal 10 2 2" xfId="46" xr:uid="{D92958F5-700C-4B53-8B81-0F56954B343A}"/>
    <cellStyle name="Normal 10 2 2 2" xfId="47" xr:uid="{9A7FAE3C-67A8-4953-9106-246C601652D1}"/>
    <cellStyle name="Normal 10 2 2 2 2" xfId="207" xr:uid="{93893D3B-4FEB-4981-A882-4AA7747839AF}"/>
    <cellStyle name="Normal 10 2 2 2 2 2" xfId="208" xr:uid="{7E80914E-FB53-4C3D-A8DD-75BE0584BA65}"/>
    <cellStyle name="Normal 10 2 2 2 2 2 2" xfId="209" xr:uid="{A354D159-D4A4-43F6-8506-9BD91E24850F}"/>
    <cellStyle name="Normal 10 2 2 2 2 2 2 2" xfId="3739" xr:uid="{491C5E43-F233-4E19-9EB7-F52B7A9DFABE}"/>
    <cellStyle name="Normal 10 2 2 2 2 2 2 2 2" xfId="3740" xr:uid="{8622D69C-2894-427B-A771-599FE5E5AEC1}"/>
    <cellStyle name="Normal 10 2 2 2 2 2 2 3" xfId="3741" xr:uid="{DC8BBDE6-1286-475A-A8EE-70DCDC87920A}"/>
    <cellStyle name="Normal 10 2 2 2 2 2 3" xfId="210" xr:uid="{71F7CCBB-2637-4A7D-9B5D-87926ED1ED34}"/>
    <cellStyle name="Normal 10 2 2 2 2 2 3 2" xfId="3742" xr:uid="{F018BE27-82F3-49F2-96E4-7D14699B122F}"/>
    <cellStyle name="Normal 10 2 2 2 2 2 4" xfId="211" xr:uid="{8B02AE33-8213-45B7-8204-7E7CE1587556}"/>
    <cellStyle name="Normal 10 2 2 2 2 3" xfId="212" xr:uid="{A33D152C-C173-4136-BA6B-412D820D427D}"/>
    <cellStyle name="Normal 10 2 2 2 2 3 2" xfId="213" xr:uid="{547A203E-5A78-402F-AABE-0A049F70213D}"/>
    <cellStyle name="Normal 10 2 2 2 2 3 2 2" xfId="3743" xr:uid="{A7759F34-1179-4440-B2FE-3E6AC05C06AE}"/>
    <cellStyle name="Normal 10 2 2 2 2 3 3" xfId="214" xr:uid="{66B48D20-4A41-4DD1-85D0-83D615474FDE}"/>
    <cellStyle name="Normal 10 2 2 2 2 3 4" xfId="215" xr:uid="{6BAE6F05-C494-4A63-8148-B5FD8CAD4EAE}"/>
    <cellStyle name="Normal 10 2 2 2 2 4" xfId="216" xr:uid="{CB653047-D047-45FB-8554-872DF195ABF4}"/>
    <cellStyle name="Normal 10 2 2 2 2 4 2" xfId="3744" xr:uid="{CA93E741-9F98-4EB5-B10E-FAA65C9AAF78}"/>
    <cellStyle name="Normal 10 2 2 2 2 5" xfId="217" xr:uid="{83985B21-6CD8-49CD-A045-9C4CECE9D007}"/>
    <cellStyle name="Normal 10 2 2 2 2 6" xfId="218" xr:uid="{31AFC313-61E7-4216-81CA-8F0718F4E2F6}"/>
    <cellStyle name="Normal 10 2 2 2 3" xfId="219" xr:uid="{4148B0C1-866D-49B8-87A1-D922611346B8}"/>
    <cellStyle name="Normal 10 2 2 2 3 2" xfId="220" xr:uid="{87C6C8B0-1238-464A-BEEF-39C20E1B1BC2}"/>
    <cellStyle name="Normal 10 2 2 2 3 2 2" xfId="221" xr:uid="{B03520E8-095D-4308-8210-2274A5CD1892}"/>
    <cellStyle name="Normal 10 2 2 2 3 2 2 2" xfId="3745" xr:uid="{9211E09E-E3A6-4ED8-B57C-145B7B5C0C27}"/>
    <cellStyle name="Normal 10 2 2 2 3 2 2 2 2" xfId="3746" xr:uid="{A82446E2-ECBB-4674-A028-9E955EBBA8F7}"/>
    <cellStyle name="Normal 10 2 2 2 3 2 2 3" xfId="3747" xr:uid="{0BACA171-1D39-40A8-8637-A05E3657DAEB}"/>
    <cellStyle name="Normal 10 2 2 2 3 2 3" xfId="222" xr:uid="{308A9DB4-A429-4557-9D0A-6F430E4A337B}"/>
    <cellStyle name="Normal 10 2 2 2 3 2 3 2" xfId="3748" xr:uid="{08269AA9-1F7E-4422-AECF-8BCE9D007512}"/>
    <cellStyle name="Normal 10 2 2 2 3 2 4" xfId="223" xr:uid="{70384010-62BF-455D-9A05-B5F5F552AB1B}"/>
    <cellStyle name="Normal 10 2 2 2 3 3" xfId="224" xr:uid="{8109432F-7176-4614-8B32-5B987412C0CB}"/>
    <cellStyle name="Normal 10 2 2 2 3 3 2" xfId="3749" xr:uid="{A81C0602-15DC-4BD4-A04C-E97C09FA8227}"/>
    <cellStyle name="Normal 10 2 2 2 3 3 2 2" xfId="3750" xr:uid="{FFBE6FDA-AFD2-4B09-9073-D5A7FF53D336}"/>
    <cellStyle name="Normal 10 2 2 2 3 3 3" xfId="3751" xr:uid="{76797BFC-B8C5-4B31-B4E2-3172C6B5D576}"/>
    <cellStyle name="Normal 10 2 2 2 3 4" xfId="225" xr:uid="{C69A6833-BE9E-4225-8641-B4FA8322BD08}"/>
    <cellStyle name="Normal 10 2 2 2 3 4 2" xfId="3752" xr:uid="{4DB7D7AB-0DAD-4165-8CF0-3B5D63DA99A7}"/>
    <cellStyle name="Normal 10 2 2 2 3 5" xfId="226" xr:uid="{562462FB-EFA9-464E-8C24-564EF9EF5C48}"/>
    <cellStyle name="Normal 10 2 2 2 4" xfId="227" xr:uid="{ED4AC32F-4534-41EC-BE66-5FFE1F2230C2}"/>
    <cellStyle name="Normal 10 2 2 2 4 2" xfId="228" xr:uid="{08BF6330-C422-4689-AE1E-E409EEF518AB}"/>
    <cellStyle name="Normal 10 2 2 2 4 2 2" xfId="3753" xr:uid="{66E6D5C2-A54C-4A96-9D2D-361B086AAEBA}"/>
    <cellStyle name="Normal 10 2 2 2 4 2 2 2" xfId="3754" xr:uid="{F660B55B-A42B-47ED-BAEF-7EDE4AD8F958}"/>
    <cellStyle name="Normal 10 2 2 2 4 2 3" xfId="3755" xr:uid="{F4F68F0F-2B9D-4794-9071-8F18C032B329}"/>
    <cellStyle name="Normal 10 2 2 2 4 3" xfId="229" xr:uid="{13DE5872-0FC0-4E8F-BF5B-D9F9CF4BD3F1}"/>
    <cellStyle name="Normal 10 2 2 2 4 3 2" xfId="3756" xr:uid="{7BDB89D5-E39C-4CC6-ABD7-38D364269C5D}"/>
    <cellStyle name="Normal 10 2 2 2 4 4" xfId="230" xr:uid="{B535B6D3-D257-4EE3-BE32-82935252C424}"/>
    <cellStyle name="Normal 10 2 2 2 5" xfId="231" xr:uid="{2AA7A004-3B6A-4150-88AA-8C3FDACF06B4}"/>
    <cellStyle name="Normal 10 2 2 2 5 2" xfId="232" xr:uid="{14558200-B040-43EB-9615-B76F1214928E}"/>
    <cellStyle name="Normal 10 2 2 2 5 2 2" xfId="3757" xr:uid="{E1645DFA-149D-462C-BF50-B62FE0442390}"/>
    <cellStyle name="Normal 10 2 2 2 5 3" xfId="233" xr:uid="{ACE1A6B2-B00C-411E-AAD9-F920BD9B4A33}"/>
    <cellStyle name="Normal 10 2 2 2 5 4" xfId="234" xr:uid="{1E8F30C3-B3E9-42A8-8955-A054609F72AD}"/>
    <cellStyle name="Normal 10 2 2 2 6" xfId="235" xr:uid="{971CE71D-C8CD-4997-914D-A2F6915A88F2}"/>
    <cellStyle name="Normal 10 2 2 2 6 2" xfId="3758" xr:uid="{0419F3DF-7FE1-4C86-9E64-0690CA5D71B9}"/>
    <cellStyle name="Normal 10 2 2 2 7" xfId="236" xr:uid="{AF25FDCF-2B9A-480D-8650-DFB83ADD9B78}"/>
    <cellStyle name="Normal 10 2 2 2 8" xfId="237" xr:uid="{69D9116B-CC27-44B0-BBF6-CDB3CBDC665B}"/>
    <cellStyle name="Normal 10 2 2 3" xfId="238" xr:uid="{54FFE41B-E357-429B-86D5-04E3787046AE}"/>
    <cellStyle name="Normal 10 2 2 3 2" xfId="239" xr:uid="{7E6FFE72-1A1E-4059-9604-20C2805438DC}"/>
    <cellStyle name="Normal 10 2 2 3 2 2" xfId="240" xr:uid="{CD98DC5A-7969-482A-91CB-0EFCBA81B907}"/>
    <cellStyle name="Normal 10 2 2 3 2 2 2" xfId="3759" xr:uid="{BD9C0501-18EA-454C-8023-FE86D50654CA}"/>
    <cellStyle name="Normal 10 2 2 3 2 2 2 2" xfId="3760" xr:uid="{AECCF3D3-3669-4161-99CF-23D65C4804C3}"/>
    <cellStyle name="Normal 10 2 2 3 2 2 3" xfId="3761" xr:uid="{14CBFDCE-FC50-4706-8519-5E1F8D3BA41E}"/>
    <cellStyle name="Normal 10 2 2 3 2 3" xfId="241" xr:uid="{48C72B5B-3C89-471E-A3BF-6C79796F98BC}"/>
    <cellStyle name="Normal 10 2 2 3 2 3 2" xfId="3762" xr:uid="{5648F9A9-4B98-47CE-8DB0-C3F68421496B}"/>
    <cellStyle name="Normal 10 2 2 3 2 4" xfId="242" xr:uid="{CE6848CA-FCC0-4C45-B40F-B963E5432AFF}"/>
    <cellStyle name="Normal 10 2 2 3 3" xfId="243" xr:uid="{F3FCE5ED-29D3-45BB-A01D-9918992541A1}"/>
    <cellStyle name="Normal 10 2 2 3 3 2" xfId="244" xr:uid="{B323A22A-1051-4463-8205-B82FD5DB9961}"/>
    <cellStyle name="Normal 10 2 2 3 3 2 2" xfId="3763" xr:uid="{18AB51EA-B86D-4D13-B5B0-21FFF36A05AB}"/>
    <cellStyle name="Normal 10 2 2 3 3 3" xfId="245" xr:uid="{D9D47EF3-B1ED-448E-802A-57F20946FDE7}"/>
    <cellStyle name="Normal 10 2 2 3 3 4" xfId="246" xr:uid="{8E33E13B-8958-4FEC-86C7-75A79ACBCF8E}"/>
    <cellStyle name="Normal 10 2 2 3 4" xfId="247" xr:uid="{A832D62B-D9B1-4059-81D9-0F2FAAE7F356}"/>
    <cellStyle name="Normal 10 2 2 3 4 2" xfId="3764" xr:uid="{ED5A54FB-68C0-480C-818B-2143FDC26AF8}"/>
    <cellStyle name="Normal 10 2 2 3 5" xfId="248" xr:uid="{65BF399F-9742-4D16-BC6B-560D08F08FA6}"/>
    <cellStyle name="Normal 10 2 2 3 6" xfId="249" xr:uid="{3320C3A2-D904-412F-A03B-78A90D702FF8}"/>
    <cellStyle name="Normal 10 2 2 4" xfId="250" xr:uid="{20055B9C-EC61-4D89-9640-DCB140C1990A}"/>
    <cellStyle name="Normal 10 2 2 4 2" xfId="251" xr:uid="{C2300160-9D9B-4BAC-AFDB-27B4110DEB41}"/>
    <cellStyle name="Normal 10 2 2 4 2 2" xfId="252" xr:uid="{EB56BF6C-AB7E-4360-9049-41D364888795}"/>
    <cellStyle name="Normal 10 2 2 4 2 2 2" xfId="3765" xr:uid="{BA2BB4DD-B1F3-4D28-A341-29A1031F7647}"/>
    <cellStyle name="Normal 10 2 2 4 2 2 2 2" xfId="3766" xr:uid="{1792EDDB-F34D-470D-BE27-A23CE586A4EB}"/>
    <cellStyle name="Normal 10 2 2 4 2 2 3" xfId="3767" xr:uid="{F66F1907-6750-4A5B-A71D-990E0ADE4CAF}"/>
    <cellStyle name="Normal 10 2 2 4 2 3" xfId="253" xr:uid="{D2169CD6-9DB9-4397-BAC7-5ABACE5566EC}"/>
    <cellStyle name="Normal 10 2 2 4 2 3 2" xfId="3768" xr:uid="{BEE17059-F3C9-4446-950F-230731559855}"/>
    <cellStyle name="Normal 10 2 2 4 2 4" xfId="254" xr:uid="{78192EC4-66B6-4FE7-84EB-78A8491C7417}"/>
    <cellStyle name="Normal 10 2 2 4 3" xfId="255" xr:uid="{91DC6A2F-ABBE-4137-8FEE-92451BECB5C7}"/>
    <cellStyle name="Normal 10 2 2 4 3 2" xfId="3769" xr:uid="{A7D3CFE5-7B31-4B68-A171-4F9ED6429B9F}"/>
    <cellStyle name="Normal 10 2 2 4 3 2 2" xfId="3770" xr:uid="{1B65A669-5952-4C72-8987-35705CAFF46B}"/>
    <cellStyle name="Normal 10 2 2 4 3 3" xfId="3771" xr:uid="{0572926C-7B29-4FC2-81A5-1D4A21FE307B}"/>
    <cellStyle name="Normal 10 2 2 4 4" xfId="256" xr:uid="{E219A6D1-CC87-4E12-AB3C-2CFB8323E158}"/>
    <cellStyle name="Normal 10 2 2 4 4 2" xfId="3772" xr:uid="{ECE3BE47-A544-4D67-AC15-49AC49C2F079}"/>
    <cellStyle name="Normal 10 2 2 4 5" xfId="257" xr:uid="{9B467656-8296-4D97-91D6-EFF593F51BA4}"/>
    <cellStyle name="Normal 10 2 2 5" xfId="258" xr:uid="{F3BDD1E4-882A-44AF-8CC9-19828875D100}"/>
    <cellStyle name="Normal 10 2 2 5 2" xfId="259" xr:uid="{9FE9D94F-497E-4F82-A361-4DCBB9B0D3B1}"/>
    <cellStyle name="Normal 10 2 2 5 2 2" xfId="3773" xr:uid="{C85A6760-D0EF-4EAC-9179-0CBB5ED13B19}"/>
    <cellStyle name="Normal 10 2 2 5 2 2 2" xfId="3774" xr:uid="{41C3B210-E9AE-45D3-9566-1292C18E64C1}"/>
    <cellStyle name="Normal 10 2 2 5 2 3" xfId="3775" xr:uid="{726EE08F-BF33-4952-A666-C2BB767CBC0E}"/>
    <cellStyle name="Normal 10 2 2 5 3" xfId="260" xr:uid="{10E7B811-45DC-410E-A59C-16E413D296A6}"/>
    <cellStyle name="Normal 10 2 2 5 3 2" xfId="3776" xr:uid="{2169E2D2-5D87-4F35-87C7-0CDDD6D0B549}"/>
    <cellStyle name="Normal 10 2 2 5 4" xfId="261" xr:uid="{4C4AECCB-A1B3-4AB9-9635-A76DDE523988}"/>
    <cellStyle name="Normal 10 2 2 6" xfId="262" xr:uid="{79F9B343-2D05-48D2-8338-7785687841B2}"/>
    <cellStyle name="Normal 10 2 2 6 2" xfId="263" xr:uid="{54B79827-81B5-47AD-BECD-1A3E766D7F86}"/>
    <cellStyle name="Normal 10 2 2 6 2 2" xfId="3777" xr:uid="{8F4DB8AC-8770-4EA4-BA76-CC96E4DB71F0}"/>
    <cellStyle name="Normal 10 2 2 6 2 3" xfId="4305" xr:uid="{E77D0C8B-5C40-4EA7-BB6A-9D27027E61A1}"/>
    <cellStyle name="Normal 10 2 2 6 3" xfId="264" xr:uid="{57A90338-D64C-40D2-AD23-6ED7F46BD520}"/>
    <cellStyle name="Normal 10 2 2 6 4" xfId="265" xr:uid="{D62D198A-BDAB-4105-852F-D81763CA9DB1}"/>
    <cellStyle name="Normal 10 2 2 7" xfId="266" xr:uid="{E631E426-97D7-456C-B0C2-669526E1FD11}"/>
    <cellStyle name="Normal 10 2 2 7 2" xfId="3778" xr:uid="{C7702751-DE55-4CBE-9B50-4866776C40FB}"/>
    <cellStyle name="Normal 10 2 2 8" xfId="267" xr:uid="{1A925378-915A-494C-AC71-FBA5B7B6EF38}"/>
    <cellStyle name="Normal 10 2 2 9" xfId="268" xr:uid="{8519A741-A6B6-4D76-8F1B-4E8737E105B3}"/>
    <cellStyle name="Normal 10 2 3" xfId="48" xr:uid="{C96CD364-4EFC-412B-8498-88D92A491A1D}"/>
    <cellStyle name="Normal 10 2 3 2" xfId="49" xr:uid="{A7617586-0872-4BB8-9E80-3BFE332B2BD4}"/>
    <cellStyle name="Normal 10 2 3 2 2" xfId="269" xr:uid="{03E71CEE-38F5-41C9-9D15-093827A270D6}"/>
    <cellStyle name="Normal 10 2 3 2 2 2" xfId="270" xr:uid="{E960E3BB-8DE1-4701-8875-5AD96F20264C}"/>
    <cellStyle name="Normal 10 2 3 2 2 2 2" xfId="3779" xr:uid="{3714FC8F-130A-41C7-8749-29A4D6442560}"/>
    <cellStyle name="Normal 10 2 3 2 2 2 2 2" xfId="3780" xr:uid="{E4C07560-9F5B-4843-816D-0E0F168FF4C5}"/>
    <cellStyle name="Normal 10 2 3 2 2 2 3" xfId="3781" xr:uid="{2223D209-3886-4B9A-9E58-F5194702127B}"/>
    <cellStyle name="Normal 10 2 3 2 2 3" xfId="271" xr:uid="{3FBF013A-FF3B-47F0-811C-233D0BA3590B}"/>
    <cellStyle name="Normal 10 2 3 2 2 3 2" xfId="3782" xr:uid="{FE444059-E323-46CE-AF79-15FD296C7006}"/>
    <cellStyle name="Normal 10 2 3 2 2 4" xfId="272" xr:uid="{864632AB-6210-4634-9D0A-3A35A39A1453}"/>
    <cellStyle name="Normal 10 2 3 2 3" xfId="273" xr:uid="{05F7E5B3-84C9-4FC4-8490-655389C81784}"/>
    <cellStyle name="Normal 10 2 3 2 3 2" xfId="274" xr:uid="{5CA68326-3746-45D8-974C-33DDAEC356FD}"/>
    <cellStyle name="Normal 10 2 3 2 3 2 2" xfId="3783" xr:uid="{E2650630-9BAE-49D4-BA2A-02C21EA52C8F}"/>
    <cellStyle name="Normal 10 2 3 2 3 3" xfId="275" xr:uid="{9A54E55E-A4F3-4FAC-9282-4204F5CE30CB}"/>
    <cellStyle name="Normal 10 2 3 2 3 4" xfId="276" xr:uid="{C96C0B38-FB8E-4974-A85B-34F66BBA26A6}"/>
    <cellStyle name="Normal 10 2 3 2 4" xfId="277" xr:uid="{73F247DB-B530-4046-AB82-8C423853BCC5}"/>
    <cellStyle name="Normal 10 2 3 2 4 2" xfId="3784" xr:uid="{235003C0-6907-4ED1-8836-8D4F569C14A6}"/>
    <cellStyle name="Normal 10 2 3 2 5" xfId="278" xr:uid="{2A3BCCF6-E70C-4510-B932-AB83EC14AA85}"/>
    <cellStyle name="Normal 10 2 3 2 6" xfId="279" xr:uid="{6C9EC8E3-A220-42C4-9446-09705EDDC777}"/>
    <cellStyle name="Normal 10 2 3 3" xfId="280" xr:uid="{D81D8D1A-1C17-4DFD-8E64-24F687F41607}"/>
    <cellStyle name="Normal 10 2 3 3 2" xfId="281" xr:uid="{79605883-E00E-424A-A907-053B2B3ACF75}"/>
    <cellStyle name="Normal 10 2 3 3 2 2" xfId="282" xr:uid="{6CD7560E-C89E-4654-B15B-BE6E199BA93D}"/>
    <cellStyle name="Normal 10 2 3 3 2 2 2" xfId="3785" xr:uid="{85193BBA-4C9E-430B-9639-3062FE975B26}"/>
    <cellStyle name="Normal 10 2 3 3 2 2 2 2" xfId="3786" xr:uid="{2D653FFD-191F-4BBC-A8A2-7F4D310924F8}"/>
    <cellStyle name="Normal 10 2 3 3 2 2 3" xfId="3787" xr:uid="{337926D1-066F-4752-B9F1-7625CC867F34}"/>
    <cellStyle name="Normal 10 2 3 3 2 3" xfId="283" xr:uid="{BF2ED9E3-9E04-4D9D-A919-D0DCD3AF7EB7}"/>
    <cellStyle name="Normal 10 2 3 3 2 3 2" xfId="3788" xr:uid="{A3D88B94-D923-4C54-85B5-C368FDB280E9}"/>
    <cellStyle name="Normal 10 2 3 3 2 4" xfId="284" xr:uid="{A7C4CA8E-4C60-4CE9-9FC2-08DA6EB83B3C}"/>
    <cellStyle name="Normal 10 2 3 3 3" xfId="285" xr:uid="{9C0B9F8A-45F4-4225-81A3-2FE26F8E1CDE}"/>
    <cellStyle name="Normal 10 2 3 3 3 2" xfId="3789" xr:uid="{CF087F38-5D9C-46C2-8711-07BCA4C94E75}"/>
    <cellStyle name="Normal 10 2 3 3 3 2 2" xfId="3790" xr:uid="{5BF64086-D3A1-4431-BAB6-FE7E73A58076}"/>
    <cellStyle name="Normal 10 2 3 3 3 3" xfId="3791" xr:uid="{2B7C08EE-D294-4936-B8C0-690114515A2B}"/>
    <cellStyle name="Normal 10 2 3 3 4" xfId="286" xr:uid="{F3B811D7-77EB-46F5-B14C-477ECC37775E}"/>
    <cellStyle name="Normal 10 2 3 3 4 2" xfId="3792" xr:uid="{118901B3-1197-40C8-9630-55E60150AE58}"/>
    <cellStyle name="Normal 10 2 3 3 5" xfId="287" xr:uid="{9A6B6E92-1C05-4015-91A3-C72160C32647}"/>
    <cellStyle name="Normal 10 2 3 4" xfId="288" xr:uid="{0821F5DF-18FA-497B-968C-94E61369DD5E}"/>
    <cellStyle name="Normal 10 2 3 4 2" xfId="289" xr:uid="{1465ABA5-094C-49B1-BCE1-60732B96209D}"/>
    <cellStyle name="Normal 10 2 3 4 2 2" xfId="3793" xr:uid="{4F8AD5FE-BB92-41AB-A837-FB4BB315FA3C}"/>
    <cellStyle name="Normal 10 2 3 4 2 2 2" xfId="3794" xr:uid="{4A14AB8A-601D-44FF-83F8-EA8AE15F76DD}"/>
    <cellStyle name="Normal 10 2 3 4 2 3" xfId="3795" xr:uid="{5719665E-DE02-441D-99E6-2FE7FDAAA334}"/>
    <cellStyle name="Normal 10 2 3 4 3" xfId="290" xr:uid="{298F8749-3C9D-4470-B6BA-0973825A9D80}"/>
    <cellStyle name="Normal 10 2 3 4 3 2" xfId="3796" xr:uid="{029C1423-F86F-4722-9DAB-8480BFC3A697}"/>
    <cellStyle name="Normal 10 2 3 4 4" xfId="291" xr:uid="{59BB06FB-166C-40C6-9D12-A655C5A5F680}"/>
    <cellStyle name="Normal 10 2 3 5" xfId="292" xr:uid="{E1E7645E-2F40-4167-8537-5E00162A9541}"/>
    <cellStyle name="Normal 10 2 3 5 2" xfId="293" xr:uid="{20AADF1C-4E96-47CA-AE5E-E9C648B59802}"/>
    <cellStyle name="Normal 10 2 3 5 2 2" xfId="3797" xr:uid="{59D4FD2A-E490-429F-9283-FA27DB1B2333}"/>
    <cellStyle name="Normal 10 2 3 5 2 3" xfId="4306" xr:uid="{F2DB798E-C977-41EB-ACC3-9CE5C68FFB38}"/>
    <cellStyle name="Normal 10 2 3 5 3" xfId="294" xr:uid="{A927D3DD-AF09-4C2B-96B0-8C166873A576}"/>
    <cellStyle name="Normal 10 2 3 5 4" xfId="295" xr:uid="{460D3BAC-88D4-4C39-9AE1-4CE3DA0F49DF}"/>
    <cellStyle name="Normal 10 2 3 6" xfId="296" xr:uid="{44A102CD-936B-4E00-AF53-336CD65E7AB8}"/>
    <cellStyle name="Normal 10 2 3 6 2" xfId="3798" xr:uid="{548D432A-12CB-4E03-946A-35A9935127F4}"/>
    <cellStyle name="Normal 10 2 3 7" xfId="297" xr:uid="{02743C3A-478D-4210-B569-417982358634}"/>
    <cellStyle name="Normal 10 2 3 8" xfId="298" xr:uid="{1C41D14E-2F77-4D58-82E2-3E019A036989}"/>
    <cellStyle name="Normal 10 2 4" xfId="50" xr:uid="{6911131B-3AC0-4F4D-8065-C2A83383A873}"/>
    <cellStyle name="Normal 10 2 4 2" xfId="299" xr:uid="{9E73BCC3-BA9A-4819-90DC-50A3AC7D3167}"/>
    <cellStyle name="Normal 10 2 4 2 2" xfId="300" xr:uid="{6C656282-2AC2-4F34-8EC0-E4F0480E4326}"/>
    <cellStyle name="Normal 10 2 4 2 2 2" xfId="301" xr:uid="{E4D72E85-C178-4BB2-9A5C-21BD75F462E8}"/>
    <cellStyle name="Normal 10 2 4 2 2 2 2" xfId="3799" xr:uid="{913F4C46-DDCC-4429-A2EE-D85EE66C1CBD}"/>
    <cellStyle name="Normal 10 2 4 2 2 3" xfId="302" xr:uid="{900457CA-A490-471A-861D-77EA8D4BFEE2}"/>
    <cellStyle name="Normal 10 2 4 2 2 4" xfId="303" xr:uid="{61635848-C284-4D10-B8EB-35053B5F3D31}"/>
    <cellStyle name="Normal 10 2 4 2 3" xfId="304" xr:uid="{DDC9AFBB-99BC-4A54-9031-153BDB3147C3}"/>
    <cellStyle name="Normal 10 2 4 2 3 2" xfId="3800" xr:uid="{52E9F3FB-E241-452A-988F-68F6B8F53530}"/>
    <cellStyle name="Normal 10 2 4 2 4" xfId="305" xr:uid="{E4A9FD79-BDAC-4E24-8C10-DBAA1518FB54}"/>
    <cellStyle name="Normal 10 2 4 2 5" xfId="306" xr:uid="{655D6483-6D69-4054-A744-DFAA1A3EF820}"/>
    <cellStyle name="Normal 10 2 4 3" xfId="307" xr:uid="{02EF78F6-E10C-4991-8E5E-E4B9B5F342C6}"/>
    <cellStyle name="Normal 10 2 4 3 2" xfId="308" xr:uid="{B7459DD9-2F41-43D9-9549-0288606237D2}"/>
    <cellStyle name="Normal 10 2 4 3 2 2" xfId="3801" xr:uid="{694A3633-D68C-4563-9CFC-AA57D98EF3E9}"/>
    <cellStyle name="Normal 10 2 4 3 3" xfId="309" xr:uid="{E9B6EC51-3B8E-4680-80F8-3580530ED094}"/>
    <cellStyle name="Normal 10 2 4 3 4" xfId="310" xr:uid="{8C7A8E1F-6C83-4A6B-AFD9-93E10C6E2704}"/>
    <cellStyle name="Normal 10 2 4 4" xfId="311" xr:uid="{44114407-AEDA-4BBD-9B40-68F15446103D}"/>
    <cellStyle name="Normal 10 2 4 4 2" xfId="312" xr:uid="{D8586932-F04A-4881-9F40-9DDACB4BD1D6}"/>
    <cellStyle name="Normal 10 2 4 4 3" xfId="313" xr:uid="{64FD1ED9-1946-4C31-AD94-26B797A95BE8}"/>
    <cellStyle name="Normal 10 2 4 4 4" xfId="314" xr:uid="{89E270B2-C05E-4829-A25E-1511F1FB77BE}"/>
    <cellStyle name="Normal 10 2 4 5" xfId="315" xr:uid="{076AA299-B24A-4F73-BAEF-AD40F7BDF726}"/>
    <cellStyle name="Normal 10 2 4 6" xfId="316" xr:uid="{7D6B4F58-5749-4D3E-A448-0805286009DE}"/>
    <cellStyle name="Normal 10 2 4 7" xfId="317" xr:uid="{318554CF-1D79-4236-9571-F12EC3A24B4B}"/>
    <cellStyle name="Normal 10 2 5" xfId="318" xr:uid="{397D6FE8-F8CD-4D60-B3F1-B7681B4BCBED}"/>
    <cellStyle name="Normal 10 2 5 2" xfId="319" xr:uid="{615264BD-9F0D-4B7C-8434-CFFA0AE8DF3D}"/>
    <cellStyle name="Normal 10 2 5 2 2" xfId="320" xr:uid="{965070A9-CFE0-42D7-9832-3022286CDCC5}"/>
    <cellStyle name="Normal 10 2 5 2 2 2" xfId="3802" xr:uid="{1B51CA3D-8F45-4C22-AD98-9B6910F8E55D}"/>
    <cellStyle name="Normal 10 2 5 2 2 2 2" xfId="3803" xr:uid="{4BCCA7C2-0C31-49A2-A027-B10CCDD3633A}"/>
    <cellStyle name="Normal 10 2 5 2 2 3" xfId="3804" xr:uid="{9CD37C01-4DF1-4612-A821-1A2800509B5C}"/>
    <cellStyle name="Normal 10 2 5 2 3" xfId="321" xr:uid="{89044745-4074-4D70-A394-36BA35E94684}"/>
    <cellStyle name="Normal 10 2 5 2 3 2" xfId="3805" xr:uid="{5E7B8A1C-2401-41AA-9958-AC56F8D1D561}"/>
    <cellStyle name="Normal 10 2 5 2 4" xfId="322" xr:uid="{755BFA74-D9C6-46DD-96E3-C771449E0070}"/>
    <cellStyle name="Normal 10 2 5 3" xfId="323" xr:uid="{A2FD4C91-133A-457C-9BA3-EF8BE61C227A}"/>
    <cellStyle name="Normal 10 2 5 3 2" xfId="324" xr:uid="{0AF42C6A-3AC4-415A-8514-1417475B76A2}"/>
    <cellStyle name="Normal 10 2 5 3 2 2" xfId="3806" xr:uid="{286F958B-4EE3-4673-BEED-65D9F727876C}"/>
    <cellStyle name="Normal 10 2 5 3 3" xfId="325" xr:uid="{C0340913-CD57-4F5F-8C26-B665F5D9C72B}"/>
    <cellStyle name="Normal 10 2 5 3 4" xfId="326" xr:uid="{87BADD42-9E3F-4DD2-AEC4-B03AFDD6951C}"/>
    <cellStyle name="Normal 10 2 5 4" xfId="327" xr:uid="{BBCFBF69-70A3-4E11-9651-17C0A52FA290}"/>
    <cellStyle name="Normal 10 2 5 4 2" xfId="3807" xr:uid="{5A252DF9-CC0C-4F18-A0ED-D8D9D00CFA77}"/>
    <cellStyle name="Normal 10 2 5 5" xfId="328" xr:uid="{FDF59EA7-D066-4038-BB29-BCD0767D0603}"/>
    <cellStyle name="Normal 10 2 5 6" xfId="329" xr:uid="{B12A3F80-7815-4B59-9D4C-D737D824524F}"/>
    <cellStyle name="Normal 10 2 6" xfId="330" xr:uid="{7ED90F6B-1FAB-47B3-8709-E6809DA53767}"/>
    <cellStyle name="Normal 10 2 6 2" xfId="331" xr:uid="{4A8F1FD4-B479-4833-B84C-DA97716A7A01}"/>
    <cellStyle name="Normal 10 2 6 2 2" xfId="332" xr:uid="{6565DE65-A511-4B21-AD95-8E04C7909AD8}"/>
    <cellStyle name="Normal 10 2 6 2 2 2" xfId="3808" xr:uid="{CE7D5902-953B-47E4-B0F9-EBE85ADECEE2}"/>
    <cellStyle name="Normal 10 2 6 2 3" xfId="333" xr:uid="{2C4E94A3-99BD-4E55-9827-C03154EA29B0}"/>
    <cellStyle name="Normal 10 2 6 2 4" xfId="334" xr:uid="{60398B22-847F-4F4F-AB2B-181FC1F0E68B}"/>
    <cellStyle name="Normal 10 2 6 3" xfId="335" xr:uid="{E91D7E4E-2710-4BB4-8574-5D4992D75845}"/>
    <cellStyle name="Normal 10 2 6 3 2" xfId="3809" xr:uid="{24B4527C-7F6E-4C9F-BCC0-48363BE478FC}"/>
    <cellStyle name="Normal 10 2 6 4" xfId="336" xr:uid="{AF8FBDE0-1D76-49DC-9F80-37DC3C2EA29F}"/>
    <cellStyle name="Normal 10 2 6 5" xfId="337" xr:uid="{7DB445E7-B2CB-4423-81F1-39167687AB79}"/>
    <cellStyle name="Normal 10 2 7" xfId="338" xr:uid="{C0B0F59C-CC17-4AB1-A8E3-5000E2F1A1BE}"/>
    <cellStyle name="Normal 10 2 7 2" xfId="339" xr:uid="{EE008D54-9768-4680-BE19-2C3D26232D32}"/>
    <cellStyle name="Normal 10 2 7 2 2" xfId="3810" xr:uid="{BB69C54F-D3EA-42A0-AF6F-FC425B71BF0B}"/>
    <cellStyle name="Normal 10 2 7 2 3" xfId="4304" xr:uid="{2C488E02-A3B9-41D4-A51A-B754F65E8942}"/>
    <cellStyle name="Normal 10 2 7 3" xfId="340" xr:uid="{9E967697-F21B-42D6-8A49-1E82A0E1504B}"/>
    <cellStyle name="Normal 10 2 7 4" xfId="341" xr:uid="{67282FF3-CE5C-4C6C-95D8-4B31162B6C06}"/>
    <cellStyle name="Normal 10 2 8" xfId="342" xr:uid="{3902B6AB-B287-4B89-8FDB-137A19D154E9}"/>
    <cellStyle name="Normal 10 2 8 2" xfId="343" xr:uid="{67433C05-587C-45F3-A09F-648B3CC27CBE}"/>
    <cellStyle name="Normal 10 2 8 3" xfId="344" xr:uid="{C3D11E1B-5B5F-4A86-83B2-1FD702E2E2AB}"/>
    <cellStyle name="Normal 10 2 8 4" xfId="345" xr:uid="{8D4E1C0C-83F9-4FE7-B4FF-7FD6E54C2741}"/>
    <cellStyle name="Normal 10 2 9" xfId="346" xr:uid="{8D3615E7-49FD-49C3-B133-E3704D40F7A2}"/>
    <cellStyle name="Normal 10 3" xfId="51" xr:uid="{673837FF-A571-4D05-8001-BDAD431DC34A}"/>
    <cellStyle name="Normal 10 3 10" xfId="347" xr:uid="{C2623A65-2D66-4D08-A859-4157A875A5A2}"/>
    <cellStyle name="Normal 10 3 11" xfId="348" xr:uid="{F77C2550-9F08-4092-8078-4A73764DE78C}"/>
    <cellStyle name="Normal 10 3 2" xfId="52" xr:uid="{4D6BC84F-ACD0-4D46-82D8-9337227B824D}"/>
    <cellStyle name="Normal 10 3 2 2" xfId="53" xr:uid="{0ABEB6BA-D18A-40E6-B0D2-0CAA099E45E8}"/>
    <cellStyle name="Normal 10 3 2 2 2" xfId="349" xr:uid="{90F0D415-982B-41F9-B731-6876647C125D}"/>
    <cellStyle name="Normal 10 3 2 2 2 2" xfId="350" xr:uid="{EE08AE5C-2A18-4ED7-B7A1-7177D6CF3FC3}"/>
    <cellStyle name="Normal 10 3 2 2 2 2 2" xfId="351" xr:uid="{13B1C181-0C51-4995-A4BD-C1EFA1AD1115}"/>
    <cellStyle name="Normal 10 3 2 2 2 2 2 2" xfId="3811" xr:uid="{309CBABE-6F94-46E4-835B-75202CFBEC41}"/>
    <cellStyle name="Normal 10 3 2 2 2 2 3" xfId="352" xr:uid="{496BE1E9-E9DF-43B7-9C33-8929909C9960}"/>
    <cellStyle name="Normal 10 3 2 2 2 2 4" xfId="353" xr:uid="{E0F6B7FE-436D-44CC-8EB2-E98347606265}"/>
    <cellStyle name="Normal 10 3 2 2 2 3" xfId="354" xr:uid="{C52C4BC3-DBFC-4A4A-88EA-21829EA0B51D}"/>
    <cellStyle name="Normal 10 3 2 2 2 3 2" xfId="355" xr:uid="{9971298C-5013-453D-9F1D-6833701E0604}"/>
    <cellStyle name="Normal 10 3 2 2 2 3 3" xfId="356" xr:uid="{B78FBFF7-D461-493F-A6CD-933BE45C7282}"/>
    <cellStyle name="Normal 10 3 2 2 2 3 4" xfId="357" xr:uid="{34C0544B-D6B1-44FA-BF91-5B4C539809F4}"/>
    <cellStyle name="Normal 10 3 2 2 2 4" xfId="358" xr:uid="{5729FFC8-3CC9-428C-89C9-E36D8878441F}"/>
    <cellStyle name="Normal 10 3 2 2 2 5" xfId="359" xr:uid="{FC5BCF13-61B4-42B1-8261-2C0F2B861A7A}"/>
    <cellStyle name="Normal 10 3 2 2 2 6" xfId="360" xr:uid="{443FCE3B-A80C-46C6-80CC-FBFAB9EFFE90}"/>
    <cellStyle name="Normal 10 3 2 2 3" xfId="361" xr:uid="{5278C2B5-C2D1-43E1-81F6-F7D8011017B7}"/>
    <cellStyle name="Normal 10 3 2 2 3 2" xfId="362" xr:uid="{9C56BAEE-52D7-44B8-9FD1-8710FC922619}"/>
    <cellStyle name="Normal 10 3 2 2 3 2 2" xfId="363" xr:uid="{34A288B0-6DF8-4E58-80C6-AFE7DC837191}"/>
    <cellStyle name="Normal 10 3 2 2 3 2 3" xfId="364" xr:uid="{BA039136-285F-4930-9304-67F71380DDCD}"/>
    <cellStyle name="Normal 10 3 2 2 3 2 4" xfId="365" xr:uid="{A31277AA-8228-4D64-BC07-D90FD1745998}"/>
    <cellStyle name="Normal 10 3 2 2 3 3" xfId="366" xr:uid="{26C657FD-5150-42D2-930D-A6B993BECF5E}"/>
    <cellStyle name="Normal 10 3 2 2 3 4" xfId="367" xr:uid="{3C6DD53C-68B2-48F7-A8A9-286637D09C0F}"/>
    <cellStyle name="Normal 10 3 2 2 3 5" xfId="368" xr:uid="{9599C0F1-C8DC-42E9-8D70-580DB41D317E}"/>
    <cellStyle name="Normal 10 3 2 2 4" xfId="369" xr:uid="{DD13282B-5A35-4826-9BAE-1912FB0116BA}"/>
    <cellStyle name="Normal 10 3 2 2 4 2" xfId="370" xr:uid="{63DD35A9-BA7A-46C8-9965-FECB7EAC065F}"/>
    <cellStyle name="Normal 10 3 2 2 4 3" xfId="371" xr:uid="{B412A53E-EF1C-4EC7-A4A7-AC3EE95D5F7D}"/>
    <cellStyle name="Normal 10 3 2 2 4 4" xfId="372" xr:uid="{309D7D7B-DCD5-4518-98F2-24847CE3CFE7}"/>
    <cellStyle name="Normal 10 3 2 2 5" xfId="373" xr:uid="{B7815280-6BB1-4F13-8A30-381280A1886B}"/>
    <cellStyle name="Normal 10 3 2 2 5 2" xfId="374" xr:uid="{5E978B57-19F6-4126-A829-324F874FEFE7}"/>
    <cellStyle name="Normal 10 3 2 2 5 3" xfId="375" xr:uid="{4117AD3C-7E9A-4BE2-BBC7-301396133D37}"/>
    <cellStyle name="Normal 10 3 2 2 5 4" xfId="376" xr:uid="{A3315A28-7460-4CB5-A7AA-55C896E0CD6C}"/>
    <cellStyle name="Normal 10 3 2 2 6" xfId="377" xr:uid="{E08C8AFD-26C5-4825-AC29-EEEEE821E360}"/>
    <cellStyle name="Normal 10 3 2 2 7" xfId="378" xr:uid="{D715ED8D-8526-4347-8B16-7E01A68F80D4}"/>
    <cellStyle name="Normal 10 3 2 2 8" xfId="379" xr:uid="{09B046EF-AA66-44B5-A4C5-1866BA45013C}"/>
    <cellStyle name="Normal 10 3 2 3" xfId="380" xr:uid="{AC784ACF-7BCD-452A-A4B3-0B0E8C1C5BEE}"/>
    <cellStyle name="Normal 10 3 2 3 2" xfId="381" xr:uid="{C45753B0-FDF2-49B2-B59A-285B5B2ACF42}"/>
    <cellStyle name="Normal 10 3 2 3 2 2" xfId="382" xr:uid="{7E4FF3BA-88F6-4C36-87A3-892D72DD1EF8}"/>
    <cellStyle name="Normal 10 3 2 3 2 2 2" xfId="3812" xr:uid="{1298F996-4F0F-4D54-A2E5-CE0FF4026CBC}"/>
    <cellStyle name="Normal 10 3 2 3 2 2 2 2" xfId="3813" xr:uid="{F12572D4-5116-456B-A397-484555E28C85}"/>
    <cellStyle name="Normal 10 3 2 3 2 2 3" xfId="3814" xr:uid="{60554F93-0082-4CEE-8FBE-89D806F77A97}"/>
    <cellStyle name="Normal 10 3 2 3 2 3" xfId="383" xr:uid="{783AE4BA-701C-4929-9716-051962A21798}"/>
    <cellStyle name="Normal 10 3 2 3 2 3 2" xfId="3815" xr:uid="{45172029-683B-419E-89A3-34249407B0E2}"/>
    <cellStyle name="Normal 10 3 2 3 2 4" xfId="384" xr:uid="{0F7BA64A-7EB7-4C9B-9E8E-AF54183618C2}"/>
    <cellStyle name="Normal 10 3 2 3 3" xfId="385" xr:uid="{8AAE3F4F-BFE0-47AD-85B9-6E37FFB67677}"/>
    <cellStyle name="Normal 10 3 2 3 3 2" xfId="386" xr:uid="{D9198788-504B-427A-85D1-71D12894B282}"/>
    <cellStyle name="Normal 10 3 2 3 3 2 2" xfId="3816" xr:uid="{1F83AF3C-23F5-4F5A-A8FA-C086CE48F646}"/>
    <cellStyle name="Normal 10 3 2 3 3 3" xfId="387" xr:uid="{ECBEA025-B23D-4118-8FD1-07A9864C42AC}"/>
    <cellStyle name="Normal 10 3 2 3 3 4" xfId="388" xr:uid="{7828C7F7-F389-4CFA-BD0F-F778B14458DF}"/>
    <cellStyle name="Normal 10 3 2 3 4" xfId="389" xr:uid="{E8B52C38-B8AF-435E-BCAF-7A8DB289D2BF}"/>
    <cellStyle name="Normal 10 3 2 3 4 2" xfId="3817" xr:uid="{DC6535EF-1176-4DB3-B363-D8B0919CA097}"/>
    <cellStyle name="Normal 10 3 2 3 5" xfId="390" xr:uid="{A6365C98-5432-473B-834D-18748D4F87C9}"/>
    <cellStyle name="Normal 10 3 2 3 6" xfId="391" xr:uid="{0C42D14C-14F3-4414-99B0-5F16DAE9C6CB}"/>
    <cellStyle name="Normal 10 3 2 4" xfId="392" xr:uid="{0EC9CBC8-28EA-4B3E-8CC2-96BF83A32B02}"/>
    <cellStyle name="Normal 10 3 2 4 2" xfId="393" xr:uid="{96036F2D-D3A9-46D7-9782-4DFA45B94982}"/>
    <cellStyle name="Normal 10 3 2 4 2 2" xfId="394" xr:uid="{9811F084-69CD-47E4-B793-B64D897B181B}"/>
    <cellStyle name="Normal 10 3 2 4 2 2 2" xfId="3818" xr:uid="{7FC6A930-0586-4AAE-BCD6-4C033ECFBD49}"/>
    <cellStyle name="Normal 10 3 2 4 2 3" xfId="395" xr:uid="{C189088D-F62C-4B09-A39A-93C99D8EF06A}"/>
    <cellStyle name="Normal 10 3 2 4 2 4" xfId="396" xr:uid="{1A3E7792-EBE6-4D4D-A767-340D8644E2CA}"/>
    <cellStyle name="Normal 10 3 2 4 3" xfId="397" xr:uid="{D37141AD-5068-42D8-A39D-DB50E2DE08E7}"/>
    <cellStyle name="Normal 10 3 2 4 3 2" xfId="3819" xr:uid="{ECE8D85E-4A2F-4A07-80A2-C65A0394BDA8}"/>
    <cellStyle name="Normal 10 3 2 4 4" xfId="398" xr:uid="{7812194B-3C3F-4220-88F2-319536D9E0EA}"/>
    <cellStyle name="Normal 10 3 2 4 5" xfId="399" xr:uid="{5824FF91-A726-4F8C-AA92-DD1CA0F5E8E7}"/>
    <cellStyle name="Normal 10 3 2 5" xfId="400" xr:uid="{FCAFCAA0-1BCD-4387-AC27-F06BE82E266C}"/>
    <cellStyle name="Normal 10 3 2 5 2" xfId="401" xr:uid="{7FB62C44-53B6-4357-BE9A-BC5B12E4BBF0}"/>
    <cellStyle name="Normal 10 3 2 5 2 2" xfId="3820" xr:uid="{0B51C909-050C-49AD-B03E-07CE7A60C11E}"/>
    <cellStyle name="Normal 10 3 2 5 3" xfId="402" xr:uid="{FF9623A0-1E8E-49C4-9A90-A76788434EAE}"/>
    <cellStyle name="Normal 10 3 2 5 4" xfId="403" xr:uid="{AE3C0CD5-E8C6-429D-A001-2E1ACA001C80}"/>
    <cellStyle name="Normal 10 3 2 6" xfId="404" xr:uid="{D0F0282D-0EC5-4242-9DEE-C504EA159A0B}"/>
    <cellStyle name="Normal 10 3 2 6 2" xfId="405" xr:uid="{5D564473-68A3-43FA-B722-7E2504BA2D29}"/>
    <cellStyle name="Normal 10 3 2 6 3" xfId="406" xr:uid="{CABDBDD1-64F5-4B90-AC8B-7805D5A1FB74}"/>
    <cellStyle name="Normal 10 3 2 6 4" xfId="407" xr:uid="{F462A448-4EDA-4FAB-84D4-80D544641161}"/>
    <cellStyle name="Normal 10 3 2 7" xfId="408" xr:uid="{61A7C6AA-E387-45AF-8BE1-F693F17FF470}"/>
    <cellStyle name="Normal 10 3 2 8" xfId="409" xr:uid="{49D6DEE5-3E03-40EB-86FF-FD4DD8804C6C}"/>
    <cellStyle name="Normal 10 3 2 9" xfId="410" xr:uid="{3F9EDE91-53F2-4D39-8C7A-531A81571765}"/>
    <cellStyle name="Normal 10 3 3" xfId="54" xr:uid="{C23B4F4C-B280-41AE-97FB-4AC01E61E5AA}"/>
    <cellStyle name="Normal 10 3 3 2" xfId="55" xr:uid="{9387D01C-3FAC-4E6C-B4E9-3846109FF495}"/>
    <cellStyle name="Normal 10 3 3 2 2" xfId="411" xr:uid="{57125596-1518-46A3-B8EB-5BA42105A335}"/>
    <cellStyle name="Normal 10 3 3 2 2 2" xfId="412" xr:uid="{6D85E0D7-6039-4BC7-A63D-42CAC5EED7D8}"/>
    <cellStyle name="Normal 10 3 3 2 2 2 2" xfId="3821" xr:uid="{4D239C08-5AC8-4FF2-830F-04F830A55F35}"/>
    <cellStyle name="Normal 10 3 3 2 2 3" xfId="413" xr:uid="{F0A2023B-82FC-4D15-B463-4D85FFA3AD3B}"/>
    <cellStyle name="Normal 10 3 3 2 2 4" xfId="414" xr:uid="{E3B41883-766E-4BC7-916A-535BD2AE16F1}"/>
    <cellStyle name="Normal 10 3 3 2 3" xfId="415" xr:uid="{E6F71657-5136-4F1B-A36A-9E69736562DB}"/>
    <cellStyle name="Normal 10 3 3 2 3 2" xfId="416" xr:uid="{E5738170-0477-46FE-9BD0-1337703458A4}"/>
    <cellStyle name="Normal 10 3 3 2 3 3" xfId="417" xr:uid="{1C34FA07-83BB-45F2-B5CD-B415AACC0D01}"/>
    <cellStyle name="Normal 10 3 3 2 3 4" xfId="418" xr:uid="{68C6E36A-44F9-42B2-B349-146C2D322C4F}"/>
    <cellStyle name="Normal 10 3 3 2 4" xfId="419" xr:uid="{FB0A5305-A03E-4393-98BA-C067E764ADB3}"/>
    <cellStyle name="Normal 10 3 3 2 5" xfId="420" xr:uid="{EDF42D0A-BA6A-4089-8AEB-8D909C5CC351}"/>
    <cellStyle name="Normal 10 3 3 2 6" xfId="421" xr:uid="{AFA8A4F2-4146-4621-9F6F-80DF8158BA16}"/>
    <cellStyle name="Normal 10 3 3 3" xfId="422" xr:uid="{7AFD4FF1-69C0-43CA-B4D2-7615F361FBA7}"/>
    <cellStyle name="Normal 10 3 3 3 2" xfId="423" xr:uid="{51E67ADF-E041-4C3D-94DA-84F5DB6D2046}"/>
    <cellStyle name="Normal 10 3 3 3 2 2" xfId="424" xr:uid="{05C12001-A8C3-4D0A-B17A-A11CB9FFF618}"/>
    <cellStyle name="Normal 10 3 3 3 2 3" xfId="425" xr:uid="{67AC5B1C-D9CD-4533-A757-3EA61A5CCEC0}"/>
    <cellStyle name="Normal 10 3 3 3 2 4" xfId="426" xr:uid="{922E68D1-4623-4555-AD36-077AE384E750}"/>
    <cellStyle name="Normal 10 3 3 3 3" xfId="427" xr:uid="{5A19DDD8-2FD7-478A-A88A-C9BB139EA34B}"/>
    <cellStyle name="Normal 10 3 3 3 4" xfId="428" xr:uid="{B32C33B6-493E-4D1D-A5E4-25D0234137EF}"/>
    <cellStyle name="Normal 10 3 3 3 5" xfId="429" xr:uid="{FCE1CEC4-7B23-401B-9F42-6E8E484CCECD}"/>
    <cellStyle name="Normal 10 3 3 4" xfId="430" xr:uid="{3BD921D7-11F6-47AD-844D-E2E22F77AA40}"/>
    <cellStyle name="Normal 10 3 3 4 2" xfId="431" xr:uid="{25FD0E98-89E2-4A30-8BE6-39A6F9526B3C}"/>
    <cellStyle name="Normal 10 3 3 4 3" xfId="432" xr:uid="{FE88FB83-E672-4D52-8166-FDC910765E48}"/>
    <cellStyle name="Normal 10 3 3 4 4" xfId="433" xr:uid="{3E52F05F-7DA5-43A0-B342-35CC50323C38}"/>
    <cellStyle name="Normal 10 3 3 5" xfId="434" xr:uid="{B4BD6420-A079-4F69-AA23-D5370FF907BA}"/>
    <cellStyle name="Normal 10 3 3 5 2" xfId="435" xr:uid="{F7218ABD-AA16-4F42-A733-30AB210AAF5F}"/>
    <cellStyle name="Normal 10 3 3 5 3" xfId="436" xr:uid="{89E4DAE2-22E0-4714-B959-C50CEF6EFAB0}"/>
    <cellStyle name="Normal 10 3 3 5 4" xfId="437" xr:uid="{02830379-CBBB-4A84-BA28-8157EC878F39}"/>
    <cellStyle name="Normal 10 3 3 6" xfId="438" xr:uid="{38559AD3-E9FD-4EE7-9E8A-616A61937160}"/>
    <cellStyle name="Normal 10 3 3 7" xfId="439" xr:uid="{DCC2C4BB-10FE-4DEE-A163-2B4A5355304C}"/>
    <cellStyle name="Normal 10 3 3 8" xfId="440" xr:uid="{300BE5A9-79BB-4D65-90A1-62604545AB48}"/>
    <cellStyle name="Normal 10 3 4" xfId="56" xr:uid="{D445CD35-B2CF-4D94-A55D-95CCC43EC9B2}"/>
    <cellStyle name="Normal 10 3 4 2" xfId="441" xr:uid="{2B9AAE7A-FA71-454A-B5C9-059A2CE9F699}"/>
    <cellStyle name="Normal 10 3 4 2 2" xfId="442" xr:uid="{F828233D-E825-4771-8A56-4DFE48806B37}"/>
    <cellStyle name="Normal 10 3 4 2 2 2" xfId="443" xr:uid="{0C472B62-27EF-4559-864D-EBAB7EDE2A25}"/>
    <cellStyle name="Normal 10 3 4 2 2 2 2" xfId="3822" xr:uid="{03D9A890-0370-47C2-BEBD-7A9BF34AA68F}"/>
    <cellStyle name="Normal 10 3 4 2 2 3" xfId="444" xr:uid="{F4B7BACC-30C5-415A-97A4-301648D24C4A}"/>
    <cellStyle name="Normal 10 3 4 2 2 4" xfId="445" xr:uid="{F922B393-2CA2-4654-A601-40D57EE6EDA5}"/>
    <cellStyle name="Normal 10 3 4 2 3" xfId="446" xr:uid="{18B04D39-B71D-4725-8EBB-CDDE666DC296}"/>
    <cellStyle name="Normal 10 3 4 2 3 2" xfId="3823" xr:uid="{3F30E363-EBFC-4224-8DDB-92A302249A16}"/>
    <cellStyle name="Normal 10 3 4 2 4" xfId="447" xr:uid="{65748C5E-6DBF-4A4F-B220-661D4F634E78}"/>
    <cellStyle name="Normal 10 3 4 2 5" xfId="448" xr:uid="{2C47487B-164A-401C-A4BC-C30E27B16260}"/>
    <cellStyle name="Normal 10 3 4 3" xfId="449" xr:uid="{C13FB873-663C-449A-A3B9-826DC77BC74F}"/>
    <cellStyle name="Normal 10 3 4 3 2" xfId="450" xr:uid="{AF26AED2-B07A-4875-A9C0-77A0E08BDC96}"/>
    <cellStyle name="Normal 10 3 4 3 2 2" xfId="3824" xr:uid="{A4B831B7-1361-4283-9850-64AA31DE3FC5}"/>
    <cellStyle name="Normal 10 3 4 3 3" xfId="451" xr:uid="{3D4566DE-7D33-4C23-8A26-E385CBB3E232}"/>
    <cellStyle name="Normal 10 3 4 3 4" xfId="452" xr:uid="{D6075377-0557-4F35-B1B5-6057DB2D3C8E}"/>
    <cellStyle name="Normal 10 3 4 4" xfId="453" xr:uid="{6C2D1C6A-55EA-404F-A73F-E034E82C6148}"/>
    <cellStyle name="Normal 10 3 4 4 2" xfId="454" xr:uid="{18204E2C-5EC9-4249-AEA5-5CACECA9AD1A}"/>
    <cellStyle name="Normal 10 3 4 4 3" xfId="455" xr:uid="{741BA862-CCC7-47C0-A22E-A11C827F2483}"/>
    <cellStyle name="Normal 10 3 4 4 4" xfId="456" xr:uid="{EB5E44F5-6CE3-47F0-B41C-311121BDA02F}"/>
    <cellStyle name="Normal 10 3 4 5" xfId="457" xr:uid="{26BCDBAE-2D67-4AA2-BAA0-A7EF53AA23DC}"/>
    <cellStyle name="Normal 10 3 4 6" xfId="458" xr:uid="{41B09577-1C69-4A00-BA69-977259C6F310}"/>
    <cellStyle name="Normal 10 3 4 7" xfId="459" xr:uid="{D650CA38-9F04-4E21-8469-E6B4029DB55E}"/>
    <cellStyle name="Normal 10 3 5" xfId="460" xr:uid="{AC7AEACD-4762-4458-8BB4-24DFD9E155C3}"/>
    <cellStyle name="Normal 10 3 5 2" xfId="461" xr:uid="{B082FE25-D964-43A2-9772-0D45830CE7EA}"/>
    <cellStyle name="Normal 10 3 5 2 2" xfId="462" xr:uid="{BC537269-244A-4723-B191-B963416EC7FF}"/>
    <cellStyle name="Normal 10 3 5 2 2 2" xfId="3825" xr:uid="{5CFEFF71-450F-4DC9-940F-CA79CECF8C51}"/>
    <cellStyle name="Normal 10 3 5 2 3" xfId="463" xr:uid="{92847B2E-EBF5-41DD-B5BB-A6D899A3AAF7}"/>
    <cellStyle name="Normal 10 3 5 2 4" xfId="464" xr:uid="{B92EE41D-9C0A-49ED-9F2B-6B50DF492656}"/>
    <cellStyle name="Normal 10 3 5 3" xfId="465" xr:uid="{CD46DB1F-DC16-4A08-8391-2F3FAAA4A7E2}"/>
    <cellStyle name="Normal 10 3 5 3 2" xfId="466" xr:uid="{FD2A4686-6F48-4504-BA4D-2E55F91FDA8D}"/>
    <cellStyle name="Normal 10 3 5 3 3" xfId="467" xr:uid="{5534985E-854E-467B-ABE3-9AFF594391BD}"/>
    <cellStyle name="Normal 10 3 5 3 4" xfId="468" xr:uid="{48A0CF15-1F6B-4FBC-A85F-DBF46B8CF1BF}"/>
    <cellStyle name="Normal 10 3 5 4" xfId="469" xr:uid="{2B5BF1F1-CD1C-42A0-98FD-B882B9FD4257}"/>
    <cellStyle name="Normal 10 3 5 5" xfId="470" xr:uid="{B511518F-AE8C-40C3-BAC3-CF24E74116C4}"/>
    <cellStyle name="Normal 10 3 5 6" xfId="471" xr:uid="{8B8EE331-1769-40FE-BCE2-3DDCF4A8E38C}"/>
    <cellStyle name="Normal 10 3 6" xfId="472" xr:uid="{0B730F04-0FD2-4A06-873A-A89B84830B68}"/>
    <cellStyle name="Normal 10 3 6 2" xfId="473" xr:uid="{72F972D7-36D2-469E-88AA-F22CF21489D0}"/>
    <cellStyle name="Normal 10 3 6 2 2" xfId="474" xr:uid="{3CC97A3D-2550-4A26-99C2-E1E29E410599}"/>
    <cellStyle name="Normal 10 3 6 2 3" xfId="475" xr:uid="{D660B2FC-8368-45C6-B3CF-AE759B12BDCB}"/>
    <cellStyle name="Normal 10 3 6 2 4" xfId="476" xr:uid="{F4E8B434-0AF8-47A6-B298-5243150E5683}"/>
    <cellStyle name="Normal 10 3 6 3" xfId="477" xr:uid="{996AB461-1D0F-44B4-A8E2-8B911645EA01}"/>
    <cellStyle name="Normal 10 3 6 4" xfId="478" xr:uid="{0A6479D6-3BF5-4F36-92DA-EB3AD8022E34}"/>
    <cellStyle name="Normal 10 3 6 5" xfId="479" xr:uid="{AD48B605-11B0-455D-8785-554AE7DB0042}"/>
    <cellStyle name="Normal 10 3 7" xfId="480" xr:uid="{5A019E59-C131-4119-975A-635B7D1FCDF5}"/>
    <cellStyle name="Normal 10 3 7 2" xfId="481" xr:uid="{1AB1ED1A-6C1B-46D5-B965-FB66FA3FBC65}"/>
    <cellStyle name="Normal 10 3 7 3" xfId="482" xr:uid="{298AEAA6-1677-4054-9264-2B3C2D2F569C}"/>
    <cellStyle name="Normal 10 3 7 4" xfId="483" xr:uid="{CB102B95-9F16-49DB-85C2-1754BFABBB5E}"/>
    <cellStyle name="Normal 10 3 8" xfId="484" xr:uid="{2C859505-3A2C-4A69-B698-97E236EB70C4}"/>
    <cellStyle name="Normal 10 3 8 2" xfId="485" xr:uid="{8FE28DE9-89F6-48A4-8ECD-5A0C3AA2C94A}"/>
    <cellStyle name="Normal 10 3 8 3" xfId="486" xr:uid="{E4D5AC06-D2CB-4DDE-9F89-35F27198461E}"/>
    <cellStyle name="Normal 10 3 8 4" xfId="487" xr:uid="{59F2496C-A0BA-4198-ADAC-DC61C642F16C}"/>
    <cellStyle name="Normal 10 3 9" xfId="488" xr:uid="{B9F0588E-CDAF-4F09-BC07-3FB5CEB25882}"/>
    <cellStyle name="Normal 10 4" xfId="57" xr:uid="{4AF329C0-A078-43D5-B650-E45DD85558F7}"/>
    <cellStyle name="Normal 10 4 10" xfId="489" xr:uid="{5489CA31-12F4-40AF-BB2F-F0D54FD71D04}"/>
    <cellStyle name="Normal 10 4 11" xfId="490" xr:uid="{E812B1A0-1CD3-4D6B-9743-596858177394}"/>
    <cellStyle name="Normal 10 4 2" xfId="58" xr:uid="{DB24CFB7-5864-424F-A706-0D72C631EE4A}"/>
    <cellStyle name="Normal 10 4 2 2" xfId="491" xr:uid="{5E5A64D0-72AC-4CF6-A451-BA7353125879}"/>
    <cellStyle name="Normal 10 4 2 2 2" xfId="492" xr:uid="{B4353D32-869A-4088-9E7B-FFAF814C1E9A}"/>
    <cellStyle name="Normal 10 4 2 2 2 2" xfId="493" xr:uid="{BC999156-7A5A-450B-A910-4F0630971F43}"/>
    <cellStyle name="Normal 10 4 2 2 2 2 2" xfId="494" xr:uid="{2E719903-794A-4C6A-BB3A-126C3B07027C}"/>
    <cellStyle name="Normal 10 4 2 2 2 2 3" xfId="495" xr:uid="{B22E0EB6-FFF0-40C0-99E5-C50E6C05B5E7}"/>
    <cellStyle name="Normal 10 4 2 2 2 2 4" xfId="496" xr:uid="{AF64E80D-27B4-43CF-915F-F99213B30EB1}"/>
    <cellStyle name="Normal 10 4 2 2 2 3" xfId="497" xr:uid="{A30BE1CB-E80E-44C1-8539-F54CEB79A594}"/>
    <cellStyle name="Normal 10 4 2 2 2 3 2" xfId="498" xr:uid="{DF9C7578-08D3-40BC-A127-15FB94067380}"/>
    <cellStyle name="Normal 10 4 2 2 2 3 3" xfId="499" xr:uid="{903AD465-CCEB-4FD2-BEC4-B8DD207D5C1E}"/>
    <cellStyle name="Normal 10 4 2 2 2 3 4" xfId="500" xr:uid="{2DDA660C-EB8B-4B4E-9BDC-D6FA48AFD54D}"/>
    <cellStyle name="Normal 10 4 2 2 2 4" xfId="501" xr:uid="{4CED5AE4-171B-4545-9BCA-3745285A8F8C}"/>
    <cellStyle name="Normal 10 4 2 2 2 5" xfId="502" xr:uid="{EFCDF304-25C6-4222-8E20-7FC53328C73A}"/>
    <cellStyle name="Normal 10 4 2 2 2 6" xfId="503" xr:uid="{2684D76C-431A-4873-AC19-BDDF54E88DE1}"/>
    <cellStyle name="Normal 10 4 2 2 3" xfId="504" xr:uid="{EA05E11C-5000-48D3-8B6E-EE91F16D940B}"/>
    <cellStyle name="Normal 10 4 2 2 3 2" xfId="505" xr:uid="{3710ABAA-065B-4C20-9CE9-1D3E192FD461}"/>
    <cellStyle name="Normal 10 4 2 2 3 2 2" xfId="506" xr:uid="{5722C40C-1EC9-465A-A8BB-C20B425C8CE5}"/>
    <cellStyle name="Normal 10 4 2 2 3 2 3" xfId="507" xr:uid="{45AEDA5D-A7F3-4EDD-B311-635F9E757B93}"/>
    <cellStyle name="Normal 10 4 2 2 3 2 4" xfId="508" xr:uid="{87BA536F-BA20-47BD-8BDA-642710B47099}"/>
    <cellStyle name="Normal 10 4 2 2 3 3" xfId="509" xr:uid="{A17DA258-3C53-4CE1-A3B6-4284E0AE3D06}"/>
    <cellStyle name="Normal 10 4 2 2 3 4" xfId="510" xr:uid="{5A9EFB7A-D3F8-4463-A8AD-FC5860AE9F49}"/>
    <cellStyle name="Normal 10 4 2 2 3 5" xfId="511" xr:uid="{D0E187F8-3A28-432A-804D-E9ACD1723874}"/>
    <cellStyle name="Normal 10 4 2 2 4" xfId="512" xr:uid="{83FBC46F-5FEE-477E-9FC9-6D701F2FF609}"/>
    <cellStyle name="Normal 10 4 2 2 4 2" xfId="513" xr:uid="{78EA9F25-916B-40D3-8EA5-36DEB7AD14FF}"/>
    <cellStyle name="Normal 10 4 2 2 4 3" xfId="514" xr:uid="{25A59434-FCD8-40E9-B1C8-64AA542DDC09}"/>
    <cellStyle name="Normal 10 4 2 2 4 4" xfId="515" xr:uid="{F5FC1DB9-A79C-4D89-BAAB-48337891266D}"/>
    <cellStyle name="Normal 10 4 2 2 5" xfId="516" xr:uid="{4308C246-A31A-435C-A72B-0F6B0EE7F4BE}"/>
    <cellStyle name="Normal 10 4 2 2 5 2" xfId="517" xr:uid="{987BCC5D-61B0-4FB3-9459-01129861161A}"/>
    <cellStyle name="Normal 10 4 2 2 5 3" xfId="518" xr:uid="{D73A5DB2-11F7-43C5-A758-5E3C2D1720A6}"/>
    <cellStyle name="Normal 10 4 2 2 5 4" xfId="519" xr:uid="{1044A0C8-9CE9-4391-844F-800937D864A3}"/>
    <cellStyle name="Normal 10 4 2 2 6" xfId="520" xr:uid="{A5828A28-B66A-4313-BABA-987154D9D25D}"/>
    <cellStyle name="Normal 10 4 2 2 7" xfId="521" xr:uid="{CB3C45F3-3336-4389-AC5B-6ED8FDD0D6FB}"/>
    <cellStyle name="Normal 10 4 2 2 8" xfId="522" xr:uid="{51580DF1-92BD-45FA-9CCA-452451C9E70F}"/>
    <cellStyle name="Normal 10 4 2 3" xfId="523" xr:uid="{69BF67FF-9DF9-422C-B09D-7539C09BE908}"/>
    <cellStyle name="Normal 10 4 2 3 2" xfId="524" xr:uid="{CE38B7E3-3424-4830-898B-04183688E82B}"/>
    <cellStyle name="Normal 10 4 2 3 2 2" xfId="525" xr:uid="{E2A30E61-F1E3-4271-864C-04BAF9C4D835}"/>
    <cellStyle name="Normal 10 4 2 3 2 3" xfId="526" xr:uid="{6C71F999-745A-4F39-A06E-B9AE60A6EA04}"/>
    <cellStyle name="Normal 10 4 2 3 2 4" xfId="527" xr:uid="{D6854712-81C8-4AC4-8813-90E694AF061C}"/>
    <cellStyle name="Normal 10 4 2 3 3" xfId="528" xr:uid="{EA04560C-DF0A-4F55-986F-901D89AB27F4}"/>
    <cellStyle name="Normal 10 4 2 3 3 2" xfId="529" xr:uid="{4D64DA50-83A1-423D-A947-0DD9D30AEB93}"/>
    <cellStyle name="Normal 10 4 2 3 3 3" xfId="530" xr:uid="{58B3312E-1206-46E7-B3DF-75669DDF8570}"/>
    <cellStyle name="Normal 10 4 2 3 3 4" xfId="531" xr:uid="{F78B80A1-1EFA-42E0-A3A7-7B9D8CB4BA2A}"/>
    <cellStyle name="Normal 10 4 2 3 4" xfId="532" xr:uid="{A68227EF-79AD-48DD-964E-5311A34C4CDE}"/>
    <cellStyle name="Normal 10 4 2 3 5" xfId="533" xr:uid="{113703EB-BAA9-4E1B-A197-CA83617969F3}"/>
    <cellStyle name="Normal 10 4 2 3 6" xfId="534" xr:uid="{4577356E-055B-4B18-8DBD-E42B68CE1116}"/>
    <cellStyle name="Normal 10 4 2 4" xfId="535" xr:uid="{08C85622-3563-46C2-933E-CE97A71A4694}"/>
    <cellStyle name="Normal 10 4 2 4 2" xfId="536" xr:uid="{47A3EBA3-DA6F-4D7E-84A8-62EE4111A96F}"/>
    <cellStyle name="Normal 10 4 2 4 2 2" xfId="537" xr:uid="{CFABC61B-A39C-46A2-AFB0-0935CA92ED67}"/>
    <cellStyle name="Normal 10 4 2 4 2 3" xfId="538" xr:uid="{1376F57D-1A61-4A0C-9DFB-27ECD773A3EB}"/>
    <cellStyle name="Normal 10 4 2 4 2 4" xfId="539" xr:uid="{DD4E9769-5408-48CE-A59A-374396001CE0}"/>
    <cellStyle name="Normal 10 4 2 4 3" xfId="540" xr:uid="{3FA4F60D-9325-4791-BD80-219693A531CC}"/>
    <cellStyle name="Normal 10 4 2 4 4" xfId="541" xr:uid="{692AF056-CD8B-4831-8C74-C995B8185808}"/>
    <cellStyle name="Normal 10 4 2 4 5" xfId="542" xr:uid="{15931037-BE8F-4FBF-A439-56500A962C53}"/>
    <cellStyle name="Normal 10 4 2 5" xfId="543" xr:uid="{45707F7F-DAF8-48F1-BA71-A4F876EB97B8}"/>
    <cellStyle name="Normal 10 4 2 5 2" xfId="544" xr:uid="{A53B0317-5018-44FC-9EFE-14BAC6806801}"/>
    <cellStyle name="Normal 10 4 2 5 3" xfId="545" xr:uid="{AD676F88-43F4-43C0-95AB-89338A58F93E}"/>
    <cellStyle name="Normal 10 4 2 5 4" xfId="546" xr:uid="{CA8963BB-36D8-46FE-B456-2B3D72F92408}"/>
    <cellStyle name="Normal 10 4 2 6" xfId="547" xr:uid="{DE028858-D7DC-44AA-848A-47FEE9A7E271}"/>
    <cellStyle name="Normal 10 4 2 6 2" xfId="548" xr:uid="{16461024-AD51-4F14-B049-E3E2E067A2BC}"/>
    <cellStyle name="Normal 10 4 2 6 3" xfId="549" xr:uid="{D4876C2F-C9C9-416A-86A3-BBE2D4D8D01D}"/>
    <cellStyle name="Normal 10 4 2 6 4" xfId="550" xr:uid="{C68C8C70-9D3A-4DD3-B1A0-4E99C95EDD0D}"/>
    <cellStyle name="Normal 10 4 2 7" xfId="551" xr:uid="{4136CBDC-14B1-4B91-B1F6-10EB2504AF8E}"/>
    <cellStyle name="Normal 10 4 2 8" xfId="552" xr:uid="{F5005FCC-B3A1-46AC-AB90-222A87991706}"/>
    <cellStyle name="Normal 10 4 2 9" xfId="553" xr:uid="{5BAAE3F5-720E-4EB5-971D-6F5B4FA7C8B1}"/>
    <cellStyle name="Normal 10 4 3" xfId="554" xr:uid="{49775B8D-18AE-44FF-94E6-3FE130B62721}"/>
    <cellStyle name="Normal 10 4 3 2" xfId="555" xr:uid="{A765B51B-E25C-4591-ABE2-2D33B0196D44}"/>
    <cellStyle name="Normal 10 4 3 2 2" xfId="556" xr:uid="{05E62821-B5D6-4643-B282-EDA9E31605C8}"/>
    <cellStyle name="Normal 10 4 3 2 2 2" xfId="557" xr:uid="{DA060395-F057-4CBA-A657-2AD1AD7DB679}"/>
    <cellStyle name="Normal 10 4 3 2 2 2 2" xfId="3826" xr:uid="{1F73D897-1677-496F-88B3-25AF4DC98762}"/>
    <cellStyle name="Normal 10 4 3 2 2 3" xfId="558" xr:uid="{90E8544E-9D01-4880-9E4A-032D26186ADA}"/>
    <cellStyle name="Normal 10 4 3 2 2 4" xfId="559" xr:uid="{98525090-CB55-41F2-8378-49A043BFE855}"/>
    <cellStyle name="Normal 10 4 3 2 3" xfId="560" xr:uid="{A536E556-DE2D-45E2-BEA4-826EC2D902DB}"/>
    <cellStyle name="Normal 10 4 3 2 3 2" xfId="561" xr:uid="{01C6E480-B328-472A-B5B4-07B4E6C6F449}"/>
    <cellStyle name="Normal 10 4 3 2 3 3" xfId="562" xr:uid="{88469692-E91A-4F67-9674-CD35D7485514}"/>
    <cellStyle name="Normal 10 4 3 2 3 4" xfId="563" xr:uid="{0B793071-E334-4539-B612-CABE5B6E26A7}"/>
    <cellStyle name="Normal 10 4 3 2 4" xfId="564" xr:uid="{7E82C0DF-D88C-4FD9-A390-CF392E3F3B15}"/>
    <cellStyle name="Normal 10 4 3 2 5" xfId="565" xr:uid="{EB5BE6BC-32C3-4912-AE75-A619F6D03CD1}"/>
    <cellStyle name="Normal 10 4 3 2 6" xfId="566" xr:uid="{1582E683-0257-4C2A-944C-77CBE5F2B664}"/>
    <cellStyle name="Normal 10 4 3 3" xfId="567" xr:uid="{1B378BD2-B124-4583-9B20-E9D70E153DB3}"/>
    <cellStyle name="Normal 10 4 3 3 2" xfId="568" xr:uid="{4D030C1A-C0EB-440E-92E4-AAB6BC4BCE85}"/>
    <cellStyle name="Normal 10 4 3 3 2 2" xfId="569" xr:uid="{BCE21DA7-AD0C-4CCC-B619-983696AFEBDC}"/>
    <cellStyle name="Normal 10 4 3 3 2 3" xfId="570" xr:uid="{ABF43E4F-8A1F-4357-B7E6-13FEB596CE3E}"/>
    <cellStyle name="Normal 10 4 3 3 2 4" xfId="571" xr:uid="{62A8D068-4728-4297-A225-C65E4411ABE8}"/>
    <cellStyle name="Normal 10 4 3 3 3" xfId="572" xr:uid="{AD7EE050-C257-4B3A-B4FD-2107F2D6386D}"/>
    <cellStyle name="Normal 10 4 3 3 4" xfId="573" xr:uid="{0C00204B-FB7A-4195-BBCF-D2EEA56DA5ED}"/>
    <cellStyle name="Normal 10 4 3 3 5" xfId="574" xr:uid="{44B0055B-FB70-4904-88AE-3A42B07FD09B}"/>
    <cellStyle name="Normal 10 4 3 4" xfId="575" xr:uid="{F6B8223A-311C-476B-A55A-570941FA63DC}"/>
    <cellStyle name="Normal 10 4 3 4 2" xfId="576" xr:uid="{9B6F4D4F-E7DB-49D9-B304-AB3093DFB1B3}"/>
    <cellStyle name="Normal 10 4 3 4 3" xfId="577" xr:uid="{34985A11-A879-4D5B-9DBB-66E25BF48ADE}"/>
    <cellStyle name="Normal 10 4 3 4 4" xfId="578" xr:uid="{8346D1E9-9308-4583-A67E-516EAC89CBA1}"/>
    <cellStyle name="Normal 10 4 3 5" xfId="579" xr:uid="{BFAC84F2-58AE-460E-A104-2E4D9FFB76D0}"/>
    <cellStyle name="Normal 10 4 3 5 2" xfId="580" xr:uid="{3A994346-66D0-42A8-9CD7-EBC79AAA69B1}"/>
    <cellStyle name="Normal 10 4 3 5 3" xfId="581" xr:uid="{5B790B90-2522-41CC-9B44-F169183F6124}"/>
    <cellStyle name="Normal 10 4 3 5 4" xfId="582" xr:uid="{7052F83B-75A7-43B3-8253-8A5E79EFCDCB}"/>
    <cellStyle name="Normal 10 4 3 6" xfId="583" xr:uid="{9763E661-5C7C-49DF-B8D4-EAC9ADFCB8EA}"/>
    <cellStyle name="Normal 10 4 3 7" xfId="584" xr:uid="{433E4FFF-7B2B-498C-B036-45BD69448BF1}"/>
    <cellStyle name="Normal 10 4 3 8" xfId="585" xr:uid="{62641656-1D02-44B7-9D34-21C7345EFB3D}"/>
    <cellStyle name="Normal 10 4 4" xfId="586" xr:uid="{A3B7DB79-CA9D-4D9F-84DF-27FBEE9244CD}"/>
    <cellStyle name="Normal 10 4 4 2" xfId="587" xr:uid="{01D8D32E-932C-4D85-8F94-CA79110F1332}"/>
    <cellStyle name="Normal 10 4 4 2 2" xfId="588" xr:uid="{013A1820-3B55-4215-AB19-19944261B471}"/>
    <cellStyle name="Normal 10 4 4 2 2 2" xfId="589" xr:uid="{081BF654-0FEC-42DB-8D23-D4E4DF019C85}"/>
    <cellStyle name="Normal 10 4 4 2 2 3" xfId="590" xr:uid="{21E95689-AEA5-4A5E-A75A-522A6BD0A4A9}"/>
    <cellStyle name="Normal 10 4 4 2 2 4" xfId="591" xr:uid="{C358696B-B7F5-488A-828C-4DCFD34551F4}"/>
    <cellStyle name="Normal 10 4 4 2 3" xfId="592" xr:uid="{4196E467-5543-40A5-8D26-3EA22A75B767}"/>
    <cellStyle name="Normal 10 4 4 2 4" xfId="593" xr:uid="{FB2C3628-FA28-4AE1-A08B-8A735665F4B3}"/>
    <cellStyle name="Normal 10 4 4 2 5" xfId="594" xr:uid="{B7E89CB8-B40E-4E65-A81C-F75B78B2E29A}"/>
    <cellStyle name="Normal 10 4 4 3" xfId="595" xr:uid="{68C1F101-DAD0-456C-81F6-394741876D81}"/>
    <cellStyle name="Normal 10 4 4 3 2" xfId="596" xr:uid="{7418C3BC-8346-4F65-B203-F91FFA1D5142}"/>
    <cellStyle name="Normal 10 4 4 3 3" xfId="597" xr:uid="{EECCAABC-FF33-4D64-873E-9F5D3A3AC6C1}"/>
    <cellStyle name="Normal 10 4 4 3 4" xfId="598" xr:uid="{EB40AA41-F46D-46A3-BE0B-C44811142CBA}"/>
    <cellStyle name="Normal 10 4 4 4" xfId="599" xr:uid="{57A6A1A8-B488-4003-9245-60DAB732A530}"/>
    <cellStyle name="Normal 10 4 4 4 2" xfId="600" xr:uid="{32D4B5BE-1838-4311-9F51-5B5C024F53FD}"/>
    <cellStyle name="Normal 10 4 4 4 3" xfId="601" xr:uid="{8981CFEB-C163-4F4D-9DB9-B8386F8F895E}"/>
    <cellStyle name="Normal 10 4 4 4 4" xfId="602" xr:uid="{6B93CEFD-0628-430B-9E9B-BA54687517E8}"/>
    <cellStyle name="Normal 10 4 4 5" xfId="603" xr:uid="{216F82F8-2123-4E98-AA25-B6AA9D6EF8CD}"/>
    <cellStyle name="Normal 10 4 4 6" xfId="604" xr:uid="{D234A5B7-4A4E-43B5-9A18-B552AA607EAA}"/>
    <cellStyle name="Normal 10 4 4 7" xfId="605" xr:uid="{5826567F-0294-42C3-B58B-DA99A46FC364}"/>
    <cellStyle name="Normal 10 4 5" xfId="606" xr:uid="{F13944A8-A6DB-428B-8814-8F9243BBA00E}"/>
    <cellStyle name="Normal 10 4 5 2" xfId="607" xr:uid="{C74F2BDD-0A50-4046-9ACC-5E6BBA036C6E}"/>
    <cellStyle name="Normal 10 4 5 2 2" xfId="608" xr:uid="{91A58328-6546-49D4-A601-D95AB1454E44}"/>
    <cellStyle name="Normal 10 4 5 2 3" xfId="609" xr:uid="{DB7CAECC-296F-4B68-8189-43721BAFD802}"/>
    <cellStyle name="Normal 10 4 5 2 4" xfId="610" xr:uid="{0B6E59FE-4C22-48A7-B71A-7B20A7167FF2}"/>
    <cellStyle name="Normal 10 4 5 3" xfId="611" xr:uid="{6F4FA72A-DE15-4104-B08F-14912B4A6872}"/>
    <cellStyle name="Normal 10 4 5 3 2" xfId="612" xr:uid="{367277B9-7066-4364-B2A4-AB33A842D10F}"/>
    <cellStyle name="Normal 10 4 5 3 3" xfId="613" xr:uid="{C4E75708-7CF9-404A-992C-BF914C950FD6}"/>
    <cellStyle name="Normal 10 4 5 3 4" xfId="614" xr:uid="{41F9CDA7-052E-47E3-9645-C10C174DB9AA}"/>
    <cellStyle name="Normal 10 4 5 4" xfId="615" xr:uid="{2CD94144-0C23-4569-8646-C7AAD143FC41}"/>
    <cellStyle name="Normal 10 4 5 5" xfId="616" xr:uid="{570315C8-500D-4956-BE58-A510F7C5F1BF}"/>
    <cellStyle name="Normal 10 4 5 6" xfId="617" xr:uid="{5E77CD3A-17DC-4224-BA35-BB3EACEE1DD1}"/>
    <cellStyle name="Normal 10 4 6" xfId="618" xr:uid="{08B0133A-8F13-4622-8B8F-020531097815}"/>
    <cellStyle name="Normal 10 4 6 2" xfId="619" xr:uid="{71452667-6A4B-46EC-B6DA-6DFE290EC2BF}"/>
    <cellStyle name="Normal 10 4 6 2 2" xfId="620" xr:uid="{ABB9FCA7-8E62-4BAE-A71A-E3C5CD97CBBE}"/>
    <cellStyle name="Normal 10 4 6 2 3" xfId="621" xr:uid="{35ED9CAA-F8EC-4991-A10F-8FC483724154}"/>
    <cellStyle name="Normal 10 4 6 2 4" xfId="622" xr:uid="{E55C2E32-3181-4994-94F4-9A0D5186B3B9}"/>
    <cellStyle name="Normal 10 4 6 3" xfId="623" xr:uid="{E456D0F4-2DB3-4274-A6CB-2D95E250FF57}"/>
    <cellStyle name="Normal 10 4 6 4" xfId="624" xr:uid="{C573FF7A-5FED-4E47-8BC8-BCD018D0F7AF}"/>
    <cellStyle name="Normal 10 4 6 5" xfId="625" xr:uid="{42279FE6-ADCC-46A6-9EDE-3A8827542CC7}"/>
    <cellStyle name="Normal 10 4 7" xfId="626" xr:uid="{DBB505EB-DF58-47E5-BBAD-38301FE68120}"/>
    <cellStyle name="Normal 10 4 7 2" xfId="627" xr:uid="{B6E03ADF-1D84-4E42-BE13-EBE0F6B9CCF1}"/>
    <cellStyle name="Normal 10 4 7 3" xfId="628" xr:uid="{2E46BF42-705D-4783-BBA1-7CE04077CC8C}"/>
    <cellStyle name="Normal 10 4 7 4" xfId="629" xr:uid="{02834B97-EBE6-4651-9E59-783B93741AAC}"/>
    <cellStyle name="Normal 10 4 8" xfId="630" xr:uid="{E36F946A-1B2E-4B22-83A2-6106C6929A3E}"/>
    <cellStyle name="Normal 10 4 8 2" xfId="631" xr:uid="{36758257-B49C-47BF-B66D-91E8C8DF2828}"/>
    <cellStyle name="Normal 10 4 8 3" xfId="632" xr:uid="{99C844C5-62D4-4316-9EEE-4BC62A5ADA3D}"/>
    <cellStyle name="Normal 10 4 8 4" xfId="633" xr:uid="{857837BC-C388-4AAE-9320-F87E2608DE4D}"/>
    <cellStyle name="Normal 10 4 9" xfId="634" xr:uid="{875381D0-7E91-44FD-8D8D-855839C28683}"/>
    <cellStyle name="Normal 10 5" xfId="59" xr:uid="{2D2FEEAE-BDFB-4DA2-86B2-BA463C5A3FE8}"/>
    <cellStyle name="Normal 10 5 2" xfId="60" xr:uid="{7539E0B6-3379-4BEA-B7A5-C831DE9821FD}"/>
    <cellStyle name="Normal 10 5 2 2" xfId="635" xr:uid="{D691F087-F056-42F4-B689-2BE92BE2C1BF}"/>
    <cellStyle name="Normal 10 5 2 2 2" xfId="636" xr:uid="{EC4F3F37-20BC-43D1-9B99-185BECF11D4F}"/>
    <cellStyle name="Normal 10 5 2 2 2 2" xfId="637" xr:uid="{3DE68E18-232E-495B-82E9-33DFA2524E62}"/>
    <cellStyle name="Normal 10 5 2 2 2 3" xfId="638" xr:uid="{F5817836-2C55-403E-9C6C-9B0BF3E073BC}"/>
    <cellStyle name="Normal 10 5 2 2 2 4" xfId="639" xr:uid="{DD57386C-8C37-456A-87BD-DC3AC6F810E4}"/>
    <cellStyle name="Normal 10 5 2 2 3" xfId="640" xr:uid="{8E514569-2E8E-49BA-B9E1-EF72DF730231}"/>
    <cellStyle name="Normal 10 5 2 2 3 2" xfId="641" xr:uid="{861E9495-9275-41DD-A37D-C8EDF5293055}"/>
    <cellStyle name="Normal 10 5 2 2 3 3" xfId="642" xr:uid="{FBCE0D3B-FF7E-4C76-9E00-683DBE75E76A}"/>
    <cellStyle name="Normal 10 5 2 2 3 4" xfId="643" xr:uid="{1885B1EC-7431-48E8-87E7-C16EEDB85129}"/>
    <cellStyle name="Normal 10 5 2 2 4" xfId="644" xr:uid="{4070EE25-2299-4E01-9746-120BFA746B8F}"/>
    <cellStyle name="Normal 10 5 2 2 5" xfId="645" xr:uid="{03E48D10-63A5-43FA-847F-3FDE9930E14E}"/>
    <cellStyle name="Normal 10 5 2 2 6" xfId="646" xr:uid="{DE98142E-959C-4FFF-933A-2AEC63A27B48}"/>
    <cellStyle name="Normal 10 5 2 3" xfId="647" xr:uid="{C6948C2B-70E2-463F-8B84-72A692A18981}"/>
    <cellStyle name="Normal 10 5 2 3 2" xfId="648" xr:uid="{E613B4A9-D571-439F-B622-6BC133B8CF47}"/>
    <cellStyle name="Normal 10 5 2 3 2 2" xfId="649" xr:uid="{003DBF60-97B3-4655-930C-B08ECAD53029}"/>
    <cellStyle name="Normal 10 5 2 3 2 3" xfId="650" xr:uid="{4A7195A2-1623-4BFA-A0B2-A1D2EE092CEB}"/>
    <cellStyle name="Normal 10 5 2 3 2 4" xfId="651" xr:uid="{B7FB0571-D736-42D0-A591-F87CF73C8001}"/>
    <cellStyle name="Normal 10 5 2 3 3" xfId="652" xr:uid="{E18608B9-50F4-425F-A0A3-A5412D89C244}"/>
    <cellStyle name="Normal 10 5 2 3 4" xfId="653" xr:uid="{68A8D8B2-2065-4F07-A019-A7C0FFA3F70A}"/>
    <cellStyle name="Normal 10 5 2 3 5" xfId="654" xr:uid="{2C69E1C8-3C4A-465C-930A-311539B32643}"/>
    <cellStyle name="Normal 10 5 2 4" xfId="655" xr:uid="{A7B7080F-38E6-4E0A-9B77-37E2A9ED0FB6}"/>
    <cellStyle name="Normal 10 5 2 4 2" xfId="656" xr:uid="{FD19F816-A1DB-4C4B-9851-A3675D154321}"/>
    <cellStyle name="Normal 10 5 2 4 3" xfId="657" xr:uid="{2285021A-6656-4D02-8AA1-C88E57ED8093}"/>
    <cellStyle name="Normal 10 5 2 4 4" xfId="658" xr:uid="{6F5F87E7-C4C2-428C-AD4E-4C7DB22DFD99}"/>
    <cellStyle name="Normal 10 5 2 5" xfId="659" xr:uid="{7C3530BB-A763-4C60-A04B-90BE852C58FF}"/>
    <cellStyle name="Normal 10 5 2 5 2" xfId="660" xr:uid="{3B900A40-4112-4031-AE1A-19A774792EDB}"/>
    <cellStyle name="Normal 10 5 2 5 3" xfId="661" xr:uid="{6CF48E8F-E1AD-4296-9AF9-BF35FE45D94E}"/>
    <cellStyle name="Normal 10 5 2 5 4" xfId="662" xr:uid="{6C80E385-741B-410B-863D-A9E982474930}"/>
    <cellStyle name="Normal 10 5 2 6" xfId="663" xr:uid="{CAF6E883-A05B-48A4-897A-2490BD135676}"/>
    <cellStyle name="Normal 10 5 2 7" xfId="664" xr:uid="{E7C5A463-ED65-4FAD-861E-6F77638638EC}"/>
    <cellStyle name="Normal 10 5 2 8" xfId="665" xr:uid="{5AC1E009-8CEF-4A78-A068-83DE9699CC74}"/>
    <cellStyle name="Normal 10 5 3" xfId="666" xr:uid="{EDA31D31-2A0F-4818-A28E-551A6C695D8A}"/>
    <cellStyle name="Normal 10 5 3 2" xfId="667" xr:uid="{4E312CB5-A4D6-4B7D-99D0-F4BE621C22B5}"/>
    <cellStyle name="Normal 10 5 3 2 2" xfId="668" xr:uid="{87E5A70F-1128-4D6D-92D7-182E7015CB3C}"/>
    <cellStyle name="Normal 10 5 3 2 3" xfId="669" xr:uid="{90A8924A-035C-4137-9914-A20045393B22}"/>
    <cellStyle name="Normal 10 5 3 2 4" xfId="670" xr:uid="{6B46F874-80CD-4664-A3FE-5A492ED4C0EB}"/>
    <cellStyle name="Normal 10 5 3 3" xfId="671" xr:uid="{C104D758-D02D-468A-B891-9750D6B6F245}"/>
    <cellStyle name="Normal 10 5 3 3 2" xfId="672" xr:uid="{8EE36E0B-4281-43F6-A0BE-59D5468B9AEA}"/>
    <cellStyle name="Normal 10 5 3 3 3" xfId="673" xr:uid="{5B00AFDC-C848-4165-BCBB-0EF98AB6715C}"/>
    <cellStyle name="Normal 10 5 3 3 4" xfId="674" xr:uid="{02096217-7EEE-4DE5-AB94-75D70B84A827}"/>
    <cellStyle name="Normal 10 5 3 4" xfId="675" xr:uid="{FD4E1A0B-0AA2-4A6E-9822-F1A2436C4ED0}"/>
    <cellStyle name="Normal 10 5 3 5" xfId="676" xr:uid="{345FE36C-87ED-4F7E-9FFF-17AB8519F1F0}"/>
    <cellStyle name="Normal 10 5 3 6" xfId="677" xr:uid="{DD065748-6AF5-47C4-80EA-3AF32DC2881C}"/>
    <cellStyle name="Normal 10 5 4" xfId="678" xr:uid="{8EB64816-7F82-4533-92D5-0B51C17B069A}"/>
    <cellStyle name="Normal 10 5 4 2" xfId="679" xr:uid="{1D2169D5-3F37-439E-AA0B-CCE79BD830ED}"/>
    <cellStyle name="Normal 10 5 4 2 2" xfId="680" xr:uid="{8A764947-EE6F-4EDF-A579-A1FD43A04916}"/>
    <cellStyle name="Normal 10 5 4 2 3" xfId="681" xr:uid="{769F5F53-30D4-47E4-8BBC-DD9F8C7854FE}"/>
    <cellStyle name="Normal 10 5 4 2 4" xfId="682" xr:uid="{9C552C44-A58C-4AE9-9481-E63B42255D2C}"/>
    <cellStyle name="Normal 10 5 4 3" xfId="683" xr:uid="{10520A50-F563-492B-A2AD-BB1C113584AC}"/>
    <cellStyle name="Normal 10 5 4 4" xfId="684" xr:uid="{DB98A0F4-7064-470D-9A83-C5ED9BE3CAB6}"/>
    <cellStyle name="Normal 10 5 4 5" xfId="685" xr:uid="{2CB77576-FD83-4FFC-AD44-F1828FC4AAD3}"/>
    <cellStyle name="Normal 10 5 5" xfId="686" xr:uid="{AF22E8B2-5EDA-494F-BF2B-8BBBE6A260F5}"/>
    <cellStyle name="Normal 10 5 5 2" xfId="687" xr:uid="{9E7490BD-6401-48CB-9232-FC3B962DAE7A}"/>
    <cellStyle name="Normal 10 5 5 3" xfId="688" xr:uid="{38FE4C41-EFA2-4546-AB46-8EBB66409CC5}"/>
    <cellStyle name="Normal 10 5 5 4" xfId="689" xr:uid="{FE9C5CCE-F0DF-487D-BAAA-5D5A81C6277A}"/>
    <cellStyle name="Normal 10 5 6" xfId="690" xr:uid="{8D7D9789-D2E1-42AB-B1A8-F7B2B3E26083}"/>
    <cellStyle name="Normal 10 5 6 2" xfId="691" xr:uid="{67845E49-90A2-493E-84C8-7A8A06D92A4E}"/>
    <cellStyle name="Normal 10 5 6 3" xfId="692" xr:uid="{028AF8DA-2923-4180-BA26-3F8A4AFEE63E}"/>
    <cellStyle name="Normal 10 5 6 4" xfId="693" xr:uid="{5EFDF0A3-5B0A-475E-8206-6FAEF4DD92A5}"/>
    <cellStyle name="Normal 10 5 7" xfId="694" xr:uid="{F057DB1E-ED61-4007-8668-8E2BC57E611B}"/>
    <cellStyle name="Normal 10 5 8" xfId="695" xr:uid="{5DC17EDD-D2A7-40FC-ACA3-FCC6ED87AFCD}"/>
    <cellStyle name="Normal 10 5 9" xfId="696" xr:uid="{A765CB17-DFC7-469D-BCB1-6E6DE7BD3671}"/>
    <cellStyle name="Normal 10 6" xfId="61" xr:uid="{D2CE3A9C-9FED-487B-8B14-F42A493FB0C2}"/>
    <cellStyle name="Normal 10 6 2" xfId="697" xr:uid="{344F4B36-4641-43C7-B265-274A69F2F780}"/>
    <cellStyle name="Normal 10 6 2 2" xfId="698" xr:uid="{BAB6B654-CFA0-4FA7-8118-C29D55FB2FA7}"/>
    <cellStyle name="Normal 10 6 2 2 2" xfId="699" xr:uid="{62353BFE-98A0-4D7C-ACEF-CE539CA5EE4F}"/>
    <cellStyle name="Normal 10 6 2 2 2 2" xfId="3827" xr:uid="{8C1EEEDD-0496-4A25-B30F-EC2CE2CD87C3}"/>
    <cellStyle name="Normal 10 6 2 2 3" xfId="700" xr:uid="{B01E0E45-E74B-431E-9244-6C8FF3E8FD92}"/>
    <cellStyle name="Normal 10 6 2 2 4" xfId="701" xr:uid="{3D4A81D6-6294-4C1F-92ED-07EC992F07CB}"/>
    <cellStyle name="Normal 10 6 2 3" xfId="702" xr:uid="{0327BF43-7B24-4793-9B56-8F07AA0F20AF}"/>
    <cellStyle name="Normal 10 6 2 3 2" xfId="703" xr:uid="{7C9989DE-CCAF-470C-95B7-44C5568F5293}"/>
    <cellStyle name="Normal 10 6 2 3 3" xfId="704" xr:uid="{2C297E43-C5A8-465C-9AB9-5C3DAA4A8459}"/>
    <cellStyle name="Normal 10 6 2 3 4" xfId="705" xr:uid="{04ED638E-9475-4FA4-935E-E1C68035BF99}"/>
    <cellStyle name="Normal 10 6 2 4" xfId="706" xr:uid="{CFC83A5F-DAFC-41E3-AB58-7D48204B5F7F}"/>
    <cellStyle name="Normal 10 6 2 5" xfId="707" xr:uid="{DA7214B0-1E86-4EE1-8579-3322BE353FC8}"/>
    <cellStyle name="Normal 10 6 2 6" xfId="708" xr:uid="{11C13A8C-B438-4C3E-8708-F82633DA1F49}"/>
    <cellStyle name="Normal 10 6 3" xfId="709" xr:uid="{F1D2D88F-98B3-4740-AECA-3F4F0694E9BF}"/>
    <cellStyle name="Normal 10 6 3 2" xfId="710" xr:uid="{637A70C1-E369-4798-A44F-860E8FBDE376}"/>
    <cellStyle name="Normal 10 6 3 2 2" xfId="711" xr:uid="{357E35AE-2F2E-4809-916A-3A6D73969F92}"/>
    <cellStyle name="Normal 10 6 3 2 3" xfId="712" xr:uid="{7A6C4DB2-19BA-4285-8157-F25B13151BF2}"/>
    <cellStyle name="Normal 10 6 3 2 4" xfId="713" xr:uid="{0108E8A5-C2D3-465C-8B94-3BF280A85F5F}"/>
    <cellStyle name="Normal 10 6 3 3" xfId="714" xr:uid="{7060B93A-3EED-43D5-880C-BE2D7ADA345E}"/>
    <cellStyle name="Normal 10 6 3 4" xfId="715" xr:uid="{A59E3946-CE30-488F-AAC9-3A69B35A44DA}"/>
    <cellStyle name="Normal 10 6 3 5" xfId="716" xr:uid="{DFFCF724-614C-4195-976F-E0EFCC9A5BCF}"/>
    <cellStyle name="Normal 10 6 4" xfId="717" xr:uid="{966F2D44-D0DE-4B51-AF81-A018C999B603}"/>
    <cellStyle name="Normal 10 6 4 2" xfId="718" xr:uid="{52E1EA09-7A8F-4717-AC46-EF1820C593D6}"/>
    <cellStyle name="Normal 10 6 4 3" xfId="719" xr:uid="{E8D26B4C-5640-40A0-96FE-68D62C894662}"/>
    <cellStyle name="Normal 10 6 4 4" xfId="720" xr:uid="{2758AFA1-60A4-4109-80AA-3F2513709AAC}"/>
    <cellStyle name="Normal 10 6 5" xfId="721" xr:uid="{BE37C44B-69D5-4462-BFF1-76602B83DF4A}"/>
    <cellStyle name="Normal 10 6 5 2" xfId="722" xr:uid="{D35AFEFD-C6C9-42DB-ACA8-C376040B6390}"/>
    <cellStyle name="Normal 10 6 5 3" xfId="723" xr:uid="{AB51EC8A-3A7E-426B-A7B9-8DBCAE52705B}"/>
    <cellStyle name="Normal 10 6 5 4" xfId="724" xr:uid="{90128611-9920-406A-9928-A5FEE878EB52}"/>
    <cellStyle name="Normal 10 6 6" xfId="725" xr:uid="{D452C503-F892-4B89-A061-03235CD4CF73}"/>
    <cellStyle name="Normal 10 6 7" xfId="726" xr:uid="{BA1CF8AF-0D02-42F8-8C15-A3A9D76D5B6F}"/>
    <cellStyle name="Normal 10 6 8" xfId="727" xr:uid="{32C5AE18-AE41-4B6A-B448-390FCE476FAD}"/>
    <cellStyle name="Normal 10 7" xfId="728" xr:uid="{89A51966-2FFF-44E0-AC17-2D3EC63FC6F2}"/>
    <cellStyle name="Normal 10 7 2" xfId="729" xr:uid="{87067C15-B337-4E59-B6ED-F5B9D43B965F}"/>
    <cellStyle name="Normal 10 7 2 2" xfId="730" xr:uid="{C447C145-93D9-40BA-A191-408F50CDEC55}"/>
    <cellStyle name="Normal 10 7 2 2 2" xfId="731" xr:uid="{E0B2FB8D-496D-45CA-831C-123E4D345C4E}"/>
    <cellStyle name="Normal 10 7 2 2 3" xfId="732" xr:uid="{F9CBB0E2-B0C2-4F4B-99C3-BDB0DFE6E2DD}"/>
    <cellStyle name="Normal 10 7 2 2 4" xfId="733" xr:uid="{20C80DE5-4897-4647-B393-723095DF3247}"/>
    <cellStyle name="Normal 10 7 2 3" xfId="734" xr:uid="{B51342E8-B1B8-4C34-86FA-56981B9A0BD9}"/>
    <cellStyle name="Normal 10 7 2 4" xfId="735" xr:uid="{246B95A4-7B2D-4737-A447-6E30423F845F}"/>
    <cellStyle name="Normal 10 7 2 5" xfId="736" xr:uid="{27FD4466-F1A7-4403-A800-CA5F21A14921}"/>
    <cellStyle name="Normal 10 7 3" xfId="737" xr:uid="{6CE0CB30-AA52-4079-890E-4271A326D123}"/>
    <cellStyle name="Normal 10 7 3 2" xfId="738" xr:uid="{965F6B87-0B97-496A-99EA-A1F4E08B82CB}"/>
    <cellStyle name="Normal 10 7 3 3" xfId="739" xr:uid="{97A1E713-FF51-408B-9936-49BEE770CC3A}"/>
    <cellStyle name="Normal 10 7 3 4" xfId="740" xr:uid="{C77F3D14-E057-4DAA-8B74-43CF3BCC8C46}"/>
    <cellStyle name="Normal 10 7 4" xfId="741" xr:uid="{385B2B2B-2DED-45E0-A893-CE80912AAF94}"/>
    <cellStyle name="Normal 10 7 4 2" xfId="742" xr:uid="{3867A420-907D-491B-8947-B64866228C68}"/>
    <cellStyle name="Normal 10 7 4 3" xfId="743" xr:uid="{06CB3877-A003-4D95-80BC-E55B67434D90}"/>
    <cellStyle name="Normal 10 7 4 4" xfId="744" xr:uid="{4F9D02CA-0327-42F7-922D-72594AE00B78}"/>
    <cellStyle name="Normal 10 7 5" xfId="745" xr:uid="{AEC81332-AE16-4852-A8C8-30E772E76D01}"/>
    <cellStyle name="Normal 10 7 6" xfId="746" xr:uid="{1350FF68-25CF-462B-B039-9D76AD562005}"/>
    <cellStyle name="Normal 10 7 7" xfId="747" xr:uid="{D0B93A86-21D4-4EDD-B272-44EEA0EC7989}"/>
    <cellStyle name="Normal 10 8" xfId="748" xr:uid="{2A4A7F22-9A97-41B2-A4A3-77832DFC6CF1}"/>
    <cellStyle name="Normal 10 8 2" xfId="749" xr:uid="{1698B298-7E0D-40EC-AB89-D07CF83996E1}"/>
    <cellStyle name="Normal 10 8 2 2" xfId="750" xr:uid="{D6427B6F-71A4-4F65-8855-594F4D782397}"/>
    <cellStyle name="Normal 10 8 2 3" xfId="751" xr:uid="{804D42D3-445E-420C-98BE-7BCE32040DD1}"/>
    <cellStyle name="Normal 10 8 2 4" xfId="752" xr:uid="{48553210-F104-4168-84A5-63BD3E559729}"/>
    <cellStyle name="Normal 10 8 3" xfId="753" xr:uid="{15D4086E-5119-4EFF-9465-1A01485F97A5}"/>
    <cellStyle name="Normal 10 8 3 2" xfId="754" xr:uid="{47AEE077-0BD5-4BB5-9086-6C123FDE79DC}"/>
    <cellStyle name="Normal 10 8 3 3" xfId="755" xr:uid="{87A522EA-3229-4B94-8866-A90B005FFAFE}"/>
    <cellStyle name="Normal 10 8 3 4" xfId="756" xr:uid="{D2AAF7AC-E96C-4026-BF58-CCDD4F54C2B3}"/>
    <cellStyle name="Normal 10 8 4" xfId="757" xr:uid="{38585525-9C1F-4BC7-B7F4-250B4D7DB9E9}"/>
    <cellStyle name="Normal 10 8 5" xfId="758" xr:uid="{E6B628EB-2058-4871-BF6F-A207706EDD1C}"/>
    <cellStyle name="Normal 10 8 6" xfId="759" xr:uid="{BD0F8641-BE42-4A6B-A465-BCFD5BD250B0}"/>
    <cellStyle name="Normal 10 9" xfId="760" xr:uid="{40B0457F-5D24-4C02-AB75-33CE2704A31F}"/>
    <cellStyle name="Normal 10 9 2" xfId="761" xr:uid="{4184A7F0-7B5E-41C2-9976-FCA93D39DCCB}"/>
    <cellStyle name="Normal 10 9 2 2" xfId="762" xr:uid="{1FE4E298-74CA-40F8-A94C-830A3E599A4D}"/>
    <cellStyle name="Normal 10 9 2 2 2" xfId="4302" xr:uid="{CD824E11-7866-412E-B023-984E0833A4E7}"/>
    <cellStyle name="Normal 10 9 2 3" xfId="763" xr:uid="{F8C31345-7F0C-492A-BE05-55070230C0A1}"/>
    <cellStyle name="Normal 10 9 2 4" xfId="764" xr:uid="{E699440E-5DFD-422A-A27A-AA496AA17000}"/>
    <cellStyle name="Normal 10 9 3" xfId="765" xr:uid="{F4A22DB3-1053-45C7-BF39-73FFBA59C212}"/>
    <cellStyle name="Normal 10 9 4" xfId="766" xr:uid="{88C9003D-34B8-4201-9E7D-07D88B0499A6}"/>
    <cellStyle name="Normal 10 9 5" xfId="767" xr:uid="{2997A534-292E-4513-82D6-F35A6467134D}"/>
    <cellStyle name="Normal 11" xfId="62" xr:uid="{1683D35C-427F-4E63-80DA-8A45556A4FF9}"/>
    <cellStyle name="Normal 11 2" xfId="3699" xr:uid="{1F78418A-3890-4770-AA99-519C32AC42D4}"/>
    <cellStyle name="Normal 11 3" xfId="4307" xr:uid="{FB138EBC-ABD3-4A17-A69D-E3701B023821}"/>
    <cellStyle name="Normal 12" xfId="63" xr:uid="{AF339599-125C-42BC-A37C-22DFC67986CB}"/>
    <cellStyle name="Normal 12 2" xfId="3700" xr:uid="{49C0AD16-06C0-4144-AD33-8FF84BD6A016}"/>
    <cellStyle name="Normal 13" xfId="64" xr:uid="{93080BE1-B886-4F2B-9B9E-875A9CA03580}"/>
    <cellStyle name="Normal 13 2" xfId="65" xr:uid="{F75FD473-1911-4C90-86E1-D4D8478FB14D}"/>
    <cellStyle name="Normal 13 2 2" xfId="3701" xr:uid="{37F76061-60FC-4EEE-A866-FFFA32D6224B}"/>
    <cellStyle name="Normal 13 2 3" xfId="4309" xr:uid="{7ABF6417-62C0-44E3-B60D-0CE213DEF784}"/>
    <cellStyle name="Normal 13 3" xfId="3702" xr:uid="{C94C40C0-2A5C-468D-BEAD-DC9E85C9497D}"/>
    <cellStyle name="Normal 13 3 2" xfId="4393" xr:uid="{5F204F98-D0DF-4F5D-B252-FE9B1C9C0FE5}"/>
    <cellStyle name="Normal 13 3 3" xfId="4310" xr:uid="{F93041E7-A49F-4391-B963-59CD6C9ADD5C}"/>
    <cellStyle name="Normal 13 4" xfId="4311" xr:uid="{FC45D117-E510-4A14-93E1-ACF07741D5D8}"/>
    <cellStyle name="Normal 13 5" xfId="4308" xr:uid="{5FCB65C2-AE77-4CA3-A6AA-7D0225955176}"/>
    <cellStyle name="Normal 14" xfId="66" xr:uid="{890BBAAB-B595-487E-BC7A-846BCA963FE3}"/>
    <cellStyle name="Normal 14 18" xfId="4313" xr:uid="{61592129-5126-4FB0-995B-6636374912B7}"/>
    <cellStyle name="Normal 14 2" xfId="186" xr:uid="{E5F4D071-F6EB-4EB9-8F80-D560338761AE}"/>
    <cellStyle name="Normal 14 2 2" xfId="187" xr:uid="{AC506FAC-0EBB-4FF1-8A88-C1C4463E04ED}"/>
    <cellStyle name="Normal 14 2 2 2" xfId="3703" xr:uid="{B4413525-61F3-4532-818D-B8418CF625ED}"/>
    <cellStyle name="Normal 14 2 3" xfId="3704" xr:uid="{CFE5263F-0D54-4278-99BF-08150966A86A}"/>
    <cellStyle name="Normal 14 3" xfId="3705" xr:uid="{8C6A6FFD-247E-4446-A9D6-F4FF318C9EE3}"/>
    <cellStyle name="Normal 14 4" xfId="4312" xr:uid="{6023257B-46B0-4A4B-BEBA-EEC92E379AC3}"/>
    <cellStyle name="Normal 15" xfId="67" xr:uid="{0B5B0353-89BA-4379-ADCB-F0E8708DF12C}"/>
    <cellStyle name="Normal 15 2" xfId="68" xr:uid="{71F09F37-CAAC-400B-AB8D-C1B57B62BEC1}"/>
    <cellStyle name="Normal 15 2 2" xfId="3706" xr:uid="{AA922315-5143-4127-9CC9-50C02D9F59E0}"/>
    <cellStyle name="Normal 15 3" xfId="3707" xr:uid="{1F94FB0A-ACF9-4BF7-987B-97FADF25ED96}"/>
    <cellStyle name="Normal 15 3 2" xfId="4394" xr:uid="{130AC6AA-0422-4485-8006-1779BDB489D0}"/>
    <cellStyle name="Normal 15 3 3" xfId="4315" xr:uid="{87D44EDC-E5E8-4981-8F7A-9D7EC5536C0F}"/>
    <cellStyle name="Normal 15 4" xfId="4314" xr:uid="{B0492CEC-10F9-48B7-8361-F439EDC43300}"/>
    <cellStyle name="Normal 16" xfId="69" xr:uid="{2AE34F68-7603-4AF7-A027-B648F3D8A0D8}"/>
    <cellStyle name="Normal 16 2" xfId="3708" xr:uid="{8E7F52F0-292E-4C13-9D52-6D6BB63F9F32}"/>
    <cellStyle name="Normal 16 2 2" xfId="4395" xr:uid="{6718C3BB-DB33-4A8A-9C41-6608173A95FA}"/>
    <cellStyle name="Normal 16 2 3" xfId="4316" xr:uid="{2B8AB31C-5AFB-4B8C-9421-07B0FE47660B}"/>
    <cellStyle name="Normal 17" xfId="70" xr:uid="{F03BBB76-9434-4363-B0F5-33D4BFE6EFA0}"/>
    <cellStyle name="Normal 17 2" xfId="3709" xr:uid="{E2B48521-6375-4594-907C-0B4C830F1E01}"/>
    <cellStyle name="Normal 17 2 2" xfId="4396" xr:uid="{697CDD81-1240-4BD6-9339-433627201549}"/>
    <cellStyle name="Normal 17 2 3" xfId="4318" xr:uid="{3A7D5796-D5A6-403F-B24A-4C4A4442B976}"/>
    <cellStyle name="Normal 17 3" xfId="4319" xr:uid="{62AFB3CC-5D33-42C3-A5AF-46E539A285BA}"/>
    <cellStyle name="Normal 17 4" xfId="4317" xr:uid="{CBAA44FA-8591-4ECB-9B28-2E4632C0A441}"/>
    <cellStyle name="Normal 18" xfId="71" xr:uid="{C426E3B0-4EFF-4E30-B7CB-6DCD8DA182A4}"/>
    <cellStyle name="Normal 18 2" xfId="3710" xr:uid="{44863925-C2B7-42BD-A605-52A952140F06}"/>
    <cellStyle name="Normal 18 3" xfId="4320" xr:uid="{D8F7D916-645F-423F-96FE-81D839954CBD}"/>
    <cellStyle name="Normal 19" xfId="72" xr:uid="{20F7E7F2-0901-4258-9A20-3F615A82C9EE}"/>
    <cellStyle name="Normal 19 2" xfId="73" xr:uid="{275BCD0E-35F0-405C-A59A-E7ED04F71665}"/>
    <cellStyle name="Normal 19 2 2" xfId="3711" xr:uid="{8DDF5D58-0F65-492C-8B38-04148B252102}"/>
    <cellStyle name="Normal 19 3" xfId="3712" xr:uid="{EBD7F2A3-631F-4492-84A1-295568D8B022}"/>
    <cellStyle name="Normal 2" xfId="3" xr:uid="{0035700C-F3A5-4A6F-B63A-5CE25669DEE2}"/>
    <cellStyle name="Normal 2 2" xfId="74" xr:uid="{E781ABE5-7D0A-43DF-83EA-7DE42D07901C}"/>
    <cellStyle name="Normal 2 2 2" xfId="75" xr:uid="{D3C361EA-A9A8-4EF0-8F4A-20CAABCA1EEF}"/>
    <cellStyle name="Normal 2 2 2 2" xfId="3713" xr:uid="{9F3B4933-A38F-463F-8A49-1B2691AAE6A7}"/>
    <cellStyle name="Normal 2 2 3" xfId="3714" xr:uid="{3DB127C0-F9A4-4C95-B809-3977069EE37E}"/>
    <cellStyle name="Normal 2 2 4" xfId="4321" xr:uid="{4057D8BB-B418-475C-A3CF-57636A2F2877}"/>
    <cellStyle name="Normal 2 3" xfId="76" xr:uid="{3D12A0B6-FC91-4B9B-BB61-9E06C28B0012}"/>
    <cellStyle name="Normal 2 3 2" xfId="77" xr:uid="{E9D1DA5D-5682-40A0-A9F9-BCC42F04932E}"/>
    <cellStyle name="Normal 2 3 2 2" xfId="3715" xr:uid="{046245B1-1B51-4CFA-B56C-71BC571E6EA7}"/>
    <cellStyle name="Normal 2 3 2 3" xfId="4323" xr:uid="{F262A767-7C64-498D-B089-DF1FD428BDFE}"/>
    <cellStyle name="Normal 2 3 3" xfId="78" xr:uid="{4A8B5A2C-2CB8-4B9E-88AF-812A67E3EA76}"/>
    <cellStyle name="Normal 2 3 4" xfId="79" xr:uid="{F7181267-0624-4441-8E2A-BC4FF461FC9F}"/>
    <cellStyle name="Normal 2 3 5" xfId="3716" xr:uid="{54FFA762-10B8-47EA-BC80-4A8F13C56596}"/>
    <cellStyle name="Normal 2 3 6" xfId="4322" xr:uid="{72D8FD10-E85D-408B-B39B-84B949773AD4}"/>
    <cellStyle name="Normal 2 4" xfId="80" xr:uid="{CD50FBF8-F8FB-4E24-8F41-6CC90EF91924}"/>
    <cellStyle name="Normal 2 4 2" xfId="81" xr:uid="{AB88490C-C0A6-4B7F-ABA7-4B31287274A5}"/>
    <cellStyle name="Normal 2 4 3" xfId="3717" xr:uid="{426F2A74-8A94-4F07-A0AE-C322ECAA199B}"/>
    <cellStyle name="Normal 2 5" xfId="3718" xr:uid="{6FB1962E-55B4-4291-87CF-5AF93CB6D1C1}"/>
    <cellStyle name="Normal 2 5 2" xfId="3733" xr:uid="{297E5C38-A04B-4367-8A9C-0A09E865AD93}"/>
    <cellStyle name="Normal 2 6" xfId="3734" xr:uid="{EE97F789-7184-49A7-8F9C-3E593297E578}"/>
    <cellStyle name="Normal 20" xfId="188" xr:uid="{524E7F1F-F083-4D86-AC90-45E980EA86F9}"/>
    <cellStyle name="Normal 20 2" xfId="3719" xr:uid="{ACE87173-0557-4610-96E9-4E4F77EC31DD}"/>
    <cellStyle name="Normal 20 2 2" xfId="3720" xr:uid="{4021EFDA-2D24-42D8-A627-3E6009EF31CF}"/>
    <cellStyle name="Normal 20 2 2 2" xfId="4397" xr:uid="{73ACABEB-0031-4BFC-9890-F010BE3EBC7B}"/>
    <cellStyle name="Normal 20 2 2 3" xfId="4389" xr:uid="{61186EE4-9FA6-4CAB-8ADD-4E86B7FBA6A9}"/>
    <cellStyle name="Normal 20 2 3" xfId="4392" xr:uid="{DBFDE161-036F-46E2-8AA7-E3D26F2504BA}"/>
    <cellStyle name="Normal 20 2 4" xfId="4388" xr:uid="{1A250352-61D9-4C76-82FF-CA892D71A6C4}"/>
    <cellStyle name="Normal 20 3" xfId="3828" xr:uid="{F776358B-62AE-4801-80F7-F58F7A584F84}"/>
    <cellStyle name="Normal 20 4" xfId="4324" xr:uid="{4D556FBA-0934-4A32-8366-2D77C0A28A1B}"/>
    <cellStyle name="Normal 21" xfId="189" xr:uid="{4A6CB287-D741-4DAD-8A7F-D912877BDC1F}"/>
    <cellStyle name="Normal 21 2" xfId="3721" xr:uid="{D25FA1F7-D299-4B7B-9250-068E46AFA281}"/>
    <cellStyle name="Normal 21 2 2" xfId="3722" xr:uid="{36B9DD77-F14C-4CE4-A39D-A7E18BE40A71}"/>
    <cellStyle name="Normal 21 3" xfId="4325" xr:uid="{8C49740E-4E04-4FA6-B90B-B2CABBEBB063}"/>
    <cellStyle name="Normal 22" xfId="768" xr:uid="{78F5469F-9B03-4ED0-8F25-465979E36055}"/>
    <cellStyle name="Normal 22 2" xfId="3663" xr:uid="{4FE3BFDD-FC9A-4090-BFF0-1C1E86325885}"/>
    <cellStyle name="Normal 22 3" xfId="3662" xr:uid="{CE3ABF0A-8146-4C56-A9EA-DF7F2AF46BDA}"/>
    <cellStyle name="Normal 22 3 2" xfId="4326" xr:uid="{EF51B39F-7068-47D0-AB2A-EBE9AED238F3}"/>
    <cellStyle name="Normal 22 4" xfId="3666" xr:uid="{1274AEE8-55FE-4F5A-A882-D060228E4698}"/>
    <cellStyle name="Normal 22 4 2" xfId="4408" xr:uid="{294FE31D-AD50-4C62-BECE-B12F2699091A}"/>
    <cellStyle name="Normal 22 4 3" xfId="4407" xr:uid="{046DCB50-B132-4F76-A803-1C4F8219E346}"/>
    <cellStyle name="Normal 22 4 4" xfId="4406" xr:uid="{64DF0CAA-33B7-429F-943B-0601A6855846}"/>
    <cellStyle name="Normal 22 4 5" xfId="4405" xr:uid="{D5F92005-F3BE-44DE-9C7B-5038CCF8C804}"/>
    <cellStyle name="Normal 22 4 6" xfId="4404" xr:uid="{8FFFFAED-2F74-48DA-9203-32ACB08610BA}"/>
    <cellStyle name="Normal 22 4 7" xfId="4403" xr:uid="{A4871F9F-C195-4880-8E9B-5CF714ED975E}"/>
    <cellStyle name="Normal 22 4 8" xfId="4402" xr:uid="{C0A8777F-BDF3-440A-9AEA-9AD218B7E701}"/>
    <cellStyle name="Normal 23" xfId="3723" xr:uid="{D4B67D91-9848-4E80-BF57-BEFB7B217019}"/>
    <cellStyle name="Normal 23 2" xfId="4283" xr:uid="{0D9CB0B7-FA1B-459B-8543-959A146A6793}"/>
    <cellStyle name="Normal 23 2 2" xfId="4328" xr:uid="{8BC855AD-5783-4EED-8371-365293FFEB42}"/>
    <cellStyle name="Normal 23 3" xfId="4398" xr:uid="{8CA5EC5E-0E1D-4A1D-89A8-FF9CB858497A}"/>
    <cellStyle name="Normal 23 4" xfId="4327" xr:uid="{0F0A7020-D5D3-4DA1-8526-B64A2A9730BC}"/>
    <cellStyle name="Normal 24" xfId="3724" xr:uid="{54E3A3ED-34A5-4144-9DE2-9A7902E5E8B9}"/>
    <cellStyle name="Normal 24 2" xfId="3725" xr:uid="{140FAF2B-A08C-494D-96E6-725AC9BF744E}"/>
    <cellStyle name="Normal 24 2 2" xfId="4400" xr:uid="{BB3F01BC-5CE0-438F-82F6-55510EB3E9C3}"/>
    <cellStyle name="Normal 24 2 3" xfId="4330" xr:uid="{ABC467F0-3233-4B9E-A300-9EF91B8E66EB}"/>
    <cellStyle name="Normal 24 3" xfId="4399" xr:uid="{4A43D394-1CBC-49EA-A6B0-869737EB1A13}"/>
    <cellStyle name="Normal 24 4" xfId="4329" xr:uid="{CED619C0-5EB7-4508-B867-D64A10ECEF74}"/>
    <cellStyle name="Normal 25" xfId="3732" xr:uid="{2CE0EEBC-00B7-4902-80F2-30F9786FEC20}"/>
    <cellStyle name="Normal 25 2" xfId="4332" xr:uid="{E8C12C9F-B5F9-4E25-988C-432CB84A3903}"/>
    <cellStyle name="Normal 25 3" xfId="4401" xr:uid="{73E3C995-636C-415B-8BE6-3CDC8BD337A3}"/>
    <cellStyle name="Normal 25 4" xfId="4331" xr:uid="{F1A09BCF-05EE-4A31-B4F2-C63B82086397}"/>
    <cellStyle name="Normal 26" xfId="4281" xr:uid="{7E249CF8-097F-4A71-A2B1-A1CBF2270561}"/>
    <cellStyle name="Normal 26 2" xfId="4282" xr:uid="{431BF359-C5A9-449D-9DBE-B44C2419C42E}"/>
    <cellStyle name="Normal 26 2 2" xfId="4334" xr:uid="{8A2B2571-0997-4381-B688-5D62B54DCBE0}"/>
    <cellStyle name="Normal 26 3" xfId="4333" xr:uid="{71678CEB-D055-4FE5-8920-F70617DF6DFA}"/>
    <cellStyle name="Normal 27" xfId="4335" xr:uid="{557B48BA-C91D-4E0E-BD31-1B015A522736}"/>
    <cellStyle name="Normal 27 2" xfId="4336" xr:uid="{E939FF71-A839-429A-8563-0DA205DD0C2D}"/>
    <cellStyle name="Normal 28" xfId="4337" xr:uid="{30DEFBDA-F79D-44D9-9140-40B6679E1990}"/>
    <cellStyle name="Normal 28 2" xfId="4338" xr:uid="{23F63D35-CE25-46D9-8D21-B8E74FF6086A}"/>
    <cellStyle name="Normal 28 3" xfId="4339" xr:uid="{3FCCA688-9DE9-4721-AE0D-57885C2059BE}"/>
    <cellStyle name="Normal 29" xfId="4340" xr:uid="{1D97C22F-1208-49C3-83B9-5DA6C45D8460}"/>
    <cellStyle name="Normal 29 2" xfId="4341" xr:uid="{A996D4E4-0D1D-4525-AA8E-2BE3EA24C41A}"/>
    <cellStyle name="Normal 3" xfId="2" xr:uid="{665067A7-73F8-4B7E-BFD2-7BB3B9468366}"/>
    <cellStyle name="Normal 3 2" xfId="82" xr:uid="{52B43D43-3EBB-4E36-801A-14B18537D244}"/>
    <cellStyle name="Normal 3 2 2" xfId="83" xr:uid="{4A3FBBD4-4AEA-4631-9299-3386C5B25193}"/>
    <cellStyle name="Normal 3 2 2 2" xfId="3726" xr:uid="{081C00BB-8C0C-4037-B21E-96AE0C43F425}"/>
    <cellStyle name="Normal 3 2 3" xfId="84" xr:uid="{D9BC8384-FA84-4177-89CF-7EC6B864D6A5}"/>
    <cellStyle name="Normal 3 2 4" xfId="3727" xr:uid="{13AEB230-B2B4-40F1-9521-C423AE1144E8}"/>
    <cellStyle name="Normal 3 3" xfId="85" xr:uid="{C8EC94A4-40B9-4346-9331-241257AC5510}"/>
    <cellStyle name="Normal 3 3 2" xfId="3728" xr:uid="{0D138DFA-FBBF-4CE0-9B59-485154E688C1}"/>
    <cellStyle name="Normal 3 4" xfId="86" xr:uid="{C51079A5-2273-4E24-B89C-8926CFC191C3}"/>
    <cellStyle name="Normal 3 4 2" xfId="4285" xr:uid="{E89C0D4D-4411-4AEA-8F7A-1B05050C9197}"/>
    <cellStyle name="Normal 3 5" xfId="4284" xr:uid="{BF6E9B04-0F72-4478-8DA0-C81693D2D13C}"/>
    <cellStyle name="Normal 30" xfId="4342" xr:uid="{49401126-7648-4A35-93F3-125043580CE8}"/>
    <cellStyle name="Normal 30 2" xfId="4343" xr:uid="{CA9DA1F7-F696-4D32-9392-D8133376E95B}"/>
    <cellStyle name="Normal 31" xfId="4344" xr:uid="{30590425-FA21-46FD-9625-4701A5055A4C}"/>
    <cellStyle name="Normal 31 2" xfId="4345" xr:uid="{8CBF2000-A9E4-4220-B2A5-52EA7A43DAF6}"/>
    <cellStyle name="Normal 32" xfId="4346" xr:uid="{47D0B0D4-D85F-41B0-81A3-C99B0BC8AC23}"/>
    <cellStyle name="Normal 33" xfId="4347" xr:uid="{EE774D17-695D-4F9B-8CF2-8CA1C83D4E53}"/>
    <cellStyle name="Normal 33 2" xfId="4348" xr:uid="{C94F644A-3C1B-464A-A10D-05221C8C2679}"/>
    <cellStyle name="Normal 34" xfId="4349" xr:uid="{7282B09D-0A14-4244-9829-1C9CB4F07DEA}"/>
    <cellStyle name="Normal 34 2" xfId="4350" xr:uid="{6B192D0F-72B7-4336-85EB-3F10495C70BE}"/>
    <cellStyle name="Normal 35" xfId="4351" xr:uid="{AC70A426-6300-4FA0-B727-599233024E6B}"/>
    <cellStyle name="Normal 35 2" xfId="4352" xr:uid="{71F8741E-7D87-43AF-841B-5B09E26FBC00}"/>
    <cellStyle name="Normal 36" xfId="4353" xr:uid="{9971BF0A-153A-4441-87F2-58942F436021}"/>
    <cellStyle name="Normal 36 2" xfId="4354" xr:uid="{C222A5FD-4889-44B1-87C7-A0C82FCD583A}"/>
    <cellStyle name="Normal 37" xfId="4355" xr:uid="{B7C87101-DEE9-4677-B5CF-5E3702EC89F5}"/>
    <cellStyle name="Normal 37 2" xfId="4356" xr:uid="{2FD91F12-4BBB-4FB3-8C89-1C3BE1AB121B}"/>
    <cellStyle name="Normal 38" xfId="4357" xr:uid="{480B5C40-99AB-4DF1-BA97-6F2FA5B34557}"/>
    <cellStyle name="Normal 38 2" xfId="4358" xr:uid="{05D15F35-8A82-40FB-A9BE-C1074544589F}"/>
    <cellStyle name="Normal 39" xfId="4359" xr:uid="{74181CEA-9B03-480B-AD81-1155B10E701B}"/>
    <cellStyle name="Normal 39 2" xfId="4360" xr:uid="{EF0509C4-1C2E-4BAF-BA20-D2D77A43CA27}"/>
    <cellStyle name="Normal 39 2 2" xfId="4361" xr:uid="{D001F75F-DD10-4543-A72C-ED2FE2C5ABF9}"/>
    <cellStyle name="Normal 39 3" xfId="4362" xr:uid="{ABF0E820-85AA-428F-B4A5-3FD8EB4AD2B4}"/>
    <cellStyle name="Normal 4" xfId="87" xr:uid="{32540FB5-4DC2-463C-AD21-089535D1F3D2}"/>
    <cellStyle name="Normal 4 2" xfId="88" xr:uid="{10D07426-146A-47BD-B702-62F77AF68C84}"/>
    <cellStyle name="Normal 4 2 2" xfId="89" xr:uid="{C03B6B66-278B-4C36-9AE5-AC51BB3D2F78}"/>
    <cellStyle name="Normal 4 2 2 2" xfId="769" xr:uid="{09CC842A-179C-4F50-A90A-FEFBC980B81E}"/>
    <cellStyle name="Normal 4 2 2 3" xfId="770" xr:uid="{B34B29FE-E970-40BC-80F3-66026972F60B}"/>
    <cellStyle name="Normal 4 2 2 4" xfId="771" xr:uid="{B08D67EA-42FA-4BAE-B338-50B026259916}"/>
    <cellStyle name="Normal 4 2 2 4 2" xfId="772" xr:uid="{056D6DAE-37CE-4B63-BD83-8839B6ADD998}"/>
    <cellStyle name="Normal 4 2 2 4 3" xfId="773" xr:uid="{0040EEB5-0FAD-4078-A40B-0A9D7E17F464}"/>
    <cellStyle name="Normal 4 2 2 4 3 2" xfId="774" xr:uid="{F754D306-5BB8-4DC3-BD35-A19CCDEA9C0F}"/>
    <cellStyle name="Normal 4 2 2 4 3 3" xfId="3665" xr:uid="{7D501B2D-6D65-4DA0-8B61-0B52F36BB6C6}"/>
    <cellStyle name="Normal 4 2 3" xfId="4276" xr:uid="{8E1CFCA0-AC76-4C04-8AB1-C501A68849DC}"/>
    <cellStyle name="Normal 4 2 3 2" xfId="4287" xr:uid="{8B81F252-AD8C-4522-A413-1F577D26A944}"/>
    <cellStyle name="Normal 4 2 4" xfId="4277" xr:uid="{F1A72346-C829-4869-A622-A750E3836A7F}"/>
    <cellStyle name="Normal 4 2 4 2" xfId="4364" xr:uid="{2EB83789-AC09-42A9-A92C-B8D9C52BDB84}"/>
    <cellStyle name="Normal 4 2 5" xfId="3829" xr:uid="{CFBAEEDF-8AAB-43BD-93A6-97874785CCC3}"/>
    <cellStyle name="Normal 4 3" xfId="190" xr:uid="{918E48ED-3E8F-4DE2-B9C0-F57FA61B522B}"/>
    <cellStyle name="Normal 4 3 2" xfId="191" xr:uid="{AAF2C2EA-C828-4EA6-B919-A9186E1F6306}"/>
    <cellStyle name="Normal 4 3 2 2" xfId="775" xr:uid="{9C1E7EDB-AD84-4739-9136-34BFBB248649}"/>
    <cellStyle name="Normal 4 3 2 3" xfId="3830" xr:uid="{F8FAF4D3-626A-41C0-BA13-C2CD32B7F0F3}"/>
    <cellStyle name="Normal 4 3 3" xfId="776" xr:uid="{C84BCAF7-D240-4D3E-828E-56CC5306F902}"/>
    <cellStyle name="Normal 4 3 4" xfId="777" xr:uid="{6E25B445-B808-4DBF-BCF6-7A690FEA7AAE}"/>
    <cellStyle name="Normal 4 3 5" xfId="778" xr:uid="{526551D0-C8AA-4B74-BB6C-616740AED173}"/>
    <cellStyle name="Normal 4 3 5 2" xfId="779" xr:uid="{C163D492-D548-41FE-9790-64C329183E2E}"/>
    <cellStyle name="Normal 4 3 5 3" xfId="780" xr:uid="{66856B52-1621-4E15-93CB-AB7A1F66AFFE}"/>
    <cellStyle name="Normal 4 3 5 3 2" xfId="781" xr:uid="{491001DB-B474-4411-9B4A-D4A16AF5F784}"/>
    <cellStyle name="Normal 4 3 5 3 3" xfId="3664" xr:uid="{D3D8AC52-8EC5-4807-9A18-D8AF97356D1F}"/>
    <cellStyle name="Normal 4 3 6" xfId="3736" xr:uid="{CD3852A3-7E6E-4897-AF3C-5691E935DA01}"/>
    <cellStyle name="Normal 4 4" xfId="3735" xr:uid="{D1DD8F5E-68FF-4CF5-9B70-4D5DA4F8AF14}"/>
    <cellStyle name="Normal 4 4 2" xfId="4278" xr:uid="{A5B4541D-7440-46CE-8C4D-B6B74D9769EA}"/>
    <cellStyle name="Normal 4 4 3" xfId="4286" xr:uid="{0EDF6C62-55C2-498E-AA16-964C24A7B34B}"/>
    <cellStyle name="Normal 4 4 3 2" xfId="4289" xr:uid="{A527208A-4B1F-40A8-B06F-972C9D9F725C}"/>
    <cellStyle name="Normal 4 4 3 3" xfId="4288" xr:uid="{7E8C004F-5983-4D55-9427-2F04AB518886}"/>
    <cellStyle name="Normal 4 5" xfId="4279" xr:uid="{DCF41A08-7452-4E42-9CDA-D9DC6FBF71AC}"/>
    <cellStyle name="Normal 4 5 2" xfId="4363" xr:uid="{01D1301D-259C-47CC-9C12-29A1A53CECFB}"/>
    <cellStyle name="Normal 4 6" xfId="4280" xr:uid="{6046FB8C-058F-493B-B832-2934F43CFD84}"/>
    <cellStyle name="Normal 4 7" xfId="3738" xr:uid="{8C5F7863-063D-43FE-834B-8787955F2FFD}"/>
    <cellStyle name="Normal 40" xfId="4365" xr:uid="{A195BC86-E812-492B-8B14-1A314A555FC6}"/>
    <cellStyle name="Normal 40 2" xfId="4366" xr:uid="{07CFC151-50D4-4E2A-853D-372FD0587255}"/>
    <cellStyle name="Normal 40 2 2" xfId="4367" xr:uid="{59C10D17-A9D6-4E9E-909F-1B88ACDC7043}"/>
    <cellStyle name="Normal 40 3" xfId="4368" xr:uid="{65D5C269-07A6-43B5-BE09-E90EB08C8979}"/>
    <cellStyle name="Normal 41" xfId="4369" xr:uid="{5A3EE711-A52B-40DD-B4CE-6286E5261885}"/>
    <cellStyle name="Normal 41 2" xfId="4370" xr:uid="{A8F2A139-0A17-40C3-ABC7-452E2EC4AB1A}"/>
    <cellStyle name="Normal 42" xfId="4371" xr:uid="{06E71C8F-6B6F-453F-BE70-E51388E357EF}"/>
    <cellStyle name="Normal 42 2" xfId="4372" xr:uid="{BB528C2C-FE69-420D-A6B6-D9AD1D923463}"/>
    <cellStyle name="Normal 43" xfId="4373" xr:uid="{10F0E5D6-8AB7-495B-ABFC-3A5D0746D549}"/>
    <cellStyle name="Normal 43 2" xfId="4374" xr:uid="{8AF9F761-6E22-4D8D-9FAA-A93514D65F07}"/>
    <cellStyle name="Normal 44" xfId="4384" xr:uid="{B5AB6B9A-3FEA-4280-A654-95B3BF725DD5}"/>
    <cellStyle name="Normal 44 2" xfId="4385" xr:uid="{4053CF45-E3E8-474F-8E54-57EE04887BC1}"/>
    <cellStyle name="Normal 5" xfId="90" xr:uid="{8DB6DBD1-ED2D-48AE-BC0C-BC3FB3770241}"/>
    <cellStyle name="Normal 5 10" xfId="782" xr:uid="{49F59A71-CC0C-4DE7-8888-6C060AAFD300}"/>
    <cellStyle name="Normal 5 10 2" xfId="783" xr:uid="{6E2C6C0C-3ECE-4396-8D9D-BE8146103F00}"/>
    <cellStyle name="Normal 5 10 2 2" xfId="784" xr:uid="{B2820C57-5C20-4A9C-848C-B9C43F5A0596}"/>
    <cellStyle name="Normal 5 10 2 3" xfId="785" xr:uid="{9BA8BBB2-2B34-4A43-998C-E4B9BF64A3F9}"/>
    <cellStyle name="Normal 5 10 2 4" xfId="786" xr:uid="{AE1C3FBA-4670-4324-BC76-A99E0A1151F2}"/>
    <cellStyle name="Normal 5 10 3" xfId="787" xr:uid="{B19C0E2E-428B-47E6-9987-5B8B6338869E}"/>
    <cellStyle name="Normal 5 10 3 2" xfId="788" xr:uid="{8464C828-89D7-49AD-87AD-FF042F0FBBB2}"/>
    <cellStyle name="Normal 5 10 3 3" xfId="789" xr:uid="{F1BBCCE7-558B-458A-88D3-146932711181}"/>
    <cellStyle name="Normal 5 10 3 4" xfId="790" xr:uid="{9E151EAE-4392-4A5A-BBB2-4570EEBC49F2}"/>
    <cellStyle name="Normal 5 10 4" xfId="791" xr:uid="{0629AC55-03A6-4A98-A997-308D7192B9B6}"/>
    <cellStyle name="Normal 5 10 5" xfId="792" xr:uid="{C708E46B-D8D9-46FE-BECD-47EBD4DA2E09}"/>
    <cellStyle name="Normal 5 10 6" xfId="793" xr:uid="{9FF45DCB-7D63-45E9-A387-F63F93984DC4}"/>
    <cellStyle name="Normal 5 11" xfId="794" xr:uid="{D92635CD-631C-4863-9334-5C8DA7DF2F39}"/>
    <cellStyle name="Normal 5 11 2" xfId="795" xr:uid="{DFAFF23C-EAA5-451E-B2BB-762D4575803A}"/>
    <cellStyle name="Normal 5 11 2 2" xfId="796" xr:uid="{388F49B2-5E87-48B9-8BD9-AD308B89281F}"/>
    <cellStyle name="Normal 5 11 2 2 2" xfId="4375" xr:uid="{579180EA-79F9-443C-9AB4-C8895BD30DF7}"/>
    <cellStyle name="Normal 5 11 2 3" xfId="797" xr:uid="{551D025C-5CAB-4314-8620-89F9B1039EA0}"/>
    <cellStyle name="Normal 5 11 2 4" xfId="798" xr:uid="{512BC6E6-E12F-4446-A2F6-44AE1B57AB28}"/>
    <cellStyle name="Normal 5 11 3" xfId="799" xr:uid="{F9439C9D-FEDE-488F-A5D1-9844FD269598}"/>
    <cellStyle name="Normal 5 11 4" xfId="800" xr:uid="{253EE14D-AF96-4A93-9AB0-6776539DBC03}"/>
    <cellStyle name="Normal 5 11 5" xfId="801" xr:uid="{ED654563-EB8E-4D7B-876E-3477E8FA61A0}"/>
    <cellStyle name="Normal 5 12" xfId="802" xr:uid="{B3E8C0A9-CC6B-4007-8C0F-4C268374E1EB}"/>
    <cellStyle name="Normal 5 12 2" xfId="803" xr:uid="{E503E81B-7A6A-440B-859A-B87688CFE57D}"/>
    <cellStyle name="Normal 5 12 3" xfId="804" xr:uid="{65ACBF83-686C-4507-B347-EAAE0FF41E63}"/>
    <cellStyle name="Normal 5 12 4" xfId="805" xr:uid="{8CF55E3E-B9BB-46EB-8B27-2B37D9C897ED}"/>
    <cellStyle name="Normal 5 13" xfId="806" xr:uid="{FFC9C556-5BA1-4223-ADA5-BDB3996F2188}"/>
    <cellStyle name="Normal 5 13 2" xfId="807" xr:uid="{976ADF8C-19B1-42F4-812D-A380FEFA91CA}"/>
    <cellStyle name="Normal 5 13 3" xfId="808" xr:uid="{FEE46C77-9FAC-4645-8C99-5AF3A7DA75BB}"/>
    <cellStyle name="Normal 5 13 4" xfId="809" xr:uid="{7EDED5B3-7420-4EB6-A5E4-D67A399FF9FB}"/>
    <cellStyle name="Normal 5 14" xfId="810" xr:uid="{C20FF5DD-7224-4816-B07F-2980ADF85945}"/>
    <cellStyle name="Normal 5 14 2" xfId="811" xr:uid="{49A5ACE6-A5A2-481A-AF3D-7992CC1F1639}"/>
    <cellStyle name="Normal 5 15" xfId="812" xr:uid="{ADDAAD23-6531-4BAE-8FFF-6BC2AA9A3751}"/>
    <cellStyle name="Normal 5 16" xfId="813" xr:uid="{DFD67430-F286-4515-A77C-F14DC8E85988}"/>
    <cellStyle name="Normal 5 17" xfId="814" xr:uid="{95373E6C-D78F-4BEB-A734-11D88484D449}"/>
    <cellStyle name="Normal 5 2" xfId="91" xr:uid="{3605C68F-C76C-4E8E-A123-B1960E09A7D8}"/>
    <cellStyle name="Normal 5 2 2" xfId="3729" xr:uid="{999F66D5-C4A3-465D-845F-82E5C3BADEC3}"/>
    <cellStyle name="Normal 5 2 3" xfId="4376" xr:uid="{5E1E39D6-442C-4E3C-AC08-341E88B24B84}"/>
    <cellStyle name="Normal 5 3" xfId="92" xr:uid="{F7B8618E-AAF8-4E78-AEC6-6B7638E2972A}"/>
    <cellStyle name="Normal 5 3 2" xfId="4378" xr:uid="{A72889A6-D463-47F7-96A0-857620D50A6A}"/>
    <cellStyle name="Normal 5 3 3" xfId="4377" xr:uid="{4D7A04C5-E43D-4120-8350-BE943079B446}"/>
    <cellStyle name="Normal 5 4" xfId="93" xr:uid="{310AFDDE-A240-4887-8FD8-E400CF9AAD56}"/>
    <cellStyle name="Normal 5 4 10" xfId="815" xr:uid="{643424EF-9B09-48E9-AD7E-93C8E78C0682}"/>
    <cellStyle name="Normal 5 4 11" xfId="816" xr:uid="{20796AC2-739A-4C6D-BAC0-413F9FD60BFD}"/>
    <cellStyle name="Normal 5 4 2" xfId="94" xr:uid="{15FD8A1B-D5F5-4186-B694-A44B505E5198}"/>
    <cellStyle name="Normal 5 4 2 2" xfId="95" xr:uid="{78600F68-1AEB-431F-A40A-CE46BD42F2A7}"/>
    <cellStyle name="Normal 5 4 2 2 2" xfId="817" xr:uid="{08C6ACDD-BD22-4323-840C-0018DB225156}"/>
    <cellStyle name="Normal 5 4 2 2 2 2" xfId="818" xr:uid="{5F04E06B-404E-4176-B0ED-2829206570FC}"/>
    <cellStyle name="Normal 5 4 2 2 2 2 2" xfId="819" xr:uid="{E7AB9B55-2B9F-4B75-A88D-789968844125}"/>
    <cellStyle name="Normal 5 4 2 2 2 2 2 2" xfId="3831" xr:uid="{AB852FD4-9900-47F5-9966-06FEF3327312}"/>
    <cellStyle name="Normal 5 4 2 2 2 2 2 2 2" xfId="3832" xr:uid="{DD3E30E0-0128-4803-9841-3A9D6E3718EE}"/>
    <cellStyle name="Normal 5 4 2 2 2 2 2 3" xfId="3833" xr:uid="{5212B794-ECED-4A85-95F8-447E3A6658EE}"/>
    <cellStyle name="Normal 5 4 2 2 2 2 3" xfId="820" xr:uid="{0BA7D138-26A7-468C-8198-9A16AC957789}"/>
    <cellStyle name="Normal 5 4 2 2 2 2 3 2" xfId="3834" xr:uid="{D751602A-72F9-4866-8786-009EE06F3E84}"/>
    <cellStyle name="Normal 5 4 2 2 2 2 4" xfId="821" xr:uid="{69307CEA-DC74-4DB0-8953-CE45D0ADA150}"/>
    <cellStyle name="Normal 5 4 2 2 2 3" xfId="822" xr:uid="{41D6A219-7A3F-44F0-B009-EE8BE7E7AACA}"/>
    <cellStyle name="Normal 5 4 2 2 2 3 2" xfId="823" xr:uid="{C21855C2-8118-4D0E-80D4-4B2724FC1CAF}"/>
    <cellStyle name="Normal 5 4 2 2 2 3 2 2" xfId="3835" xr:uid="{F53ADBAD-B854-4F60-B22C-35118A03F549}"/>
    <cellStyle name="Normal 5 4 2 2 2 3 3" xfId="824" xr:uid="{5306ADFA-2671-413A-9F6A-D1D008BF9FF5}"/>
    <cellStyle name="Normal 5 4 2 2 2 3 4" xfId="825" xr:uid="{D369BA9E-CB44-4B80-AEC5-34D919E29B33}"/>
    <cellStyle name="Normal 5 4 2 2 2 4" xfId="826" xr:uid="{67C9160D-AE74-4175-B89C-E838EC5FF010}"/>
    <cellStyle name="Normal 5 4 2 2 2 4 2" xfId="3836" xr:uid="{356E0D34-3C91-40E6-B6DC-68140CAC7615}"/>
    <cellStyle name="Normal 5 4 2 2 2 5" xfId="827" xr:uid="{87F0FD14-C8DC-47D3-984D-EF246E092A45}"/>
    <cellStyle name="Normal 5 4 2 2 2 6" xfId="828" xr:uid="{466B3973-8965-4021-A955-A6DAFD441C30}"/>
    <cellStyle name="Normal 5 4 2 2 3" xfId="829" xr:uid="{849F0E40-C267-4A64-B32C-BFCDFF61DFB5}"/>
    <cellStyle name="Normal 5 4 2 2 3 2" xfId="830" xr:uid="{ED3B41A8-8FEE-4AAA-BC61-B443A30E401D}"/>
    <cellStyle name="Normal 5 4 2 2 3 2 2" xfId="831" xr:uid="{0C7B1346-A027-4493-8DB7-5D1B22B26174}"/>
    <cellStyle name="Normal 5 4 2 2 3 2 2 2" xfId="3837" xr:uid="{0D74C950-544A-4097-9470-6C01ACA7746F}"/>
    <cellStyle name="Normal 5 4 2 2 3 2 2 2 2" xfId="3838" xr:uid="{F61BB862-7399-4C3B-ADBA-C47B789AD9E2}"/>
    <cellStyle name="Normal 5 4 2 2 3 2 2 3" xfId="3839" xr:uid="{09C8308F-610F-45BE-B191-08010B38BC36}"/>
    <cellStyle name="Normal 5 4 2 2 3 2 3" xfId="832" xr:uid="{015EE56A-F5EB-4792-89E2-4CEAC4BB17B3}"/>
    <cellStyle name="Normal 5 4 2 2 3 2 3 2" xfId="3840" xr:uid="{8373E6AA-A8F9-4A09-B558-920D89CD0BBE}"/>
    <cellStyle name="Normal 5 4 2 2 3 2 4" xfId="833" xr:uid="{24E1036B-A6B9-4606-ADB9-A9404EC05A62}"/>
    <cellStyle name="Normal 5 4 2 2 3 3" xfId="834" xr:uid="{B5E5B7DD-D539-4CE4-B653-8AE1C6D4429C}"/>
    <cellStyle name="Normal 5 4 2 2 3 3 2" xfId="3841" xr:uid="{CA6EE4CB-C91C-42A9-AE97-8A72D17945E2}"/>
    <cellStyle name="Normal 5 4 2 2 3 3 2 2" xfId="3842" xr:uid="{D4FEB854-932A-4DB3-B787-09D2129A6E9D}"/>
    <cellStyle name="Normal 5 4 2 2 3 3 3" xfId="3843" xr:uid="{FB3841F6-D789-4EC4-88AE-815482423717}"/>
    <cellStyle name="Normal 5 4 2 2 3 4" xfId="835" xr:uid="{2BB784C0-6BF7-4054-A02B-08C66EB43919}"/>
    <cellStyle name="Normal 5 4 2 2 3 4 2" xfId="3844" xr:uid="{5E62A7AD-E17E-43EE-ACC2-20BEA18703FC}"/>
    <cellStyle name="Normal 5 4 2 2 3 5" xfId="836" xr:uid="{1B9538CD-7FEF-4CF7-9BDD-147BEF43BD2B}"/>
    <cellStyle name="Normal 5 4 2 2 4" xfId="837" xr:uid="{EAA8A01D-82F9-4440-AF4D-1969CE45854B}"/>
    <cellStyle name="Normal 5 4 2 2 4 2" xfId="838" xr:uid="{F08D63CB-40E6-4061-AFBC-A04941BCB0FE}"/>
    <cellStyle name="Normal 5 4 2 2 4 2 2" xfId="3845" xr:uid="{57CCA45E-7236-4A2C-AC4E-C8512F37118A}"/>
    <cellStyle name="Normal 5 4 2 2 4 2 2 2" xfId="3846" xr:uid="{E627B8F6-B2BF-4828-B76E-6EEC27472D05}"/>
    <cellStyle name="Normal 5 4 2 2 4 2 3" xfId="3847" xr:uid="{D43E33A9-F06D-4948-9696-E60B5EC69421}"/>
    <cellStyle name="Normal 5 4 2 2 4 3" xfId="839" xr:uid="{FACB22C1-FBCE-49E0-BDAD-9F0F83A5C8F3}"/>
    <cellStyle name="Normal 5 4 2 2 4 3 2" xfId="3848" xr:uid="{AB637A9C-96D5-40D2-94B7-108E5525390F}"/>
    <cellStyle name="Normal 5 4 2 2 4 4" xfId="840" xr:uid="{3CFE9A20-099B-4361-93D6-A5EE02455F6A}"/>
    <cellStyle name="Normal 5 4 2 2 5" xfId="841" xr:uid="{C005F25A-910F-4D3A-853E-FC223CC3D463}"/>
    <cellStyle name="Normal 5 4 2 2 5 2" xfId="842" xr:uid="{986BD888-01B0-4FA6-9F9F-8537115D1C83}"/>
    <cellStyle name="Normal 5 4 2 2 5 2 2" xfId="3849" xr:uid="{28A1FA4F-BE3E-4A51-885F-F41E15AE1695}"/>
    <cellStyle name="Normal 5 4 2 2 5 3" xfId="843" xr:uid="{B25AE163-348E-4FE2-99F6-E4759A54693B}"/>
    <cellStyle name="Normal 5 4 2 2 5 4" xfId="844" xr:uid="{2F4B86D9-8CDA-4461-AE2B-1EC8E82AA086}"/>
    <cellStyle name="Normal 5 4 2 2 6" xfId="845" xr:uid="{5D15513B-F462-4B67-AF3F-235F3577357C}"/>
    <cellStyle name="Normal 5 4 2 2 6 2" xfId="3850" xr:uid="{10BBE43E-FE00-4F97-AE47-F4D6B087870D}"/>
    <cellStyle name="Normal 5 4 2 2 7" xfId="846" xr:uid="{3A1B751F-3B47-4C32-AD6D-C0D954AFF798}"/>
    <cellStyle name="Normal 5 4 2 2 8" xfId="847" xr:uid="{0531A25A-C713-4992-A3EB-6677279D6082}"/>
    <cellStyle name="Normal 5 4 2 3" xfId="848" xr:uid="{C02C1417-7783-4656-B30A-B37093B3CAE5}"/>
    <cellStyle name="Normal 5 4 2 3 2" xfId="849" xr:uid="{7F6B52AF-4869-4BC8-BAA5-D198F5EB9F90}"/>
    <cellStyle name="Normal 5 4 2 3 2 2" xfId="850" xr:uid="{CA66C607-8CB6-47E6-86AF-9BB20EED2503}"/>
    <cellStyle name="Normal 5 4 2 3 2 2 2" xfId="3851" xr:uid="{BD955D3D-C69F-45D3-8F29-19C5FD47A3B3}"/>
    <cellStyle name="Normal 5 4 2 3 2 2 2 2" xfId="3852" xr:uid="{CA205CA7-B612-4B96-B6B7-A61C15E26F02}"/>
    <cellStyle name="Normal 5 4 2 3 2 2 3" xfId="3853" xr:uid="{082315D2-D810-45FA-96A7-68429970D776}"/>
    <cellStyle name="Normal 5 4 2 3 2 3" xfId="851" xr:uid="{D14807F1-0976-47EE-B7FE-8F34976B283C}"/>
    <cellStyle name="Normal 5 4 2 3 2 3 2" xfId="3854" xr:uid="{B2C2D33E-4AC6-4794-9D65-0E93117BFF25}"/>
    <cellStyle name="Normal 5 4 2 3 2 4" xfId="852" xr:uid="{E74AE7D2-D3C0-47D0-8BAD-DE5EF16F1EC4}"/>
    <cellStyle name="Normal 5 4 2 3 3" xfId="853" xr:uid="{31F79B5C-B778-402F-8195-1E701D9353C6}"/>
    <cellStyle name="Normal 5 4 2 3 3 2" xfId="854" xr:uid="{E534B841-11A8-4103-BA3B-97DCE50977D5}"/>
    <cellStyle name="Normal 5 4 2 3 3 2 2" xfId="3855" xr:uid="{C7E9F274-3202-4E02-AFD5-5B470CA24F8B}"/>
    <cellStyle name="Normal 5 4 2 3 3 3" xfId="855" xr:uid="{D846B956-8820-40A4-96EB-EDC262E385A4}"/>
    <cellStyle name="Normal 5 4 2 3 3 4" xfId="856" xr:uid="{22A22AA6-BE0E-4684-A41D-A67AFA5120A7}"/>
    <cellStyle name="Normal 5 4 2 3 4" xfId="857" xr:uid="{50F815D7-9A03-4315-8F93-5BFB72E293C1}"/>
    <cellStyle name="Normal 5 4 2 3 4 2" xfId="3856" xr:uid="{7DBFE58B-85E4-4DB3-90D2-9276EB6BB8F9}"/>
    <cellStyle name="Normal 5 4 2 3 5" xfId="858" xr:uid="{35D08A4B-680D-4B44-B4DE-3D7B19AB4B40}"/>
    <cellStyle name="Normal 5 4 2 3 6" xfId="859" xr:uid="{00BAB5B0-D1F9-42CA-8E91-AFBA9B7A028D}"/>
    <cellStyle name="Normal 5 4 2 4" xfId="860" xr:uid="{EC344138-D92A-454A-A497-C5BD65BD67FF}"/>
    <cellStyle name="Normal 5 4 2 4 2" xfId="861" xr:uid="{C92A214D-C64F-4A9D-BC81-A1674B5F4E23}"/>
    <cellStyle name="Normal 5 4 2 4 2 2" xfId="862" xr:uid="{F34DFF64-024F-46C5-AC35-B82F392EF985}"/>
    <cellStyle name="Normal 5 4 2 4 2 2 2" xfId="3857" xr:uid="{34DCEC74-D643-475C-8A58-0B8226E74A48}"/>
    <cellStyle name="Normal 5 4 2 4 2 2 2 2" xfId="3858" xr:uid="{F9636628-892E-45FF-A855-2EF54A973F39}"/>
    <cellStyle name="Normal 5 4 2 4 2 2 3" xfId="3859" xr:uid="{8CDF23FC-F180-49DC-B617-E04A8A3AA260}"/>
    <cellStyle name="Normal 5 4 2 4 2 3" xfId="863" xr:uid="{1207DD53-795C-45AC-8E3F-B8AFA0823F59}"/>
    <cellStyle name="Normal 5 4 2 4 2 3 2" xfId="3860" xr:uid="{D12F3085-86F5-410C-A59D-98E07D7B191A}"/>
    <cellStyle name="Normal 5 4 2 4 2 4" xfId="864" xr:uid="{75053B15-6D9D-4B7A-959D-0BD249B1F6A6}"/>
    <cellStyle name="Normal 5 4 2 4 3" xfId="865" xr:uid="{FFEB07D0-BB45-4002-9D13-9EA9849CB511}"/>
    <cellStyle name="Normal 5 4 2 4 3 2" xfId="3861" xr:uid="{5636FDE6-EF13-479E-95FB-6A95D2A504DB}"/>
    <cellStyle name="Normal 5 4 2 4 3 2 2" xfId="3862" xr:uid="{3C2ED600-0D96-48BA-BCD9-C9D73B08204B}"/>
    <cellStyle name="Normal 5 4 2 4 3 3" xfId="3863" xr:uid="{BD745ABF-1642-4F9F-9F05-86EC23B78F7E}"/>
    <cellStyle name="Normal 5 4 2 4 4" xfId="866" xr:uid="{1476FCF0-B7AC-4BCD-838F-ADC6C2C3B5D3}"/>
    <cellStyle name="Normal 5 4 2 4 4 2" xfId="3864" xr:uid="{CD5F1AA2-7E4C-4F58-B4E1-3F2376C792E1}"/>
    <cellStyle name="Normal 5 4 2 4 5" xfId="867" xr:uid="{24863158-EC1D-49CE-B881-ECB37152FF56}"/>
    <cellStyle name="Normal 5 4 2 5" xfId="868" xr:uid="{E775006B-6AAE-4726-AE85-73BBC6B09ACB}"/>
    <cellStyle name="Normal 5 4 2 5 2" xfId="869" xr:uid="{2887A544-2D7B-452A-BBB1-E5CEE75D18F3}"/>
    <cellStyle name="Normal 5 4 2 5 2 2" xfId="3865" xr:uid="{80C744A5-2156-4B30-B816-74143A1C3A2C}"/>
    <cellStyle name="Normal 5 4 2 5 2 2 2" xfId="3866" xr:uid="{504D2571-C133-4137-9875-B5202212A179}"/>
    <cellStyle name="Normal 5 4 2 5 2 3" xfId="3867" xr:uid="{6CB28E71-C663-4336-8D52-CAE9F081431C}"/>
    <cellStyle name="Normal 5 4 2 5 3" xfId="870" xr:uid="{AC0E4D47-059D-4031-9EA8-8872DFC85305}"/>
    <cellStyle name="Normal 5 4 2 5 3 2" xfId="3868" xr:uid="{851C3553-DC19-427A-B72F-5D9D2DCF04B7}"/>
    <cellStyle name="Normal 5 4 2 5 4" xfId="871" xr:uid="{BF1613C9-88DB-4E88-8653-F71165C0DF44}"/>
    <cellStyle name="Normal 5 4 2 6" xfId="872" xr:uid="{DDC36886-AB71-43C5-9979-5E766E85C5B0}"/>
    <cellStyle name="Normal 5 4 2 6 2" xfId="873" xr:uid="{1E42CBCF-9C2D-4334-BFC6-947AE5EB5C2F}"/>
    <cellStyle name="Normal 5 4 2 6 2 2" xfId="3869" xr:uid="{E9DF1AE7-A953-476D-AF5D-C0AD447E4B76}"/>
    <cellStyle name="Normal 5 4 2 6 2 3" xfId="4391" xr:uid="{05C61398-EB14-4E17-A0D9-1158040CBB7C}"/>
    <cellStyle name="Normal 5 4 2 6 3" xfId="874" xr:uid="{D235D398-51A7-4B66-94F3-49E82670931F}"/>
    <cellStyle name="Normal 5 4 2 6 4" xfId="875" xr:uid="{A0FED112-1230-4314-BB5F-B2F089C1B395}"/>
    <cellStyle name="Normal 5 4 2 7" xfId="876" xr:uid="{DE66457D-D67D-4F44-85FC-D0C552A08D1A}"/>
    <cellStyle name="Normal 5 4 2 7 2" xfId="3870" xr:uid="{F978B3F8-F56B-4476-98FC-E76C651F9423}"/>
    <cellStyle name="Normal 5 4 2 8" xfId="877" xr:uid="{5B97AD7D-EAE2-4C0B-AB9A-F6999B19A04A}"/>
    <cellStyle name="Normal 5 4 2 9" xfId="878" xr:uid="{4B59959D-E904-489E-B802-B2267D915413}"/>
    <cellStyle name="Normal 5 4 3" xfId="96" xr:uid="{CC9CA2B8-B632-4795-A0EE-00906A6947B7}"/>
    <cellStyle name="Normal 5 4 3 2" xfId="97" xr:uid="{F340A084-7534-45FF-80DC-294B2AC954FC}"/>
    <cellStyle name="Normal 5 4 3 2 2" xfId="879" xr:uid="{6177324C-D908-4742-B47F-C81D76E7475D}"/>
    <cellStyle name="Normal 5 4 3 2 2 2" xfId="880" xr:uid="{9AABDD1E-6373-44D3-83A4-6568AB85E2AA}"/>
    <cellStyle name="Normal 5 4 3 2 2 2 2" xfId="3871" xr:uid="{D43D4247-E7DA-4FEF-8667-F829F68B3B53}"/>
    <cellStyle name="Normal 5 4 3 2 2 2 2 2" xfId="3872" xr:uid="{E7637763-C987-4BC2-9B03-BF6896C2D41D}"/>
    <cellStyle name="Normal 5 4 3 2 2 2 3" xfId="3873" xr:uid="{60BB678E-13B6-4916-9325-ACC577AB401C}"/>
    <cellStyle name="Normal 5 4 3 2 2 3" xfId="881" xr:uid="{A08D4EBE-6E61-40F6-BA90-7CFAFDDE533E}"/>
    <cellStyle name="Normal 5 4 3 2 2 3 2" xfId="3874" xr:uid="{C3C94502-57A4-4DEA-8E14-420EF3566390}"/>
    <cellStyle name="Normal 5 4 3 2 2 4" xfId="882" xr:uid="{08F14493-48E6-42A0-B80E-B9FA665A97ED}"/>
    <cellStyle name="Normal 5 4 3 2 3" xfId="883" xr:uid="{782DA950-CBCD-4850-BC58-BDE736C19372}"/>
    <cellStyle name="Normal 5 4 3 2 3 2" xfId="884" xr:uid="{62231F89-D1ED-4459-9CAA-76AC94382355}"/>
    <cellStyle name="Normal 5 4 3 2 3 2 2" xfId="3875" xr:uid="{4F78B6E5-D09B-43BF-B0DF-E16B3FF5B57A}"/>
    <cellStyle name="Normal 5 4 3 2 3 3" xfId="885" xr:uid="{34939B08-8FA7-4465-B304-681C1D7387A3}"/>
    <cellStyle name="Normal 5 4 3 2 3 4" xfId="886" xr:uid="{9B96FE7F-5637-4BC3-8A5B-020E587ACDF5}"/>
    <cellStyle name="Normal 5 4 3 2 4" xfId="887" xr:uid="{24861D10-0E76-4334-BC5B-146BAE2E6D40}"/>
    <cellStyle name="Normal 5 4 3 2 4 2" xfId="3876" xr:uid="{D1F9DA2D-9C7F-4CD0-B27C-1796FEF50806}"/>
    <cellStyle name="Normal 5 4 3 2 5" xfId="888" xr:uid="{994DE63B-DF68-440F-B7F9-95BD71E1B2D5}"/>
    <cellStyle name="Normal 5 4 3 2 6" xfId="889" xr:uid="{079EBE8E-4AFC-4707-9BEA-7318DF6ABC0B}"/>
    <cellStyle name="Normal 5 4 3 3" xfId="890" xr:uid="{E5CCC421-6055-4D75-980A-0BB2100E277C}"/>
    <cellStyle name="Normal 5 4 3 3 2" xfId="891" xr:uid="{60B97C7E-0BC4-46E5-84F0-0416218858AD}"/>
    <cellStyle name="Normal 5 4 3 3 2 2" xfId="892" xr:uid="{AFD3B479-FFFB-4684-B5FB-E3B56EAB5DAB}"/>
    <cellStyle name="Normal 5 4 3 3 2 2 2" xfId="3877" xr:uid="{61828887-43C5-4491-AEB0-D8B9C68954D8}"/>
    <cellStyle name="Normal 5 4 3 3 2 2 2 2" xfId="3878" xr:uid="{F2A296AC-45BA-4FBE-A66F-7FE5E55699F0}"/>
    <cellStyle name="Normal 5 4 3 3 2 2 3" xfId="3879" xr:uid="{FECB7FC8-2718-477E-ABC7-6D8CD505BA5E}"/>
    <cellStyle name="Normal 5 4 3 3 2 3" xfId="893" xr:uid="{21A7B1FE-49B7-45D1-ACF1-5E105AD305EA}"/>
    <cellStyle name="Normal 5 4 3 3 2 3 2" xfId="3880" xr:uid="{5ED090EA-D257-44B6-B568-65596BC0D5EE}"/>
    <cellStyle name="Normal 5 4 3 3 2 4" xfId="894" xr:uid="{134BC891-B291-41D9-A834-227420ACF67C}"/>
    <cellStyle name="Normal 5 4 3 3 3" xfId="895" xr:uid="{CB65D62A-F273-4EB8-9880-2AC45E7849C5}"/>
    <cellStyle name="Normal 5 4 3 3 3 2" xfId="3881" xr:uid="{2C92A2B0-1FB2-4208-9D65-8FABC16721B8}"/>
    <cellStyle name="Normal 5 4 3 3 3 2 2" xfId="3882" xr:uid="{426A75FF-7348-4CEB-A81C-9434F6A6B65D}"/>
    <cellStyle name="Normal 5 4 3 3 3 3" xfId="3883" xr:uid="{FB86F97F-463B-4727-8221-E7C21C812DEA}"/>
    <cellStyle name="Normal 5 4 3 3 4" xfId="896" xr:uid="{CAA5BFF0-7845-457C-90C7-3B0C1199C0C9}"/>
    <cellStyle name="Normal 5 4 3 3 4 2" xfId="3884" xr:uid="{C93583E9-8C09-4A18-AFDC-4C70E01CF6DA}"/>
    <cellStyle name="Normal 5 4 3 3 5" xfId="897" xr:uid="{1ACD8683-DF34-4D9F-B6F1-E983B90D07E0}"/>
    <cellStyle name="Normal 5 4 3 4" xfId="898" xr:uid="{02843282-CC0F-4882-82E9-BF0EBE727370}"/>
    <cellStyle name="Normal 5 4 3 4 2" xfId="899" xr:uid="{24DBCE17-531A-4630-9EE1-4ADCC273D01A}"/>
    <cellStyle name="Normal 5 4 3 4 2 2" xfId="3885" xr:uid="{6F0C7E6F-8DAF-4495-8C2C-C34BAD2C6602}"/>
    <cellStyle name="Normal 5 4 3 4 2 2 2" xfId="3886" xr:uid="{36DED680-61E6-4C14-B093-72470ABB6747}"/>
    <cellStyle name="Normal 5 4 3 4 2 3" xfId="3887" xr:uid="{C50E5952-1906-4A77-95E1-B68F32F0D865}"/>
    <cellStyle name="Normal 5 4 3 4 3" xfId="900" xr:uid="{82E150D6-30C0-4359-8453-D44D7615B364}"/>
    <cellStyle name="Normal 5 4 3 4 3 2" xfId="3888" xr:uid="{A9967E2A-D5C0-45E0-922C-2664EF0CE186}"/>
    <cellStyle name="Normal 5 4 3 4 4" xfId="901" xr:uid="{8BB1019C-E2F1-43FF-B1F1-70270586BCF9}"/>
    <cellStyle name="Normal 5 4 3 5" xfId="902" xr:uid="{4DBA0AD0-FD34-4165-83ED-757BB4B9B723}"/>
    <cellStyle name="Normal 5 4 3 5 2" xfId="903" xr:uid="{1A6E99FA-5DC9-4254-AE51-CC47086ADDBF}"/>
    <cellStyle name="Normal 5 4 3 5 2 2" xfId="3889" xr:uid="{C18B3498-A9FF-4184-9782-B4401CC2EB70}"/>
    <cellStyle name="Normal 5 4 3 5 3" xfId="904" xr:uid="{F075A354-5BB3-44C1-BDDB-F1B41EC9699B}"/>
    <cellStyle name="Normal 5 4 3 5 4" xfId="905" xr:uid="{FA997400-F0C9-4226-9718-5E0A876B6A35}"/>
    <cellStyle name="Normal 5 4 3 6" xfId="906" xr:uid="{85DB1C7A-868E-41DA-8C95-97E24C74E964}"/>
    <cellStyle name="Normal 5 4 3 6 2" xfId="3890" xr:uid="{97B13142-6573-4B24-88AE-B984A2F678CD}"/>
    <cellStyle name="Normal 5 4 3 7" xfId="907" xr:uid="{7A3E7E50-1EE5-4B13-87EF-D9991D72B167}"/>
    <cellStyle name="Normal 5 4 3 8" xfId="908" xr:uid="{05DEC5BB-563C-43F3-B245-426B1087CB76}"/>
    <cellStyle name="Normal 5 4 4" xfId="98" xr:uid="{DC2CD2E7-F18B-4556-B9D8-BB6D64214A9E}"/>
    <cellStyle name="Normal 5 4 4 2" xfId="909" xr:uid="{FE7FE6D4-5479-4B14-BE2A-940CD3D1BDA9}"/>
    <cellStyle name="Normal 5 4 4 2 2" xfId="910" xr:uid="{2C20B0D1-1BFC-41CC-88CD-42518DC5FFDB}"/>
    <cellStyle name="Normal 5 4 4 2 2 2" xfId="911" xr:uid="{A261857F-B226-4FB0-936E-A2A545B5A3DF}"/>
    <cellStyle name="Normal 5 4 4 2 2 2 2" xfId="3891" xr:uid="{3D11E9A0-A2E8-4A66-85DA-D2DB3BF7E429}"/>
    <cellStyle name="Normal 5 4 4 2 2 3" xfId="912" xr:uid="{0C00389E-A892-4227-A612-0F01538F80C7}"/>
    <cellStyle name="Normal 5 4 4 2 2 4" xfId="913" xr:uid="{50804926-191C-40A8-8DEF-F8FB2E0EF5AE}"/>
    <cellStyle name="Normal 5 4 4 2 3" xfId="914" xr:uid="{4D95CBE5-85D3-4DBF-891D-44FD7C61723A}"/>
    <cellStyle name="Normal 5 4 4 2 3 2" xfId="3892" xr:uid="{944C71AC-C7AA-4015-A7EF-79AA2AA1976A}"/>
    <cellStyle name="Normal 5 4 4 2 4" xfId="915" xr:uid="{9ED363BD-7C50-4DA5-926C-EBD2B1FD27EF}"/>
    <cellStyle name="Normal 5 4 4 2 5" xfId="916" xr:uid="{BB448CDE-BD12-4FE4-A654-9645BD0F584C}"/>
    <cellStyle name="Normal 5 4 4 3" xfId="917" xr:uid="{FB9C1429-387C-4F8A-A61F-6D687A95DB12}"/>
    <cellStyle name="Normal 5 4 4 3 2" xfId="918" xr:uid="{D401E057-50F7-4F61-8F64-A0B013B368A8}"/>
    <cellStyle name="Normal 5 4 4 3 2 2" xfId="3893" xr:uid="{6F5B8E72-6905-4338-866C-8D489D193BC6}"/>
    <cellStyle name="Normal 5 4 4 3 3" xfId="919" xr:uid="{A287599C-ED55-4932-ABAE-1D9FF18E8F8F}"/>
    <cellStyle name="Normal 5 4 4 3 4" xfId="920" xr:uid="{273E0397-B3E8-4BC0-9C3E-3942C96D3838}"/>
    <cellStyle name="Normal 5 4 4 4" xfId="921" xr:uid="{27DC3D8F-8D9F-4647-A443-8F86604CD0BE}"/>
    <cellStyle name="Normal 5 4 4 4 2" xfId="922" xr:uid="{42E1FD81-0F93-4E10-8DD8-CD39D4F4A611}"/>
    <cellStyle name="Normal 5 4 4 4 3" xfId="923" xr:uid="{7DC0895D-FA76-469A-883D-E0E48D9F7F70}"/>
    <cellStyle name="Normal 5 4 4 4 4" xfId="924" xr:uid="{32E1BA03-C41F-4966-B12F-D8171F87FE96}"/>
    <cellStyle name="Normal 5 4 4 5" xfId="925" xr:uid="{FE12CB91-1133-412E-AC0E-BF231EEC1000}"/>
    <cellStyle name="Normal 5 4 4 6" xfId="926" xr:uid="{3C076B24-6E42-44B3-88AB-504B44C118C2}"/>
    <cellStyle name="Normal 5 4 4 7" xfId="927" xr:uid="{B55BC2B9-9AFE-4538-8CEE-7C98F9152A48}"/>
    <cellStyle name="Normal 5 4 5" xfId="928" xr:uid="{9E4E98E0-BE00-47AD-A78A-12A5FE7FB1C0}"/>
    <cellStyle name="Normal 5 4 5 2" xfId="929" xr:uid="{68FE541B-6D36-41EC-B9FC-7CA74B44B120}"/>
    <cellStyle name="Normal 5 4 5 2 2" xfId="930" xr:uid="{86976C4D-B45B-419F-B04D-7E6F16370110}"/>
    <cellStyle name="Normal 5 4 5 2 2 2" xfId="3894" xr:uid="{18540DC8-F02D-4091-B829-B17906007E74}"/>
    <cellStyle name="Normal 5 4 5 2 2 2 2" xfId="3895" xr:uid="{E9030A69-995F-4F25-8D0F-52420CB9ACFB}"/>
    <cellStyle name="Normal 5 4 5 2 2 3" xfId="3896" xr:uid="{76DFA909-39A3-44CF-B00A-55A3AB28A727}"/>
    <cellStyle name="Normal 5 4 5 2 3" xfId="931" xr:uid="{4E15D0BF-07A5-4A39-BE62-6441AF966B42}"/>
    <cellStyle name="Normal 5 4 5 2 3 2" xfId="3897" xr:uid="{B70918DA-C2EB-426F-AF4B-17F9EA4ECE4E}"/>
    <cellStyle name="Normal 5 4 5 2 4" xfId="932" xr:uid="{3EA71F11-BFDF-46F2-A8D8-BD07C9754216}"/>
    <cellStyle name="Normal 5 4 5 3" xfId="933" xr:uid="{81CDD3CB-A634-4F65-A050-941060ADF93D}"/>
    <cellStyle name="Normal 5 4 5 3 2" xfId="934" xr:uid="{9AA622A6-87C1-4BD4-AD36-87A44C0B81E0}"/>
    <cellStyle name="Normal 5 4 5 3 2 2" xfId="3898" xr:uid="{7CEE959F-339D-42F9-A694-4FA79C297871}"/>
    <cellStyle name="Normal 5 4 5 3 3" xfId="935" xr:uid="{A94B9C1E-7C0B-4EA8-BFCD-3CDBAF253865}"/>
    <cellStyle name="Normal 5 4 5 3 4" xfId="936" xr:uid="{E3AF399D-FAC5-4D34-92C1-FD446585DB4A}"/>
    <cellStyle name="Normal 5 4 5 4" xfId="937" xr:uid="{0991B65C-00E3-4C28-90AB-53A4C9916250}"/>
    <cellStyle name="Normal 5 4 5 4 2" xfId="3899" xr:uid="{277D9A8F-BC95-4866-9C24-BAA85C30D1A3}"/>
    <cellStyle name="Normal 5 4 5 5" xfId="938" xr:uid="{ABBB4143-E68B-4037-B16B-9AA5AC431FFE}"/>
    <cellStyle name="Normal 5 4 5 6" xfId="939" xr:uid="{440F5DF6-002D-44BD-9882-1055B39D5283}"/>
    <cellStyle name="Normal 5 4 6" xfId="940" xr:uid="{54C7F15D-B825-43F3-B3C3-C9963817D9C2}"/>
    <cellStyle name="Normal 5 4 6 2" xfId="941" xr:uid="{935C6E34-E411-4CBA-9B02-F2D1BD341589}"/>
    <cellStyle name="Normal 5 4 6 2 2" xfId="942" xr:uid="{C231CB43-CAB6-4606-9722-5D3CC918C2AE}"/>
    <cellStyle name="Normal 5 4 6 2 2 2" xfId="3900" xr:uid="{CDF6F435-9E58-4300-9669-2AC03BF4B32A}"/>
    <cellStyle name="Normal 5 4 6 2 3" xfId="943" xr:uid="{53EED491-C789-4C00-8733-3E138B31EF46}"/>
    <cellStyle name="Normal 5 4 6 2 4" xfId="944" xr:uid="{10D884ED-CF23-4FBE-8D85-A8658EDF0D6B}"/>
    <cellStyle name="Normal 5 4 6 3" xfId="945" xr:uid="{2C7ED79C-4E81-46AB-A687-B70661114395}"/>
    <cellStyle name="Normal 5 4 6 3 2" xfId="3901" xr:uid="{A345C28E-2DB8-44AD-BAB9-488013C0D53C}"/>
    <cellStyle name="Normal 5 4 6 4" xfId="946" xr:uid="{B6455867-7754-4E2D-B4D8-C0AD8D3096CE}"/>
    <cellStyle name="Normal 5 4 6 5" xfId="947" xr:uid="{24D7A4E1-99BF-4465-9AFF-82351B6D777E}"/>
    <cellStyle name="Normal 5 4 7" xfId="948" xr:uid="{D7C90D4C-603E-490A-A521-17834A5CD59C}"/>
    <cellStyle name="Normal 5 4 7 2" xfId="949" xr:uid="{AF6F2F1A-930C-4A56-A324-AF23E5C1E371}"/>
    <cellStyle name="Normal 5 4 7 2 2" xfId="3902" xr:uid="{4D88BC2E-881E-408E-BDE3-4A177A21DEBC}"/>
    <cellStyle name="Normal 5 4 7 2 3" xfId="4390" xr:uid="{5E6899B6-6FB4-43B1-80C9-731A9AE31527}"/>
    <cellStyle name="Normal 5 4 7 3" xfId="950" xr:uid="{B3491E65-3BD8-4355-BA95-DBF363778BBB}"/>
    <cellStyle name="Normal 5 4 7 4" xfId="951" xr:uid="{C251D482-0683-487B-ABE7-4212B6655F01}"/>
    <cellStyle name="Normal 5 4 8" xfId="952" xr:uid="{2ACB6C3C-0598-46EF-AA29-ACB19CD0059B}"/>
    <cellStyle name="Normal 5 4 8 2" xfId="953" xr:uid="{B98AD897-47BD-458C-863A-F1093B1C75D6}"/>
    <cellStyle name="Normal 5 4 8 3" xfId="954" xr:uid="{01B12BDF-55F1-4041-80AA-2DCE0B1B85AA}"/>
    <cellStyle name="Normal 5 4 8 4" xfId="955" xr:uid="{76CB7C0E-FC0F-4616-990A-EAF2BAD5FFB1}"/>
    <cellStyle name="Normal 5 4 9" xfId="956" xr:uid="{2F59929B-4C39-406E-B6B9-67F15EA414B7}"/>
    <cellStyle name="Normal 5 5" xfId="99" xr:uid="{DA900C48-3CD1-42A9-8BA1-4A96FC1BC1B1}"/>
    <cellStyle name="Normal 5 5 10" xfId="957" xr:uid="{4676A307-7F70-4545-B7FC-A28B910715CD}"/>
    <cellStyle name="Normal 5 5 11" xfId="958" xr:uid="{41988200-0A9A-4E03-81F8-FC95667E0F8E}"/>
    <cellStyle name="Normal 5 5 2" xfId="100" xr:uid="{15733C5A-A097-4ACC-BD77-7DDBAA7D56BD}"/>
    <cellStyle name="Normal 5 5 2 2" xfId="101" xr:uid="{0D9CABBE-6872-4C06-9528-0BF8B0585132}"/>
    <cellStyle name="Normal 5 5 2 2 2" xfId="959" xr:uid="{9CAE1767-C5A1-44C4-98F9-CB0DB92FAA58}"/>
    <cellStyle name="Normal 5 5 2 2 2 2" xfId="960" xr:uid="{56519DEB-F61D-449E-B394-1ECF2A00502F}"/>
    <cellStyle name="Normal 5 5 2 2 2 2 2" xfId="961" xr:uid="{50E90C91-4CE9-4E63-9CDD-890185C00ED2}"/>
    <cellStyle name="Normal 5 5 2 2 2 2 2 2" xfId="3903" xr:uid="{99C505AF-7F16-447F-9CA8-861088A3D2FD}"/>
    <cellStyle name="Normal 5 5 2 2 2 2 3" xfId="962" xr:uid="{62F00AA2-3D05-4891-A261-8AC1EA4144CE}"/>
    <cellStyle name="Normal 5 5 2 2 2 2 4" xfId="963" xr:uid="{A065048E-FFDE-4BF5-9B78-9E7A56951185}"/>
    <cellStyle name="Normal 5 5 2 2 2 3" xfId="964" xr:uid="{BC30D3F6-EFE4-49AB-A9CC-8BBB2BAB5BA5}"/>
    <cellStyle name="Normal 5 5 2 2 2 3 2" xfId="965" xr:uid="{1C7DC90B-5BA1-48A2-9D04-89038DCD4CC9}"/>
    <cellStyle name="Normal 5 5 2 2 2 3 3" xfId="966" xr:uid="{B2779FD7-123D-4A87-AB5D-F170B06CDC0D}"/>
    <cellStyle name="Normal 5 5 2 2 2 3 4" xfId="967" xr:uid="{18AC54BD-A080-4DD4-B6C4-D4B9E7C8BD65}"/>
    <cellStyle name="Normal 5 5 2 2 2 4" xfId="968" xr:uid="{B44D2921-585D-48D2-B7CB-88F7FE856C2E}"/>
    <cellStyle name="Normal 5 5 2 2 2 5" xfId="969" xr:uid="{54247C83-8BC3-4116-A2E3-F2903BD58D41}"/>
    <cellStyle name="Normal 5 5 2 2 2 6" xfId="970" xr:uid="{A4A9CAEE-600A-4A3C-B2E7-30ECCD8F15F1}"/>
    <cellStyle name="Normal 5 5 2 2 3" xfId="971" xr:uid="{5784982F-3A91-4A10-95B3-E335F862842D}"/>
    <cellStyle name="Normal 5 5 2 2 3 2" xfId="972" xr:uid="{EF864105-067D-4D5F-9826-A4C06E18D5FC}"/>
    <cellStyle name="Normal 5 5 2 2 3 2 2" xfId="973" xr:uid="{524B7DE3-4B3D-4BA2-A199-837289BF7517}"/>
    <cellStyle name="Normal 5 5 2 2 3 2 3" xfId="974" xr:uid="{2241CCF7-7E98-40A6-8078-4B0F7E0EAB66}"/>
    <cellStyle name="Normal 5 5 2 2 3 2 4" xfId="975" xr:uid="{3E2E4D5E-E59D-4AF9-B731-30D9C65F8E4D}"/>
    <cellStyle name="Normal 5 5 2 2 3 3" xfId="976" xr:uid="{2A0ACDE7-1BA8-48B0-9AB8-28B1BDA79CA4}"/>
    <cellStyle name="Normal 5 5 2 2 3 4" xfId="977" xr:uid="{2CF611B9-B4C1-4EEE-B254-3030ED3099AF}"/>
    <cellStyle name="Normal 5 5 2 2 3 5" xfId="978" xr:uid="{BDD96C64-DEB4-47C8-868F-3950B73BD8E9}"/>
    <cellStyle name="Normal 5 5 2 2 4" xfId="979" xr:uid="{EC83BA33-BA48-483C-840D-F674ED75BC33}"/>
    <cellStyle name="Normal 5 5 2 2 4 2" xfId="980" xr:uid="{BCF9074A-7A52-4B61-9A81-FAA508EFA3A1}"/>
    <cellStyle name="Normal 5 5 2 2 4 3" xfId="981" xr:uid="{6CCE5A79-2457-441D-96D1-D1A8A730E2F2}"/>
    <cellStyle name="Normal 5 5 2 2 4 4" xfId="982" xr:uid="{4F9F33F6-5011-456A-920B-65046080623C}"/>
    <cellStyle name="Normal 5 5 2 2 5" xfId="983" xr:uid="{4E4D64B4-9C3A-4BB9-B7B7-477A4D1C02A2}"/>
    <cellStyle name="Normal 5 5 2 2 5 2" xfId="984" xr:uid="{D6830CC9-674B-425E-94F7-CCB5EB2D51E0}"/>
    <cellStyle name="Normal 5 5 2 2 5 3" xfId="985" xr:uid="{A3C7C54F-106F-424F-AD61-AC5693A5E2CA}"/>
    <cellStyle name="Normal 5 5 2 2 5 4" xfId="986" xr:uid="{585421CD-79B7-4DD1-9896-B68BD9FADA42}"/>
    <cellStyle name="Normal 5 5 2 2 6" xfId="987" xr:uid="{F331EC56-E756-4CD6-A03D-BE230A13C8CB}"/>
    <cellStyle name="Normal 5 5 2 2 7" xfId="988" xr:uid="{903B7FDE-4A54-4AEE-94A0-72F9FE329F03}"/>
    <cellStyle name="Normal 5 5 2 2 8" xfId="989" xr:uid="{B6F7DB3E-CDB9-4725-A597-68A012B01442}"/>
    <cellStyle name="Normal 5 5 2 3" xfId="990" xr:uid="{A6C32FD8-EBF3-4EF1-9D5D-FEBAC39ACCBE}"/>
    <cellStyle name="Normal 5 5 2 3 2" xfId="991" xr:uid="{0BA20ED7-4C6A-4672-B5AB-84FBA85377A4}"/>
    <cellStyle name="Normal 5 5 2 3 2 2" xfId="992" xr:uid="{1B832908-5710-4A25-9A63-29510502EC33}"/>
    <cellStyle name="Normal 5 5 2 3 2 2 2" xfId="3904" xr:uid="{94689268-4F14-4BD4-B4B4-7941DFF0178A}"/>
    <cellStyle name="Normal 5 5 2 3 2 2 2 2" xfId="3905" xr:uid="{F17C8A77-FBC4-40C6-995D-579E41354C95}"/>
    <cellStyle name="Normal 5 5 2 3 2 2 3" xfId="3906" xr:uid="{7615642C-0C39-4386-A472-ED6546DE7B99}"/>
    <cellStyle name="Normal 5 5 2 3 2 3" xfId="993" xr:uid="{E57D986E-9C57-4B69-8197-AD22FEDEF6DD}"/>
    <cellStyle name="Normal 5 5 2 3 2 3 2" xfId="3907" xr:uid="{AC257591-D1D0-4E70-BA2A-B0C37A80E206}"/>
    <cellStyle name="Normal 5 5 2 3 2 4" xfId="994" xr:uid="{AEA8B8C1-2889-4A6E-8B70-07EFBAF5C460}"/>
    <cellStyle name="Normal 5 5 2 3 3" xfId="995" xr:uid="{13984653-387B-4A37-98F0-469CB8A2E0DA}"/>
    <cellStyle name="Normal 5 5 2 3 3 2" xfId="996" xr:uid="{88CAF9FA-FC08-4F15-970A-527C916A816D}"/>
    <cellStyle name="Normal 5 5 2 3 3 2 2" xfId="3908" xr:uid="{96F23030-153B-48CF-9DA5-E8C06D2DBA2E}"/>
    <cellStyle name="Normal 5 5 2 3 3 3" xfId="997" xr:uid="{B9D68289-E799-4C7C-B97E-9F103FB13F51}"/>
    <cellStyle name="Normal 5 5 2 3 3 4" xfId="998" xr:uid="{F105CEE1-2154-47BF-90E0-16BA7A3DE495}"/>
    <cellStyle name="Normal 5 5 2 3 4" xfId="999" xr:uid="{692187E8-DF00-4C35-8BCA-163558DAD5B1}"/>
    <cellStyle name="Normal 5 5 2 3 4 2" xfId="3909" xr:uid="{BA71E582-79AD-4562-A5C6-E34718201E69}"/>
    <cellStyle name="Normal 5 5 2 3 5" xfId="1000" xr:uid="{F7DD3E49-61D3-4432-B596-8590450F54C8}"/>
    <cellStyle name="Normal 5 5 2 3 6" xfId="1001" xr:uid="{24FCAE41-F32D-4BEF-8BBF-803BB9B57C42}"/>
    <cellStyle name="Normal 5 5 2 4" xfId="1002" xr:uid="{F22A893C-505C-4423-ABA6-2E12814C537C}"/>
    <cellStyle name="Normal 5 5 2 4 2" xfId="1003" xr:uid="{D6C0997C-0C1D-4C46-8AA4-81DFEFB02EAF}"/>
    <cellStyle name="Normal 5 5 2 4 2 2" xfId="1004" xr:uid="{78E091FD-1626-4597-AC94-8F666F8B0CF1}"/>
    <cellStyle name="Normal 5 5 2 4 2 2 2" xfId="3910" xr:uid="{BA0E2460-700E-4614-B0EF-83CCD125430D}"/>
    <cellStyle name="Normal 5 5 2 4 2 3" xfId="1005" xr:uid="{EF259DBA-AD8C-4709-AF4C-8B954316BE15}"/>
    <cellStyle name="Normal 5 5 2 4 2 4" xfId="1006" xr:uid="{0B9EFF8A-FE1D-46F3-9F7E-C68ABCCD8706}"/>
    <cellStyle name="Normal 5 5 2 4 3" xfId="1007" xr:uid="{97830235-31A9-4FD7-844C-5DF51D75CFCD}"/>
    <cellStyle name="Normal 5 5 2 4 3 2" xfId="3911" xr:uid="{1661829E-B7B9-4C62-9228-E62B27660A00}"/>
    <cellStyle name="Normal 5 5 2 4 4" xfId="1008" xr:uid="{3C3F8AEB-9BAF-4A2A-B8CF-67179684E27D}"/>
    <cellStyle name="Normal 5 5 2 4 5" xfId="1009" xr:uid="{18B408CB-42C5-4FBE-96F8-54151FA24784}"/>
    <cellStyle name="Normal 5 5 2 5" xfId="1010" xr:uid="{F9B36F4A-D983-4B8D-8526-605B1AC5BDE8}"/>
    <cellStyle name="Normal 5 5 2 5 2" xfId="1011" xr:uid="{BDEC657C-110A-4177-8709-72DA70CEF50D}"/>
    <cellStyle name="Normal 5 5 2 5 2 2" xfId="3912" xr:uid="{597E8764-0D94-4248-B7A1-FA4479230F4F}"/>
    <cellStyle name="Normal 5 5 2 5 3" xfId="1012" xr:uid="{56B5D22E-2AB8-4847-ABA9-508D9DA60DF5}"/>
    <cellStyle name="Normal 5 5 2 5 4" xfId="1013" xr:uid="{D06961B5-A7DA-4EBF-9486-3A5CD45C2B67}"/>
    <cellStyle name="Normal 5 5 2 6" xfId="1014" xr:uid="{39311EEE-A262-4192-B46B-10FA1EB79AB7}"/>
    <cellStyle name="Normal 5 5 2 6 2" xfId="1015" xr:uid="{C312C3FD-DBEA-401C-8836-4ABB9DD6603F}"/>
    <cellStyle name="Normal 5 5 2 6 3" xfId="1016" xr:uid="{0AB87844-1588-45AA-93F2-3E6555E202BD}"/>
    <cellStyle name="Normal 5 5 2 6 4" xfId="1017" xr:uid="{E18470CE-4FBC-4A8E-8D41-B68DA27360C8}"/>
    <cellStyle name="Normal 5 5 2 7" xfId="1018" xr:uid="{54E62125-4258-4008-BC01-8E5A15174CEB}"/>
    <cellStyle name="Normal 5 5 2 8" xfId="1019" xr:uid="{45C96C17-BFAF-4A53-A4FB-324A138AE48C}"/>
    <cellStyle name="Normal 5 5 2 9" xfId="1020" xr:uid="{19391B15-FBA6-4169-9834-9AA6AF2A1967}"/>
    <cellStyle name="Normal 5 5 3" xfId="102" xr:uid="{D11D2246-F1E9-4EB0-96C2-485161E9B358}"/>
    <cellStyle name="Normal 5 5 3 2" xfId="103" xr:uid="{CEBA783B-5AF2-46E2-A0EC-14A5165B46C7}"/>
    <cellStyle name="Normal 5 5 3 2 2" xfId="1021" xr:uid="{A5DC7A2D-2017-4769-95C4-DA9D3BD381A6}"/>
    <cellStyle name="Normal 5 5 3 2 2 2" xfId="1022" xr:uid="{4B0F60DF-A6EC-4D7C-95F6-3BC373528A58}"/>
    <cellStyle name="Normal 5 5 3 2 2 2 2" xfId="3913" xr:uid="{C1C8082E-34C4-4853-91CC-1FC2EE4001DC}"/>
    <cellStyle name="Normal 5 5 3 2 2 3" xfId="1023" xr:uid="{133B003F-0B05-403A-8C48-9155D0C516BD}"/>
    <cellStyle name="Normal 5 5 3 2 2 4" xfId="1024" xr:uid="{4D3C82AB-0C27-4A95-89CE-26FB191B38A2}"/>
    <cellStyle name="Normal 5 5 3 2 3" xfId="1025" xr:uid="{807422AE-0CD0-4091-BE0B-01A14AAB6025}"/>
    <cellStyle name="Normal 5 5 3 2 3 2" xfId="1026" xr:uid="{DC9BA2C0-B4B9-46C9-885F-4CD51C1D524A}"/>
    <cellStyle name="Normal 5 5 3 2 3 3" xfId="1027" xr:uid="{CF6175FE-5BE2-430A-AAB9-B4DFAEC49B25}"/>
    <cellStyle name="Normal 5 5 3 2 3 4" xfId="1028" xr:uid="{C5B3296A-93CF-4079-8CBD-95906807EE45}"/>
    <cellStyle name="Normal 5 5 3 2 4" xfId="1029" xr:uid="{3B28D91D-3FB3-4B9A-A65F-0038AF7547D9}"/>
    <cellStyle name="Normal 5 5 3 2 5" xfId="1030" xr:uid="{144762DB-2AD6-4493-B2EC-E96B275B4975}"/>
    <cellStyle name="Normal 5 5 3 2 6" xfId="1031" xr:uid="{D991ABE0-AC5B-4AB8-A4BE-7C79F2B4344D}"/>
    <cellStyle name="Normal 5 5 3 3" xfId="1032" xr:uid="{3A19F332-CFEE-4C8E-94A7-D8911C5AF755}"/>
    <cellStyle name="Normal 5 5 3 3 2" xfId="1033" xr:uid="{B78568F5-BCAC-4D00-9803-9BD730377043}"/>
    <cellStyle name="Normal 5 5 3 3 2 2" xfId="1034" xr:uid="{BC4400EB-D695-4995-B028-D22BB7432AAA}"/>
    <cellStyle name="Normal 5 5 3 3 2 3" xfId="1035" xr:uid="{CEDA8E42-A292-402D-A2F7-2A11C6286854}"/>
    <cellStyle name="Normal 5 5 3 3 2 4" xfId="1036" xr:uid="{D0EEB28F-B52E-4DC9-8E84-ED01E98ED25B}"/>
    <cellStyle name="Normal 5 5 3 3 3" xfId="1037" xr:uid="{4F902762-D265-4308-9D20-94145655846A}"/>
    <cellStyle name="Normal 5 5 3 3 4" xfId="1038" xr:uid="{A0E13B7B-3159-4C23-91C4-9FA5DDC5B594}"/>
    <cellStyle name="Normal 5 5 3 3 5" xfId="1039" xr:uid="{965AEE38-265A-4F07-AA3B-18FBAFB4EA29}"/>
    <cellStyle name="Normal 5 5 3 4" xfId="1040" xr:uid="{FA4C4BEF-D2C0-43F4-AE03-FC41F5846E27}"/>
    <cellStyle name="Normal 5 5 3 4 2" xfId="1041" xr:uid="{17CF34E2-65E9-4029-B3F3-8BF728779FCE}"/>
    <cellStyle name="Normal 5 5 3 4 3" xfId="1042" xr:uid="{FFC589EE-2003-4256-B079-0E3429D70464}"/>
    <cellStyle name="Normal 5 5 3 4 4" xfId="1043" xr:uid="{439257E1-0579-42FB-909F-33D0960EA800}"/>
    <cellStyle name="Normal 5 5 3 5" xfId="1044" xr:uid="{F5F5CBE3-625D-452C-A1CB-781934BCBAD2}"/>
    <cellStyle name="Normal 5 5 3 5 2" xfId="1045" xr:uid="{074C79DC-CFFF-486F-80C7-DFC2D9A8D7B8}"/>
    <cellStyle name="Normal 5 5 3 5 3" xfId="1046" xr:uid="{50CA09B9-C775-4B81-931F-39B5E112D210}"/>
    <cellStyle name="Normal 5 5 3 5 4" xfId="1047" xr:uid="{BB1B70E5-967E-4BFB-B05A-B910080CC5CE}"/>
    <cellStyle name="Normal 5 5 3 6" xfId="1048" xr:uid="{2068CEC3-585F-4948-912B-4C4B2948622A}"/>
    <cellStyle name="Normal 5 5 3 7" xfId="1049" xr:uid="{8627EDD9-446F-4B43-BF00-E55CE16BCCF4}"/>
    <cellStyle name="Normal 5 5 3 8" xfId="1050" xr:uid="{EE3B7286-A9AE-4F0D-9389-487CD467398A}"/>
    <cellStyle name="Normal 5 5 4" xfId="104" xr:uid="{6C2E09B8-A909-4083-B485-78226D8AF7BE}"/>
    <cellStyle name="Normal 5 5 4 2" xfId="1051" xr:uid="{0D30004C-205A-46D6-95B5-7D34A1C7134A}"/>
    <cellStyle name="Normal 5 5 4 2 2" xfId="1052" xr:uid="{5FE26F6D-D0D6-4CAA-9CA5-DC944E3DE897}"/>
    <cellStyle name="Normal 5 5 4 2 2 2" xfId="1053" xr:uid="{A40C3C2A-4276-4B16-9D1D-6154F54420C5}"/>
    <cellStyle name="Normal 5 5 4 2 2 2 2" xfId="3914" xr:uid="{74623C55-CD48-4327-B7E2-3BCDC5A336C3}"/>
    <cellStyle name="Normal 5 5 4 2 2 3" xfId="1054" xr:uid="{527F5095-1D02-419A-A4D0-42A697CC27E4}"/>
    <cellStyle name="Normal 5 5 4 2 2 4" xfId="1055" xr:uid="{2693982C-13D6-4332-A495-9A4C6EA81963}"/>
    <cellStyle name="Normal 5 5 4 2 3" xfId="1056" xr:uid="{F97C8939-7994-4AE5-ACF4-49B83342CC4C}"/>
    <cellStyle name="Normal 5 5 4 2 3 2" xfId="3915" xr:uid="{3057DE64-985D-4ABB-A95B-68E4FA4CC808}"/>
    <cellStyle name="Normal 5 5 4 2 4" xfId="1057" xr:uid="{94357CF3-67F5-4E4F-8368-08E18320AEC4}"/>
    <cellStyle name="Normal 5 5 4 2 5" xfId="1058" xr:uid="{3372252E-E230-4652-BADA-57CA96B1D428}"/>
    <cellStyle name="Normal 5 5 4 3" xfId="1059" xr:uid="{900F5A24-2197-41F7-89B1-47796E06D6A0}"/>
    <cellStyle name="Normal 5 5 4 3 2" xfId="1060" xr:uid="{A17975C3-F81E-49D7-99BC-7E320A5660D2}"/>
    <cellStyle name="Normal 5 5 4 3 2 2" xfId="3916" xr:uid="{75EEC39C-6F63-4018-8F9C-737FB4CFDF1D}"/>
    <cellStyle name="Normal 5 5 4 3 3" xfId="1061" xr:uid="{2F792EFB-C869-44E9-8750-576126981006}"/>
    <cellStyle name="Normal 5 5 4 3 4" xfId="1062" xr:uid="{135FF970-E44D-479E-9CF2-681BEB687E2B}"/>
    <cellStyle name="Normal 5 5 4 4" xfId="1063" xr:uid="{BC03BBFB-535D-4D8F-AFC8-0FF38C23607A}"/>
    <cellStyle name="Normal 5 5 4 4 2" xfId="1064" xr:uid="{FDCA82D5-B108-4B35-AED6-725DF8A392FD}"/>
    <cellStyle name="Normal 5 5 4 4 3" xfId="1065" xr:uid="{0A7A1A8D-CC5E-4427-B303-18BE31F9CECE}"/>
    <cellStyle name="Normal 5 5 4 4 4" xfId="1066" xr:uid="{2404000A-0270-4C52-9F30-7A992D288508}"/>
    <cellStyle name="Normal 5 5 4 5" xfId="1067" xr:uid="{675C6E69-3162-403A-A954-6798FEA0E9B1}"/>
    <cellStyle name="Normal 5 5 4 6" xfId="1068" xr:uid="{51998DA3-CD90-44CA-B824-BF79655AB83B}"/>
    <cellStyle name="Normal 5 5 4 7" xfId="1069" xr:uid="{F1EBEC69-9250-4B7B-A3A3-C20C55BAB84B}"/>
    <cellStyle name="Normal 5 5 5" xfId="1070" xr:uid="{1BD6DA2D-8313-4EBA-809D-92CFA94CAA60}"/>
    <cellStyle name="Normal 5 5 5 2" xfId="1071" xr:uid="{B9D4B5CE-773E-4EBD-8E72-85E482D660F9}"/>
    <cellStyle name="Normal 5 5 5 2 2" xfId="1072" xr:uid="{970C05BE-524B-4690-9B7C-85902FF78F72}"/>
    <cellStyle name="Normal 5 5 5 2 2 2" xfId="3917" xr:uid="{19CC0F33-85E7-4692-AEFA-300BAB948896}"/>
    <cellStyle name="Normal 5 5 5 2 3" xfId="1073" xr:uid="{0C62432A-044A-4546-9775-40E5FEC6DAB8}"/>
    <cellStyle name="Normal 5 5 5 2 4" xfId="1074" xr:uid="{4E95DB98-6E43-4B3C-9160-D63AD25DE7F6}"/>
    <cellStyle name="Normal 5 5 5 3" xfId="1075" xr:uid="{99CAC1CC-D317-449B-A874-DE7449336C26}"/>
    <cellStyle name="Normal 5 5 5 3 2" xfId="1076" xr:uid="{E9DF9D49-5C34-44A8-B1E0-A324DF698582}"/>
    <cellStyle name="Normal 5 5 5 3 3" xfId="1077" xr:uid="{C2D3344B-B219-47D8-BFD4-61AA7E3C1367}"/>
    <cellStyle name="Normal 5 5 5 3 4" xfId="1078" xr:uid="{B9FF2686-9776-4C5E-BB66-371C7D82F38E}"/>
    <cellStyle name="Normal 5 5 5 4" xfId="1079" xr:uid="{C363243F-D173-4FD1-A8C7-7B7D9831520E}"/>
    <cellStyle name="Normal 5 5 5 5" xfId="1080" xr:uid="{E6CE39BD-1C65-4F9B-B0EA-B03A7FC7BE57}"/>
    <cellStyle name="Normal 5 5 5 6" xfId="1081" xr:uid="{2D5C7503-69B8-4D2E-A120-A7DA8458DF00}"/>
    <cellStyle name="Normal 5 5 6" xfId="1082" xr:uid="{13FFF3B4-746D-42F7-A2A2-2FA9A2925713}"/>
    <cellStyle name="Normal 5 5 6 2" xfId="1083" xr:uid="{4A65BDFE-F9D4-4485-ADD5-BCC805385FC0}"/>
    <cellStyle name="Normal 5 5 6 2 2" xfId="1084" xr:uid="{E668E40D-78DB-4081-B257-9C4D63182823}"/>
    <cellStyle name="Normal 5 5 6 2 3" xfId="1085" xr:uid="{B2B2A359-2820-4108-8F27-3DC665A4D297}"/>
    <cellStyle name="Normal 5 5 6 2 4" xfId="1086" xr:uid="{A873C6EC-62C7-4045-80BE-BF09B1393741}"/>
    <cellStyle name="Normal 5 5 6 3" xfId="1087" xr:uid="{708BA6D6-A655-40EA-9A77-6D69D8969297}"/>
    <cellStyle name="Normal 5 5 6 4" xfId="1088" xr:uid="{9D6322B1-B666-4884-8985-7F9B7F3B8C1F}"/>
    <cellStyle name="Normal 5 5 6 5" xfId="1089" xr:uid="{26282E3A-D548-4EF3-B1DD-121C920CB1AC}"/>
    <cellStyle name="Normal 5 5 7" xfId="1090" xr:uid="{90D94091-F4D8-4F85-9AF3-3EB4C2A76F13}"/>
    <cellStyle name="Normal 5 5 7 2" xfId="1091" xr:uid="{EF9EA0C7-573E-478E-9B65-F57831D3A7DF}"/>
    <cellStyle name="Normal 5 5 7 3" xfId="1092" xr:uid="{445F6A57-7FE0-49F1-956A-6FC8795FE7B4}"/>
    <cellStyle name="Normal 5 5 7 4" xfId="1093" xr:uid="{E11BDF1A-CE70-4427-9D63-54C2F076AAF0}"/>
    <cellStyle name="Normal 5 5 8" xfId="1094" xr:uid="{67BF8D6B-C814-432C-9A2E-E5493D7415FB}"/>
    <cellStyle name="Normal 5 5 8 2" xfId="1095" xr:uid="{3D2C2632-D2AB-4718-ACBE-E4CBA74F520C}"/>
    <cellStyle name="Normal 5 5 8 3" xfId="1096" xr:uid="{F01D7608-0484-48A5-8A60-797DF2737962}"/>
    <cellStyle name="Normal 5 5 8 4" xfId="1097" xr:uid="{5DD49C89-F2C4-42F8-AE1A-EFF43B51DC54}"/>
    <cellStyle name="Normal 5 5 9" xfId="1098" xr:uid="{4B632BB3-FE2C-4123-907A-9620858D60CC}"/>
    <cellStyle name="Normal 5 6" xfId="105" xr:uid="{E620DCB2-E0D4-4FDD-8339-E0F061FFF49E}"/>
    <cellStyle name="Normal 5 6 10" xfId="1099" xr:uid="{F1F9A08A-E366-4D52-855D-E0FA8DCA551F}"/>
    <cellStyle name="Normal 5 6 11" xfId="1100" xr:uid="{7B9A55BA-E38E-4822-B22F-B64D00853A22}"/>
    <cellStyle name="Normal 5 6 2" xfId="106" xr:uid="{7EF61EA7-EFB6-454D-97CF-2DFC131065E4}"/>
    <cellStyle name="Normal 5 6 2 2" xfId="1101" xr:uid="{B0D8FB9D-C5D6-4F6E-B80A-E96A14EA55CB}"/>
    <cellStyle name="Normal 5 6 2 2 2" xfId="1102" xr:uid="{03CF0028-CA83-4B07-B17B-0F3573E551D6}"/>
    <cellStyle name="Normal 5 6 2 2 2 2" xfId="1103" xr:uid="{68ECBC88-7D9C-4BD4-861F-807BA935BA7B}"/>
    <cellStyle name="Normal 5 6 2 2 2 2 2" xfId="1104" xr:uid="{82076924-5C41-4D54-A0FA-F5C929BC62FF}"/>
    <cellStyle name="Normal 5 6 2 2 2 2 3" xfId="1105" xr:uid="{DBDFA5C8-AE56-43E7-A380-022BC439B33C}"/>
    <cellStyle name="Normal 5 6 2 2 2 2 4" xfId="1106" xr:uid="{E8B9B6B2-57B5-48DE-818C-68605C4B6F35}"/>
    <cellStyle name="Normal 5 6 2 2 2 3" xfId="1107" xr:uid="{A022FC2F-E742-49AB-A7D6-3C099A1CA4A4}"/>
    <cellStyle name="Normal 5 6 2 2 2 3 2" xfId="1108" xr:uid="{4823A958-2E09-4C0D-9F61-54E42A3F935D}"/>
    <cellStyle name="Normal 5 6 2 2 2 3 3" xfId="1109" xr:uid="{445F3DED-CE7E-4276-99BA-D9969C032305}"/>
    <cellStyle name="Normal 5 6 2 2 2 3 4" xfId="1110" xr:uid="{17617F4A-68C7-4FEC-9FCD-49E821536776}"/>
    <cellStyle name="Normal 5 6 2 2 2 4" xfId="1111" xr:uid="{1A35DCBA-10BF-4E7F-B91B-D14468C74B21}"/>
    <cellStyle name="Normal 5 6 2 2 2 5" xfId="1112" xr:uid="{1D8C9176-2E63-4768-BAED-00E968C8BD28}"/>
    <cellStyle name="Normal 5 6 2 2 2 6" xfId="1113" xr:uid="{0E33B7C9-2BED-4551-A180-7EA4D18573F8}"/>
    <cellStyle name="Normal 5 6 2 2 3" xfId="1114" xr:uid="{08D9ACDC-3607-40D1-AF29-290AC82BEA3C}"/>
    <cellStyle name="Normal 5 6 2 2 3 2" xfId="1115" xr:uid="{1585500A-FFA6-4617-B4EB-989A0B92F678}"/>
    <cellStyle name="Normal 5 6 2 2 3 2 2" xfId="1116" xr:uid="{BD890063-FD2E-4DE5-BE3E-E924F72ABFD5}"/>
    <cellStyle name="Normal 5 6 2 2 3 2 3" xfId="1117" xr:uid="{631A8586-4432-4E82-89F3-0D5D5904F54A}"/>
    <cellStyle name="Normal 5 6 2 2 3 2 4" xfId="1118" xr:uid="{4D35DCFA-8BAE-4D5B-8281-DFEDE4624216}"/>
    <cellStyle name="Normal 5 6 2 2 3 3" xfId="1119" xr:uid="{3A90D78F-8521-4998-BFF2-8DB00C508606}"/>
    <cellStyle name="Normal 5 6 2 2 3 4" xfId="1120" xr:uid="{88F4428A-755B-4D59-84EB-CB635E53199A}"/>
    <cellStyle name="Normal 5 6 2 2 3 5" xfId="1121" xr:uid="{B7791FF5-EC4C-43C2-9691-743CCC151677}"/>
    <cellStyle name="Normal 5 6 2 2 4" xfId="1122" xr:uid="{3CBD090F-DA22-4726-B6E7-82D4B047F54B}"/>
    <cellStyle name="Normal 5 6 2 2 4 2" xfId="1123" xr:uid="{B26EACBD-9FB6-4460-B0CD-BB5032A3704E}"/>
    <cellStyle name="Normal 5 6 2 2 4 3" xfId="1124" xr:uid="{33402DF8-891A-4FCA-93B7-FE618A2D2B56}"/>
    <cellStyle name="Normal 5 6 2 2 4 4" xfId="1125" xr:uid="{1DBFD6DA-8C8E-4CBE-B8E7-33874B30500A}"/>
    <cellStyle name="Normal 5 6 2 2 5" xfId="1126" xr:uid="{790533F8-522C-45F2-A890-CDD3148B600E}"/>
    <cellStyle name="Normal 5 6 2 2 5 2" xfId="1127" xr:uid="{BDCFD9CC-4D9A-46C5-9BC8-29EBCBB84C7E}"/>
    <cellStyle name="Normal 5 6 2 2 5 3" xfId="1128" xr:uid="{7DFEBDEB-139E-4559-A8CD-DB95ED1411E8}"/>
    <cellStyle name="Normal 5 6 2 2 5 4" xfId="1129" xr:uid="{CAF66B94-A676-4C66-B75B-13E9EFD9FA63}"/>
    <cellStyle name="Normal 5 6 2 2 6" xfId="1130" xr:uid="{7829033D-4123-419B-837B-E61A50CD87D0}"/>
    <cellStyle name="Normal 5 6 2 2 7" xfId="1131" xr:uid="{62FA8ED6-495B-4A61-BD91-44C81D956734}"/>
    <cellStyle name="Normal 5 6 2 2 8" xfId="1132" xr:uid="{5C056224-C9FB-497E-8782-A6CC7DEDCA5E}"/>
    <cellStyle name="Normal 5 6 2 3" xfId="1133" xr:uid="{C6B65289-B7CA-445D-8443-B613A65112D1}"/>
    <cellStyle name="Normal 5 6 2 3 2" xfId="1134" xr:uid="{FD0D7D87-6942-47A7-ABF7-051222A126DD}"/>
    <cellStyle name="Normal 5 6 2 3 2 2" xfId="1135" xr:uid="{2C2937AA-1839-45CC-874D-C00956A81C7C}"/>
    <cellStyle name="Normal 5 6 2 3 2 3" xfId="1136" xr:uid="{1142B204-4FD1-4035-A3E0-19C10AE2881C}"/>
    <cellStyle name="Normal 5 6 2 3 2 4" xfId="1137" xr:uid="{93AF3E65-D25B-4544-9EED-35615AD60033}"/>
    <cellStyle name="Normal 5 6 2 3 3" xfId="1138" xr:uid="{4E98D5A5-9842-4653-AFFE-298C4101BB9B}"/>
    <cellStyle name="Normal 5 6 2 3 3 2" xfId="1139" xr:uid="{E0312691-D217-412E-A4F2-B6709BDDBC5E}"/>
    <cellStyle name="Normal 5 6 2 3 3 3" xfId="1140" xr:uid="{F9F04C0E-3AE2-4408-AA59-571E019FE603}"/>
    <cellStyle name="Normal 5 6 2 3 3 4" xfId="1141" xr:uid="{803E3978-544C-4107-98B8-EE8EADDAC02E}"/>
    <cellStyle name="Normal 5 6 2 3 4" xfId="1142" xr:uid="{F4C66DEE-D226-457E-953E-17CC97AD997D}"/>
    <cellStyle name="Normal 5 6 2 3 5" xfId="1143" xr:uid="{E37566B2-57A2-4B5F-8594-942A5A6C64E5}"/>
    <cellStyle name="Normal 5 6 2 3 6" xfId="1144" xr:uid="{D9365A29-E5B1-4BF5-9483-3E86091116AF}"/>
    <cellStyle name="Normal 5 6 2 4" xfId="1145" xr:uid="{616F4F8A-69F9-4319-B08E-4CDB6D197E13}"/>
    <cellStyle name="Normal 5 6 2 4 2" xfId="1146" xr:uid="{04351E10-AF9F-4FA5-BB25-3F37DF20CD05}"/>
    <cellStyle name="Normal 5 6 2 4 2 2" xfId="1147" xr:uid="{C8FB9190-FE5B-4C46-993A-C01C35103E99}"/>
    <cellStyle name="Normal 5 6 2 4 2 3" xfId="1148" xr:uid="{268B9374-736C-472E-BBF4-15808638BEC7}"/>
    <cellStyle name="Normal 5 6 2 4 2 4" xfId="1149" xr:uid="{90D1C8BA-84A2-4452-900F-C6F933D81A80}"/>
    <cellStyle name="Normal 5 6 2 4 3" xfId="1150" xr:uid="{2DD523B1-B278-4273-819C-CF5211099EC1}"/>
    <cellStyle name="Normal 5 6 2 4 4" xfId="1151" xr:uid="{1523215A-F5FB-49EB-A5BF-09F688B0D6FC}"/>
    <cellStyle name="Normal 5 6 2 4 5" xfId="1152" xr:uid="{7264D37E-CAA6-4215-9E02-2AC6B43DDC68}"/>
    <cellStyle name="Normal 5 6 2 5" xfId="1153" xr:uid="{50F2E194-B0F8-4D32-8F67-8119ACE261F3}"/>
    <cellStyle name="Normal 5 6 2 5 2" xfId="1154" xr:uid="{514D2C56-46B9-4D62-BCA3-0F726BC03C64}"/>
    <cellStyle name="Normal 5 6 2 5 3" xfId="1155" xr:uid="{9339E9BC-E107-449A-BD54-C07A1EC9CE7B}"/>
    <cellStyle name="Normal 5 6 2 5 4" xfId="1156" xr:uid="{A2A6E278-C5F2-4945-8AE5-5AF32E85C178}"/>
    <cellStyle name="Normal 5 6 2 6" xfId="1157" xr:uid="{B7CB67DA-7F98-4F11-8E43-54EC9C70DEF6}"/>
    <cellStyle name="Normal 5 6 2 6 2" xfId="1158" xr:uid="{82D12E7C-F921-435D-A29D-F7034AD1BC0D}"/>
    <cellStyle name="Normal 5 6 2 6 3" xfId="1159" xr:uid="{48A684A6-4711-49A8-B64C-A655F7721F0C}"/>
    <cellStyle name="Normal 5 6 2 6 4" xfId="1160" xr:uid="{727FB2FF-BF49-4DE3-B545-14D9F687917E}"/>
    <cellStyle name="Normal 5 6 2 7" xfId="1161" xr:uid="{76E9E31E-27BA-46B0-81C0-73F419F2C8D7}"/>
    <cellStyle name="Normal 5 6 2 8" xfId="1162" xr:uid="{3E5FB2D5-0BAD-42BA-9787-79602581848D}"/>
    <cellStyle name="Normal 5 6 2 9" xfId="1163" xr:uid="{617038D4-20ED-400B-BF50-38418531C175}"/>
    <cellStyle name="Normal 5 6 3" xfId="1164" xr:uid="{2016A430-49C9-4159-B5A4-09C73523C3C1}"/>
    <cellStyle name="Normal 5 6 3 2" xfId="1165" xr:uid="{62C93CE4-35B8-49CB-89CD-802F8E67D058}"/>
    <cellStyle name="Normal 5 6 3 2 2" xfId="1166" xr:uid="{9237FD03-6ED2-4855-95E2-FC0F2BBAAA84}"/>
    <cellStyle name="Normal 5 6 3 2 2 2" xfId="1167" xr:uid="{82259AC1-2E85-422D-A431-535544197E1B}"/>
    <cellStyle name="Normal 5 6 3 2 2 2 2" xfId="3918" xr:uid="{F4DB96AA-C053-43C1-A4AC-22ED295C4003}"/>
    <cellStyle name="Normal 5 6 3 2 2 3" xfId="1168" xr:uid="{E0EE1865-47E9-4284-9880-106B160B2B31}"/>
    <cellStyle name="Normal 5 6 3 2 2 4" xfId="1169" xr:uid="{470DBE86-670D-42B3-B9A6-DE7CC0389752}"/>
    <cellStyle name="Normal 5 6 3 2 3" xfId="1170" xr:uid="{47F9BAE3-0B81-436D-9CB8-71AAA9356CB0}"/>
    <cellStyle name="Normal 5 6 3 2 3 2" xfId="1171" xr:uid="{ACE6FD6D-4EB5-4E3B-A9D5-260D010D7F7B}"/>
    <cellStyle name="Normal 5 6 3 2 3 3" xfId="1172" xr:uid="{EA69F91F-9CB0-4939-9D3D-132374C5B0AC}"/>
    <cellStyle name="Normal 5 6 3 2 3 4" xfId="1173" xr:uid="{DA3F683A-5A3B-4568-8BD0-247344443434}"/>
    <cellStyle name="Normal 5 6 3 2 4" xfId="1174" xr:uid="{390EC6D2-B0E7-4DC7-9510-DD61DF0FEE7D}"/>
    <cellStyle name="Normal 5 6 3 2 5" xfId="1175" xr:uid="{AA0C45B1-6C9F-4075-A565-5BA827BDF87A}"/>
    <cellStyle name="Normal 5 6 3 2 6" xfId="1176" xr:uid="{3C7DC4B5-A34B-46FC-AA95-1C627144EF5A}"/>
    <cellStyle name="Normal 5 6 3 3" xfId="1177" xr:uid="{63FC6E91-3C4E-4F3C-BEC8-D073DF4EFF03}"/>
    <cellStyle name="Normal 5 6 3 3 2" xfId="1178" xr:uid="{662487AF-E724-4236-BE5B-30B7231500FF}"/>
    <cellStyle name="Normal 5 6 3 3 2 2" xfId="1179" xr:uid="{97491E04-3D5F-492C-8887-CB2D7FA2E3B7}"/>
    <cellStyle name="Normal 5 6 3 3 2 3" xfId="1180" xr:uid="{C6B90BE4-2CE5-41F1-A5B0-513EF081A1CC}"/>
    <cellStyle name="Normal 5 6 3 3 2 4" xfId="1181" xr:uid="{269AF2C6-C57E-43D7-AF38-70EE793A7394}"/>
    <cellStyle name="Normal 5 6 3 3 3" xfId="1182" xr:uid="{920E539D-D8FC-41E6-B48C-EA0078185A82}"/>
    <cellStyle name="Normal 5 6 3 3 4" xfId="1183" xr:uid="{F4CC2FED-A8CB-4D94-8776-1D1C478FD5CC}"/>
    <cellStyle name="Normal 5 6 3 3 5" xfId="1184" xr:uid="{390184DE-FAC3-4A30-B39D-2679E02D9BA6}"/>
    <cellStyle name="Normal 5 6 3 4" xfId="1185" xr:uid="{1BFD31C0-055C-47E2-8124-063E93B47A00}"/>
    <cellStyle name="Normal 5 6 3 4 2" xfId="1186" xr:uid="{E1767249-8FDC-42E5-AAB6-43FDE0377BD8}"/>
    <cellStyle name="Normal 5 6 3 4 3" xfId="1187" xr:uid="{ABFFC4B5-6812-4727-9ED4-66ED4FD494A5}"/>
    <cellStyle name="Normal 5 6 3 4 4" xfId="1188" xr:uid="{D6CF1586-2926-4FD0-A1BA-860A9ABC45C4}"/>
    <cellStyle name="Normal 5 6 3 5" xfId="1189" xr:uid="{D5BF4531-8F00-4F28-A345-317061B89FBC}"/>
    <cellStyle name="Normal 5 6 3 5 2" xfId="1190" xr:uid="{DF03AB5F-05C2-42C5-BF0B-4F5F99D4ECC0}"/>
    <cellStyle name="Normal 5 6 3 5 3" xfId="1191" xr:uid="{EE90A359-4049-46D5-85B2-3A8C87C41A18}"/>
    <cellStyle name="Normal 5 6 3 5 4" xfId="1192" xr:uid="{6EF956D9-EA2B-4670-9160-5955E6A85665}"/>
    <cellStyle name="Normal 5 6 3 6" xfId="1193" xr:uid="{B0534DBB-7B5B-4B75-8880-CA537015B5B5}"/>
    <cellStyle name="Normal 5 6 3 7" xfId="1194" xr:uid="{DC359F4E-9DB2-49BB-8871-3A104A55DC9C}"/>
    <cellStyle name="Normal 5 6 3 8" xfId="1195" xr:uid="{40B5A92C-9E66-4475-9193-0C5FFFB44D4F}"/>
    <cellStyle name="Normal 5 6 4" xfId="1196" xr:uid="{78C88415-A096-431C-8383-B9DADD36D845}"/>
    <cellStyle name="Normal 5 6 4 2" xfId="1197" xr:uid="{1959362F-A944-4D68-8B6B-AEC2FE9E7E9A}"/>
    <cellStyle name="Normal 5 6 4 2 2" xfId="1198" xr:uid="{7124DEFE-BCA5-48A5-ACE6-E7996685A4F7}"/>
    <cellStyle name="Normal 5 6 4 2 2 2" xfId="1199" xr:uid="{332C8D52-D47C-4403-BD1D-3E2C1B48B06B}"/>
    <cellStyle name="Normal 5 6 4 2 2 3" xfId="1200" xr:uid="{76615EBD-215B-4B33-8844-6CB15992865C}"/>
    <cellStyle name="Normal 5 6 4 2 2 4" xfId="1201" xr:uid="{2D9AC6D5-6910-4CE5-95D3-0D821C38AADA}"/>
    <cellStyle name="Normal 5 6 4 2 3" xfId="1202" xr:uid="{BE992BB4-05BB-49F8-A85B-AB078185D501}"/>
    <cellStyle name="Normal 5 6 4 2 4" xfId="1203" xr:uid="{C3918D69-67BD-466C-BBDD-7271DE40D685}"/>
    <cellStyle name="Normal 5 6 4 2 5" xfId="1204" xr:uid="{1B1DF86D-98DE-4755-935C-6AB69F80997E}"/>
    <cellStyle name="Normal 5 6 4 3" xfId="1205" xr:uid="{1A0B2DB7-F820-4850-9590-57559743057C}"/>
    <cellStyle name="Normal 5 6 4 3 2" xfId="1206" xr:uid="{AB58266C-985F-4F0E-985F-EE6189A9A9D8}"/>
    <cellStyle name="Normal 5 6 4 3 3" xfId="1207" xr:uid="{6F2B5158-F722-4413-AD89-200B3E5F5714}"/>
    <cellStyle name="Normal 5 6 4 3 4" xfId="1208" xr:uid="{B919FCFA-8027-4985-B249-6E6DD463DAC7}"/>
    <cellStyle name="Normal 5 6 4 4" xfId="1209" xr:uid="{92D9D936-8F20-4D85-9433-62474207466B}"/>
    <cellStyle name="Normal 5 6 4 4 2" xfId="1210" xr:uid="{1FD73292-F589-4D98-A6AA-E00C1DE666CE}"/>
    <cellStyle name="Normal 5 6 4 4 3" xfId="1211" xr:uid="{789BE466-695A-4D3B-AB67-13F245755BAA}"/>
    <cellStyle name="Normal 5 6 4 4 4" xfId="1212" xr:uid="{184BFA78-C4BF-40B5-83E8-FBEF4FBBB142}"/>
    <cellStyle name="Normal 5 6 4 5" xfId="1213" xr:uid="{2F779558-54BB-4528-9C63-8C9299613CC4}"/>
    <cellStyle name="Normal 5 6 4 6" xfId="1214" xr:uid="{20C5BE64-8FFB-4640-95E4-C2BD9A00D5CD}"/>
    <cellStyle name="Normal 5 6 4 7" xfId="1215" xr:uid="{D2FB0F95-115D-4044-9BC3-18F21B69C3DE}"/>
    <cellStyle name="Normal 5 6 5" xfId="1216" xr:uid="{18ADF892-4EE9-41A3-BB39-AC386C523585}"/>
    <cellStyle name="Normal 5 6 5 2" xfId="1217" xr:uid="{2BDAC16D-A11D-4044-A425-BA15E98CC909}"/>
    <cellStyle name="Normal 5 6 5 2 2" xfId="1218" xr:uid="{17107CEC-AE0A-464F-AB64-10D32F6F26AA}"/>
    <cellStyle name="Normal 5 6 5 2 3" xfId="1219" xr:uid="{90840401-2314-4FB6-8B72-3F253F1115C5}"/>
    <cellStyle name="Normal 5 6 5 2 4" xfId="1220" xr:uid="{E30B0CE7-E50E-4E02-84D9-CC1A184E5B44}"/>
    <cellStyle name="Normal 5 6 5 3" xfId="1221" xr:uid="{D01F5C1E-79D6-47E3-BC17-8254901EE7AC}"/>
    <cellStyle name="Normal 5 6 5 3 2" xfId="1222" xr:uid="{B984490D-7D68-42BC-B2C0-3A460D153863}"/>
    <cellStyle name="Normal 5 6 5 3 3" xfId="1223" xr:uid="{B64EE575-0D6F-4119-9C3D-BDFDE942EE05}"/>
    <cellStyle name="Normal 5 6 5 3 4" xfId="1224" xr:uid="{F141A39B-B11E-4BFD-8D27-40A9813B1DFD}"/>
    <cellStyle name="Normal 5 6 5 4" xfId="1225" xr:uid="{7D3916F7-C6F3-4418-A563-9DDC55D004B4}"/>
    <cellStyle name="Normal 5 6 5 5" xfId="1226" xr:uid="{D750B49F-E33A-469F-86E4-16611518AC00}"/>
    <cellStyle name="Normal 5 6 5 6" xfId="1227" xr:uid="{6CC31618-FA44-4F67-B748-3ECF30200723}"/>
    <cellStyle name="Normal 5 6 6" xfId="1228" xr:uid="{5D79F3BB-22A3-41A6-99A5-009DD4D82688}"/>
    <cellStyle name="Normal 5 6 6 2" xfId="1229" xr:uid="{E1C43EF2-E46E-4E2F-A7D7-19CEBB2B9937}"/>
    <cellStyle name="Normal 5 6 6 2 2" xfId="1230" xr:uid="{1A2160B8-BD82-48D6-B041-A21B7E0BD7EC}"/>
    <cellStyle name="Normal 5 6 6 2 3" xfId="1231" xr:uid="{71347BCC-607F-4063-9A42-830FB4FFF00D}"/>
    <cellStyle name="Normal 5 6 6 2 4" xfId="1232" xr:uid="{503F46EA-DA5D-4549-9D88-A4F66B93A6BD}"/>
    <cellStyle name="Normal 5 6 6 3" xfId="1233" xr:uid="{70115C86-B2DA-4354-87A2-88B392574245}"/>
    <cellStyle name="Normal 5 6 6 4" xfId="1234" xr:uid="{D855DDEE-3763-4C62-8079-9A6DD2213672}"/>
    <cellStyle name="Normal 5 6 6 5" xfId="1235" xr:uid="{C3007932-C8F8-4031-B267-88E6EC686846}"/>
    <cellStyle name="Normal 5 6 7" xfId="1236" xr:uid="{13CAE986-200D-417B-A666-F68CE0E15245}"/>
    <cellStyle name="Normal 5 6 7 2" xfId="1237" xr:uid="{234980F0-C6F8-4A11-AFF6-16E8F45F1DC2}"/>
    <cellStyle name="Normal 5 6 7 3" xfId="1238" xr:uid="{73E668E1-7471-46B8-A846-D375DA129816}"/>
    <cellStyle name="Normal 5 6 7 4" xfId="1239" xr:uid="{47DAC34A-CEF1-4961-9537-747F5D2501C9}"/>
    <cellStyle name="Normal 5 6 8" xfId="1240" xr:uid="{1297BCB3-DFB2-48EF-BABA-C8B9160C0B10}"/>
    <cellStyle name="Normal 5 6 8 2" xfId="1241" xr:uid="{DF947266-EAAD-48F2-8D63-44B431DA4E2A}"/>
    <cellStyle name="Normal 5 6 8 3" xfId="1242" xr:uid="{6BEABA79-75D6-44F9-8FCE-62B7BBB54131}"/>
    <cellStyle name="Normal 5 6 8 4" xfId="1243" xr:uid="{CA1D18AE-752C-48A9-9062-DE3F93882EF5}"/>
    <cellStyle name="Normal 5 6 9" xfId="1244" xr:uid="{709A2F5C-6DE8-4BA8-8EDD-8D52DDA74733}"/>
    <cellStyle name="Normal 5 7" xfId="107" xr:uid="{21A07C43-316B-449A-B605-3FF125785358}"/>
    <cellStyle name="Normal 5 7 2" xfId="108" xr:uid="{2DB8F23B-1AE3-43DF-BBEF-BF4BC1F40E7B}"/>
    <cellStyle name="Normal 5 7 2 2" xfId="1245" xr:uid="{2D4C41F6-0DA6-4EB4-98FD-377B2B0931E6}"/>
    <cellStyle name="Normal 5 7 2 2 2" xfId="1246" xr:uid="{44E4C68A-0A89-4D5B-9AFC-D7D2107719E7}"/>
    <cellStyle name="Normal 5 7 2 2 2 2" xfId="1247" xr:uid="{1515B447-376C-4395-800C-D8BCFFD90CF9}"/>
    <cellStyle name="Normal 5 7 2 2 2 3" xfId="1248" xr:uid="{87A4F3DA-8D28-4087-89A1-DB436CEF009E}"/>
    <cellStyle name="Normal 5 7 2 2 2 4" xfId="1249" xr:uid="{62035491-53E2-4888-B657-F6617440B3B2}"/>
    <cellStyle name="Normal 5 7 2 2 3" xfId="1250" xr:uid="{AADA4340-EF75-4261-BF59-2B3629409A67}"/>
    <cellStyle name="Normal 5 7 2 2 3 2" xfId="1251" xr:uid="{16210745-BCA0-4BED-852C-93D60E00CEEB}"/>
    <cellStyle name="Normal 5 7 2 2 3 3" xfId="1252" xr:uid="{10577BBD-03FC-463F-9782-C6C157F1FDAD}"/>
    <cellStyle name="Normal 5 7 2 2 3 4" xfId="1253" xr:uid="{BF264A18-9787-4712-B91E-90A3F34AE2FC}"/>
    <cellStyle name="Normal 5 7 2 2 4" xfId="1254" xr:uid="{6DA02FD3-C14A-48D1-9269-2568743DB98D}"/>
    <cellStyle name="Normal 5 7 2 2 5" xfId="1255" xr:uid="{1BCFC886-E724-4B42-ACAF-99243976FC60}"/>
    <cellStyle name="Normal 5 7 2 2 6" xfId="1256" xr:uid="{1B9861A0-A533-4E17-BF11-11211305D64F}"/>
    <cellStyle name="Normal 5 7 2 3" xfId="1257" xr:uid="{525DF805-6BF9-4DA6-BC31-86583A46143C}"/>
    <cellStyle name="Normal 5 7 2 3 2" xfId="1258" xr:uid="{9076AEFE-9BA5-4200-BB90-FBC8EFE707EB}"/>
    <cellStyle name="Normal 5 7 2 3 2 2" xfId="1259" xr:uid="{78CC3E74-A966-4557-AAA0-8E3451AB98DF}"/>
    <cellStyle name="Normal 5 7 2 3 2 3" xfId="1260" xr:uid="{78CF2C6F-5EF7-4975-8B68-B399D363B486}"/>
    <cellStyle name="Normal 5 7 2 3 2 4" xfId="1261" xr:uid="{A1753725-DF67-468F-9120-D75AC01206A2}"/>
    <cellStyle name="Normal 5 7 2 3 3" xfId="1262" xr:uid="{45DBC38F-D5A7-43DC-BF4C-E03A2DB12C6C}"/>
    <cellStyle name="Normal 5 7 2 3 4" xfId="1263" xr:uid="{16DEE280-7EFE-43C2-8C1C-77CC4CAA6DD9}"/>
    <cellStyle name="Normal 5 7 2 3 5" xfId="1264" xr:uid="{AC05AB3A-5CEA-429C-8905-B11583AA9939}"/>
    <cellStyle name="Normal 5 7 2 4" xfId="1265" xr:uid="{C602B0C1-B834-49CD-89FB-16E430302591}"/>
    <cellStyle name="Normal 5 7 2 4 2" xfId="1266" xr:uid="{93B96559-5622-4C4D-B716-FD83FB389618}"/>
    <cellStyle name="Normal 5 7 2 4 3" xfId="1267" xr:uid="{46D4CE5A-8A08-4B4F-9A45-2435FFD1F404}"/>
    <cellStyle name="Normal 5 7 2 4 4" xfId="1268" xr:uid="{9284B1EC-E2FE-4213-BB9A-6EB075C74218}"/>
    <cellStyle name="Normal 5 7 2 5" xfId="1269" xr:uid="{A1373836-E1C5-43DC-A3D3-ABAE9B8260D0}"/>
    <cellStyle name="Normal 5 7 2 5 2" xfId="1270" xr:uid="{05F27C23-25BC-44FA-B466-43773C14BBA7}"/>
    <cellStyle name="Normal 5 7 2 5 3" xfId="1271" xr:uid="{84530880-D76C-46EE-A6BD-A70AFEB35ABB}"/>
    <cellStyle name="Normal 5 7 2 5 4" xfId="1272" xr:uid="{5EBD2D81-9C7B-42B3-A3C3-D329B0B5E7AC}"/>
    <cellStyle name="Normal 5 7 2 6" xfId="1273" xr:uid="{C0A8B98B-2A45-431F-8480-09AC0C891974}"/>
    <cellStyle name="Normal 5 7 2 7" xfId="1274" xr:uid="{08FF056F-9332-46ED-AC2C-E6CEFC37CF4E}"/>
    <cellStyle name="Normal 5 7 2 8" xfId="1275" xr:uid="{E0C1E6DE-9E81-49FA-918D-DF8D89A01B7B}"/>
    <cellStyle name="Normal 5 7 3" xfId="1276" xr:uid="{27A8ED68-B84B-4B41-BEA4-5C8CC50F3B37}"/>
    <cellStyle name="Normal 5 7 3 2" xfId="1277" xr:uid="{28055FB6-AB68-43DA-992F-33620B33787E}"/>
    <cellStyle name="Normal 5 7 3 2 2" xfId="1278" xr:uid="{A6099FCD-DE00-48A2-B649-C3922383CCF5}"/>
    <cellStyle name="Normal 5 7 3 2 3" xfId="1279" xr:uid="{5A963EF3-F492-45C5-8003-FBDF7A5F449E}"/>
    <cellStyle name="Normal 5 7 3 2 4" xfId="1280" xr:uid="{EFF5BA34-E295-4739-A175-3B61FE863600}"/>
    <cellStyle name="Normal 5 7 3 3" xfId="1281" xr:uid="{BB582B46-7187-4976-88C9-1997F8F96C2A}"/>
    <cellStyle name="Normal 5 7 3 3 2" xfId="1282" xr:uid="{263A7B9A-7E39-4431-9B5B-5B3863F41620}"/>
    <cellStyle name="Normal 5 7 3 3 3" xfId="1283" xr:uid="{A3D382F7-DEA4-4D2C-9B2A-1C1B2FFE073F}"/>
    <cellStyle name="Normal 5 7 3 3 4" xfId="1284" xr:uid="{AAE3FADB-8CA1-4248-B058-4A4F78BCC4A8}"/>
    <cellStyle name="Normal 5 7 3 4" xfId="1285" xr:uid="{C81DFF47-92A9-4FF6-BE67-26556036A671}"/>
    <cellStyle name="Normal 5 7 3 5" xfId="1286" xr:uid="{27F4EC1B-C9EB-4500-BCD7-855C8C0F535D}"/>
    <cellStyle name="Normal 5 7 3 6" xfId="1287" xr:uid="{850601FF-9102-4359-9789-198BEB96CB56}"/>
    <cellStyle name="Normal 5 7 4" xfId="1288" xr:uid="{AD2BC743-0440-4F9E-B8A4-9B1231A5A99C}"/>
    <cellStyle name="Normal 5 7 4 2" xfId="1289" xr:uid="{9BED679B-0B6F-4B7A-ADAE-44C4E771DC1A}"/>
    <cellStyle name="Normal 5 7 4 2 2" xfId="1290" xr:uid="{ACFA843C-CFD3-4854-BD20-40123638E435}"/>
    <cellStyle name="Normal 5 7 4 2 3" xfId="1291" xr:uid="{6A6A54A2-28CB-4D01-90B0-B52F4322B102}"/>
    <cellStyle name="Normal 5 7 4 2 4" xfId="1292" xr:uid="{0DBD8E6B-C440-432C-950B-AF8FAEF3622A}"/>
    <cellStyle name="Normal 5 7 4 3" xfId="1293" xr:uid="{62A48BAF-D770-4296-A6D4-EC0E58808211}"/>
    <cellStyle name="Normal 5 7 4 4" xfId="1294" xr:uid="{C17A8012-BFAE-4790-B508-8241D5644155}"/>
    <cellStyle name="Normal 5 7 4 5" xfId="1295" xr:uid="{2E04525E-A383-47E0-BF59-979B53B554DE}"/>
    <cellStyle name="Normal 5 7 5" xfId="1296" xr:uid="{75A3ADFD-DE43-4260-93DD-EE28A698E439}"/>
    <cellStyle name="Normal 5 7 5 2" xfId="1297" xr:uid="{05D30E13-1660-4240-8E6A-C582A76715F1}"/>
    <cellStyle name="Normal 5 7 5 3" xfId="1298" xr:uid="{C184E862-ECB1-4D15-BFA6-CDC996439747}"/>
    <cellStyle name="Normal 5 7 5 4" xfId="1299" xr:uid="{D55FA20F-57D8-4177-9B08-EE449D497907}"/>
    <cellStyle name="Normal 5 7 6" xfId="1300" xr:uid="{61443D59-779A-41E0-949A-C8431BE019E1}"/>
    <cellStyle name="Normal 5 7 6 2" xfId="1301" xr:uid="{9D882FAB-70C0-4869-A9CA-69C223332E3F}"/>
    <cellStyle name="Normal 5 7 6 3" xfId="1302" xr:uid="{BB00D408-E731-4FAC-9548-22897596F66B}"/>
    <cellStyle name="Normal 5 7 6 4" xfId="1303" xr:uid="{C5CAC295-D894-4980-AB23-DA1F27728525}"/>
    <cellStyle name="Normal 5 7 7" xfId="1304" xr:uid="{8DC761C5-5500-4FBF-A2E3-44F08CFA49F3}"/>
    <cellStyle name="Normal 5 7 8" xfId="1305" xr:uid="{9FC3F09D-A64B-41B9-A9BF-918FC17F74FA}"/>
    <cellStyle name="Normal 5 7 9" xfId="1306" xr:uid="{6448B10B-A341-4215-8066-18C3C42A0966}"/>
    <cellStyle name="Normal 5 8" xfId="109" xr:uid="{752580D4-9FDD-401B-AC80-998D1FA6EBF8}"/>
    <cellStyle name="Normal 5 8 2" xfId="1307" xr:uid="{3536473A-39DE-4E0A-A304-0602C5A30D6F}"/>
    <cellStyle name="Normal 5 8 2 2" xfId="1308" xr:uid="{8DBABC09-7CA1-4FC3-AD0E-B10DA68E77FD}"/>
    <cellStyle name="Normal 5 8 2 2 2" xfId="1309" xr:uid="{47D388EE-CD9D-4409-8B40-8DCF57B0EC6E}"/>
    <cellStyle name="Normal 5 8 2 2 2 2" xfId="3919" xr:uid="{27F34B2B-393E-4AAA-8607-CA9927B9701D}"/>
    <cellStyle name="Normal 5 8 2 2 3" xfId="1310" xr:uid="{49886AD3-FE73-4285-8E52-D4D67B10013E}"/>
    <cellStyle name="Normal 5 8 2 2 4" xfId="1311" xr:uid="{1427F9AB-5ACA-4F2C-A1DE-84E3789F3DB9}"/>
    <cellStyle name="Normal 5 8 2 3" xfId="1312" xr:uid="{055AA720-4A74-4096-907E-D04CD628BEDB}"/>
    <cellStyle name="Normal 5 8 2 3 2" xfId="1313" xr:uid="{6F443E05-408D-49BA-B0D8-206BC303320D}"/>
    <cellStyle name="Normal 5 8 2 3 3" xfId="1314" xr:uid="{20C2A397-C8C9-4068-9AEF-D0C956A1C17F}"/>
    <cellStyle name="Normal 5 8 2 3 4" xfId="1315" xr:uid="{69381A5D-694B-4CA9-8F69-63EC1575A7F0}"/>
    <cellStyle name="Normal 5 8 2 4" xfId="1316" xr:uid="{44BDEF29-9D0D-4209-8E11-7563F1FE9C62}"/>
    <cellStyle name="Normal 5 8 2 5" xfId="1317" xr:uid="{46C972AB-D3DC-4D4E-9E86-C1EABB5F84AB}"/>
    <cellStyle name="Normal 5 8 2 6" xfId="1318" xr:uid="{D4E296EE-6473-4626-8057-9F5DCB12EF7B}"/>
    <cellStyle name="Normal 5 8 3" xfId="1319" xr:uid="{072FD573-0676-4172-BD7A-8743A9BE6059}"/>
    <cellStyle name="Normal 5 8 3 2" xfId="1320" xr:uid="{63095FBD-CD64-485D-BFAE-0156AC3A60E8}"/>
    <cellStyle name="Normal 5 8 3 2 2" xfId="1321" xr:uid="{3B10512C-5A61-429D-8C56-DE0FD0FEBB04}"/>
    <cellStyle name="Normal 5 8 3 2 3" xfId="1322" xr:uid="{F863EECF-B24A-4F1D-AB47-6F4FF195C7C6}"/>
    <cellStyle name="Normal 5 8 3 2 4" xfId="1323" xr:uid="{3A5FC802-4D4F-4E8B-8C1D-05FE2929BE9B}"/>
    <cellStyle name="Normal 5 8 3 3" xfId="1324" xr:uid="{9FDB348D-E688-435F-AFD7-B4B93C2E9DD9}"/>
    <cellStyle name="Normal 5 8 3 4" xfId="1325" xr:uid="{D0A53670-A033-499E-AA05-640C2920AA82}"/>
    <cellStyle name="Normal 5 8 3 5" xfId="1326" xr:uid="{53B0A769-E8D1-463F-954C-941FB93AA477}"/>
    <cellStyle name="Normal 5 8 4" xfId="1327" xr:uid="{B39AA720-48C6-4FD1-98F0-76305AFC93DA}"/>
    <cellStyle name="Normal 5 8 4 2" xfId="1328" xr:uid="{18CD7048-2D6D-418E-BBE0-B2CC438E012C}"/>
    <cellStyle name="Normal 5 8 4 3" xfId="1329" xr:uid="{F7C17C79-3368-44E6-B647-24FA084BBCCD}"/>
    <cellStyle name="Normal 5 8 4 4" xfId="1330" xr:uid="{4CFF9082-B8DD-4862-8302-52F5076DD98A}"/>
    <cellStyle name="Normal 5 8 5" xfId="1331" xr:uid="{A204307A-E332-4623-9A3E-2EC488E8BA74}"/>
    <cellStyle name="Normal 5 8 5 2" xfId="1332" xr:uid="{946685C5-4D71-45B8-96A5-EDD91ADD24C0}"/>
    <cellStyle name="Normal 5 8 5 3" xfId="1333" xr:uid="{01483DC0-356B-4B1E-B898-70220DAFD7F0}"/>
    <cellStyle name="Normal 5 8 5 4" xfId="1334" xr:uid="{E6D4AFDC-7057-45EF-B937-BFE9A778693F}"/>
    <cellStyle name="Normal 5 8 6" xfId="1335" xr:uid="{1BE2876A-3DC4-4F43-B8F3-EB2D666226B9}"/>
    <cellStyle name="Normal 5 8 7" xfId="1336" xr:uid="{F2A3DE6D-AAB5-4F9C-A39D-25EC5AB0465E}"/>
    <cellStyle name="Normal 5 8 8" xfId="1337" xr:uid="{75A1053D-ECFF-4683-B255-F4F91E9523F7}"/>
    <cellStyle name="Normal 5 9" xfId="1338" xr:uid="{8A189855-E70A-4B20-8F8A-BE03BF4F8EFE}"/>
    <cellStyle name="Normal 5 9 2" xfId="1339" xr:uid="{95D421E1-9908-4D23-94B9-32B484CB9ECD}"/>
    <cellStyle name="Normal 5 9 2 2" xfId="1340" xr:uid="{D6D44EC4-82D5-4767-AC66-BC1FAAB8C1AF}"/>
    <cellStyle name="Normal 5 9 2 2 2" xfId="1341" xr:uid="{CFAA68E5-5DE3-41A5-9AA8-708FC29D9F9C}"/>
    <cellStyle name="Normal 5 9 2 2 3" xfId="1342" xr:uid="{BC544322-D411-41F4-87DA-9005ACBAC52F}"/>
    <cellStyle name="Normal 5 9 2 2 4" xfId="1343" xr:uid="{7659C710-8566-4767-ADA5-DA444955C707}"/>
    <cellStyle name="Normal 5 9 2 3" xfId="1344" xr:uid="{EF76C1F3-C2FE-4043-8608-0447B4E35D27}"/>
    <cellStyle name="Normal 5 9 2 4" xfId="1345" xr:uid="{671D02CD-68A4-4686-9F41-8239F89DD182}"/>
    <cellStyle name="Normal 5 9 2 5" xfId="1346" xr:uid="{8C48444F-43CC-4627-9D0C-6E4776F4DFCA}"/>
    <cellStyle name="Normal 5 9 3" xfId="1347" xr:uid="{A81A1AB5-4FEB-4927-BF39-D1BBD38D913F}"/>
    <cellStyle name="Normal 5 9 3 2" xfId="1348" xr:uid="{72FFA23B-228C-4D8C-98E6-10AF6D53E6BF}"/>
    <cellStyle name="Normal 5 9 3 3" xfId="1349" xr:uid="{2999EC57-11DA-4764-BAEF-4D57C188DEF0}"/>
    <cellStyle name="Normal 5 9 3 4" xfId="1350" xr:uid="{D2C9AEAF-D9B1-4330-B727-FA744CE5F81B}"/>
    <cellStyle name="Normal 5 9 4" xfId="1351" xr:uid="{7889A7CE-D989-494F-BE2A-E4BFB5A76098}"/>
    <cellStyle name="Normal 5 9 4 2" xfId="1352" xr:uid="{3D37669C-DF74-4723-85E3-134E99DD673A}"/>
    <cellStyle name="Normal 5 9 4 3" xfId="1353" xr:uid="{3E7A3700-F94F-422A-A4D0-2CEB588244A5}"/>
    <cellStyle name="Normal 5 9 4 4" xfId="1354" xr:uid="{7A5AA856-CB52-446C-B058-FF4108E0C5BD}"/>
    <cellStyle name="Normal 5 9 5" xfId="1355" xr:uid="{6A460079-5D45-4586-9D4C-08638068B7C9}"/>
    <cellStyle name="Normal 5 9 6" xfId="1356" xr:uid="{98684EEA-43A1-4E69-BF0A-AEA632E5CE0B}"/>
    <cellStyle name="Normal 5 9 7" xfId="1357" xr:uid="{040285A2-5094-4EC1-97E6-385F1B2E4FE9}"/>
    <cellStyle name="Normal 6" xfId="110" xr:uid="{0593D1B1-B1AF-402C-BDB1-441052047F24}"/>
    <cellStyle name="Normal 6 10" xfId="1358" xr:uid="{3DB77496-5376-4346-90B2-08003439C8B4}"/>
    <cellStyle name="Normal 6 10 2" xfId="1359" xr:uid="{576CE6FF-F916-4243-9064-D44B5E34E36C}"/>
    <cellStyle name="Normal 6 10 2 2" xfId="1360" xr:uid="{B3BD3C53-8EA1-45C9-A2A2-9E6A0CEF91F2}"/>
    <cellStyle name="Normal 6 10 2 3" xfId="1361" xr:uid="{3A59B6E4-E171-4158-9A91-1051B4725E55}"/>
    <cellStyle name="Normal 6 10 2 4" xfId="1362" xr:uid="{9874CCA3-B4AF-450C-B347-DA493D0F5B20}"/>
    <cellStyle name="Normal 6 10 3" xfId="1363" xr:uid="{205992AC-1E11-4914-8A2D-FD910BBF6275}"/>
    <cellStyle name="Normal 6 10 4" xfId="1364" xr:uid="{1381F9AB-F06C-4752-88DB-892892A4DF27}"/>
    <cellStyle name="Normal 6 10 5" xfId="1365" xr:uid="{8C6586D1-47C4-4750-9596-14C636154CCE}"/>
    <cellStyle name="Normal 6 11" xfId="1366" xr:uid="{69AD7F36-8A0E-4576-959E-71667BDB2B5B}"/>
    <cellStyle name="Normal 6 11 2" xfId="1367" xr:uid="{661E7722-B74D-4DAB-9510-8F0D4DD6A623}"/>
    <cellStyle name="Normal 6 11 3" xfId="1368" xr:uid="{6C4F21F1-FAFB-4D3E-8B66-BCF0F9939778}"/>
    <cellStyle name="Normal 6 11 4" xfId="1369" xr:uid="{9E230E20-B41C-4522-A992-B080F632FB95}"/>
    <cellStyle name="Normal 6 12" xfId="1370" xr:uid="{3727BA1A-6148-49A1-8D90-D9B37C3ED287}"/>
    <cellStyle name="Normal 6 12 2" xfId="1371" xr:uid="{A3774B22-E793-4032-9EE0-C58DF520E226}"/>
    <cellStyle name="Normal 6 12 3" xfId="1372" xr:uid="{0255085B-3BFD-454D-98F8-9F64B7CF8AEA}"/>
    <cellStyle name="Normal 6 12 4" xfId="1373" xr:uid="{1858200C-37B1-4E75-BD4D-463701BFE8BC}"/>
    <cellStyle name="Normal 6 13" xfId="1374" xr:uid="{9C67888F-BDC5-44F7-976C-E642751DE02D}"/>
    <cellStyle name="Normal 6 13 2" xfId="1375" xr:uid="{3F3F356A-C922-4445-9E30-DFDC46CCB02C}"/>
    <cellStyle name="Normal 6 13 3" xfId="3737" xr:uid="{A02E5004-2043-4A1B-BB64-8C832D2B8093}"/>
    <cellStyle name="Normal 6 14" xfId="1376" xr:uid="{8062F31A-842E-49B9-9323-D9EDE900CF3B}"/>
    <cellStyle name="Normal 6 15" xfId="1377" xr:uid="{233FE818-1C6A-42EC-9906-82500C4A5056}"/>
    <cellStyle name="Normal 6 16" xfId="1378" xr:uid="{83A1FDB2-DE47-4D6A-9A37-139A066AAB26}"/>
    <cellStyle name="Normal 6 2" xfId="111" xr:uid="{47B3F515-BA90-4D34-B2D3-ACB621553DFB}"/>
    <cellStyle name="Normal 6 2 2" xfId="3730" xr:uid="{99C20C74-CBC8-4F40-AD70-511E54321A2F}"/>
    <cellStyle name="Normal 6 3" xfId="112" xr:uid="{3843A9F7-7D12-4E3C-BF42-4383635D613E}"/>
    <cellStyle name="Normal 6 3 10" xfId="1379" xr:uid="{59D87596-CE7A-4032-82AE-5FB404285407}"/>
    <cellStyle name="Normal 6 3 11" xfId="1380" xr:uid="{503A0136-555F-406E-A97D-DFDDA576BD94}"/>
    <cellStyle name="Normal 6 3 2" xfId="113" xr:uid="{078152E7-7AB9-450C-9966-3E0A46AAED70}"/>
    <cellStyle name="Normal 6 3 2 2" xfId="114" xr:uid="{CA7FB000-F8AA-4C6E-A53C-DB50AE5F832D}"/>
    <cellStyle name="Normal 6 3 2 2 2" xfId="1381" xr:uid="{EF3123FA-A4F4-47C2-85CE-74DF6F7C97C0}"/>
    <cellStyle name="Normal 6 3 2 2 2 2" xfId="1382" xr:uid="{CA426AA8-75C9-4FEB-826E-5D8AA7D1F663}"/>
    <cellStyle name="Normal 6 3 2 2 2 2 2" xfId="1383" xr:uid="{BE0C20F2-A2D9-46B3-90C7-95D438D3CEB1}"/>
    <cellStyle name="Normal 6 3 2 2 2 2 2 2" xfId="3920" xr:uid="{7560C76F-AF6E-404D-963C-2496F924B8EB}"/>
    <cellStyle name="Normal 6 3 2 2 2 2 2 2 2" xfId="3921" xr:uid="{0659CE01-11AD-4249-94CE-0BAB8F42A2D9}"/>
    <cellStyle name="Normal 6 3 2 2 2 2 2 3" xfId="3922" xr:uid="{CAE1A163-2D92-4493-A273-0AC0F06289C4}"/>
    <cellStyle name="Normal 6 3 2 2 2 2 3" xfId="1384" xr:uid="{3FC389EF-4297-4B56-B55A-906C0E8A4E09}"/>
    <cellStyle name="Normal 6 3 2 2 2 2 3 2" xfId="3923" xr:uid="{9887CD2F-14E9-40BE-B700-13DD752E0B60}"/>
    <cellStyle name="Normal 6 3 2 2 2 2 4" xfId="1385" xr:uid="{5F0CB98F-2F37-47FB-BDA5-E20965A23564}"/>
    <cellStyle name="Normal 6 3 2 2 2 3" xfId="1386" xr:uid="{499A5918-AFA6-4808-8E74-9D9120A46642}"/>
    <cellStyle name="Normal 6 3 2 2 2 3 2" xfId="1387" xr:uid="{79C44C3E-615D-4DD4-986C-567B106B0B34}"/>
    <cellStyle name="Normal 6 3 2 2 2 3 2 2" xfId="3924" xr:uid="{1FC2E681-0E44-4713-81C0-36ADFF2F2E7E}"/>
    <cellStyle name="Normal 6 3 2 2 2 3 3" xfId="1388" xr:uid="{0D79CB87-0158-4797-A3C4-353DC8B8564D}"/>
    <cellStyle name="Normal 6 3 2 2 2 3 4" xfId="1389" xr:uid="{9A81A865-1D5E-4EA7-BB93-7A3CECB3AD88}"/>
    <cellStyle name="Normal 6 3 2 2 2 4" xfId="1390" xr:uid="{879B898D-E38F-4A71-8521-050BBBE28A0F}"/>
    <cellStyle name="Normal 6 3 2 2 2 4 2" xfId="3925" xr:uid="{87B6B52C-7A66-437F-B097-8CB3D5AF5547}"/>
    <cellStyle name="Normal 6 3 2 2 2 5" xfId="1391" xr:uid="{DFF4AFEA-9086-40D4-92C0-133E9FD03724}"/>
    <cellStyle name="Normal 6 3 2 2 2 6" xfId="1392" xr:uid="{834D3EF3-FC1C-4269-B03A-94264182804A}"/>
    <cellStyle name="Normal 6 3 2 2 3" xfId="1393" xr:uid="{FD81F337-4CA3-46DE-AC9B-B5ED3297EF67}"/>
    <cellStyle name="Normal 6 3 2 2 3 2" xfId="1394" xr:uid="{CDEB1C26-AD76-475C-977F-DEC1B75D2472}"/>
    <cellStyle name="Normal 6 3 2 2 3 2 2" xfId="1395" xr:uid="{7B464974-5AA8-4F4A-8405-1879CA6FCAFA}"/>
    <cellStyle name="Normal 6 3 2 2 3 2 2 2" xfId="3926" xr:uid="{EA742E69-3120-4D4E-91AC-5E785C28FD9F}"/>
    <cellStyle name="Normal 6 3 2 2 3 2 2 2 2" xfId="3927" xr:uid="{4630CE31-EAEC-49B9-89C1-44FB79C04419}"/>
    <cellStyle name="Normal 6 3 2 2 3 2 2 3" xfId="3928" xr:uid="{D12F2C8B-3C00-4962-B358-E6C8BCCA0564}"/>
    <cellStyle name="Normal 6 3 2 2 3 2 3" xfId="1396" xr:uid="{208DA743-5E72-48EB-8CBF-51935776BA02}"/>
    <cellStyle name="Normal 6 3 2 2 3 2 3 2" xfId="3929" xr:uid="{67C88FF4-C786-48CF-9E99-485C19D6617F}"/>
    <cellStyle name="Normal 6 3 2 2 3 2 4" xfId="1397" xr:uid="{BA7F5241-CBEE-4E4D-AA1E-FBAABC941027}"/>
    <cellStyle name="Normal 6 3 2 2 3 3" xfId="1398" xr:uid="{B1C285EE-4C11-42C5-B584-6C1306D3D8DB}"/>
    <cellStyle name="Normal 6 3 2 2 3 3 2" xfId="3930" xr:uid="{2E913A3A-C4F8-4CDE-92A6-AA2C239108AA}"/>
    <cellStyle name="Normal 6 3 2 2 3 3 2 2" xfId="3931" xr:uid="{B40EDD71-D5C3-485D-B205-ECF6AC1E2CCB}"/>
    <cellStyle name="Normal 6 3 2 2 3 3 3" xfId="3932" xr:uid="{A17BCC67-7C29-4D06-9A02-574765CA73D1}"/>
    <cellStyle name="Normal 6 3 2 2 3 4" xfId="1399" xr:uid="{DC0A1B7D-622C-4BB6-8B76-87CAE2E9CC9B}"/>
    <cellStyle name="Normal 6 3 2 2 3 4 2" xfId="3933" xr:uid="{BD977B82-8C87-44DC-9C52-04C56CDDC82C}"/>
    <cellStyle name="Normal 6 3 2 2 3 5" xfId="1400" xr:uid="{9B8026C7-7A51-4545-99E7-252091F2DD9C}"/>
    <cellStyle name="Normal 6 3 2 2 4" xfId="1401" xr:uid="{8B07F1EC-CEC9-4313-8C26-A92CB282EB67}"/>
    <cellStyle name="Normal 6 3 2 2 4 2" xfId="1402" xr:uid="{856567B3-31AE-428C-8CC5-4DCAED359739}"/>
    <cellStyle name="Normal 6 3 2 2 4 2 2" xfId="3934" xr:uid="{D2A22DCB-32A9-4BA3-8E40-854D723F1E36}"/>
    <cellStyle name="Normal 6 3 2 2 4 2 2 2" xfId="3935" xr:uid="{993CAC0F-66B0-44D6-B1EC-B082D60B3995}"/>
    <cellStyle name="Normal 6 3 2 2 4 2 3" xfId="3936" xr:uid="{4A119B26-166D-4875-8DAC-DF3B39857A6E}"/>
    <cellStyle name="Normal 6 3 2 2 4 3" xfId="1403" xr:uid="{8997827D-CEF1-4D4F-A572-7BBEB112E38B}"/>
    <cellStyle name="Normal 6 3 2 2 4 3 2" xfId="3937" xr:uid="{843C6A76-D469-4115-A763-ED2E855EAC00}"/>
    <cellStyle name="Normal 6 3 2 2 4 4" xfId="1404" xr:uid="{B842F4D9-A36A-4568-BFE8-2C2B85FBA75E}"/>
    <cellStyle name="Normal 6 3 2 2 5" xfId="1405" xr:uid="{17514BE2-E194-429B-9435-2F1C15EED0A4}"/>
    <cellStyle name="Normal 6 3 2 2 5 2" xfId="1406" xr:uid="{14B23F5A-C089-4082-B06C-BFC080ECC9F8}"/>
    <cellStyle name="Normal 6 3 2 2 5 2 2" xfId="3938" xr:uid="{951CBCFA-9087-481E-923A-14E5D45577B3}"/>
    <cellStyle name="Normal 6 3 2 2 5 3" xfId="1407" xr:uid="{2C0ABF4E-0106-482F-A420-7277941F7A70}"/>
    <cellStyle name="Normal 6 3 2 2 5 4" xfId="1408" xr:uid="{02EC44B1-795D-4594-B38E-1B184909F1C7}"/>
    <cellStyle name="Normal 6 3 2 2 6" xfId="1409" xr:uid="{860B932F-479A-4B2F-8DF8-1DF202B63DE9}"/>
    <cellStyle name="Normal 6 3 2 2 6 2" xfId="3939" xr:uid="{66CB9B01-83D7-41CB-987A-43628728C2D2}"/>
    <cellStyle name="Normal 6 3 2 2 7" xfId="1410" xr:uid="{C0FF4DCA-561C-44DA-8C7F-4CC6466C2DE7}"/>
    <cellStyle name="Normal 6 3 2 2 8" xfId="1411" xr:uid="{B2A9BF2C-159D-4D2A-8B51-F6F296FEE8A8}"/>
    <cellStyle name="Normal 6 3 2 3" xfId="1412" xr:uid="{D6154D2B-1351-490D-9947-DDC922C2232B}"/>
    <cellStyle name="Normal 6 3 2 3 2" xfId="1413" xr:uid="{048C74A4-D85F-4E87-A643-F7178F254650}"/>
    <cellStyle name="Normal 6 3 2 3 2 2" xfId="1414" xr:uid="{B0CF5BF3-3A19-4166-A721-5718392CA98F}"/>
    <cellStyle name="Normal 6 3 2 3 2 2 2" xfId="3940" xr:uid="{4D077B61-EDF1-4BDA-A021-D535B8EBC51C}"/>
    <cellStyle name="Normal 6 3 2 3 2 2 2 2" xfId="3941" xr:uid="{FDB8F925-A7AD-47E4-B007-4FDD6D64EDC5}"/>
    <cellStyle name="Normal 6 3 2 3 2 2 3" xfId="3942" xr:uid="{BEB6B872-5A9F-4117-98AD-9240D9F90E6E}"/>
    <cellStyle name="Normal 6 3 2 3 2 3" xfId="1415" xr:uid="{24D75D20-5EC4-455A-AFB1-488B0B1C19CA}"/>
    <cellStyle name="Normal 6 3 2 3 2 3 2" xfId="3943" xr:uid="{139A7CF2-CBCB-42B1-91C1-26E7773A0199}"/>
    <cellStyle name="Normal 6 3 2 3 2 4" xfId="1416" xr:uid="{00082F71-5BCE-4F2E-B8DA-06A927705D8E}"/>
    <cellStyle name="Normal 6 3 2 3 3" xfId="1417" xr:uid="{806E1EB5-155D-4317-A686-8E9910446EE0}"/>
    <cellStyle name="Normal 6 3 2 3 3 2" xfId="1418" xr:uid="{BCC58F9E-DC45-4646-B0EC-1660588B4028}"/>
    <cellStyle name="Normal 6 3 2 3 3 2 2" xfId="3944" xr:uid="{A7E66EB2-7227-42D9-9898-AD39784FE4D6}"/>
    <cellStyle name="Normal 6 3 2 3 3 3" xfId="1419" xr:uid="{B07AA9FC-5B3A-4114-AE47-44A7E530458E}"/>
    <cellStyle name="Normal 6 3 2 3 3 4" xfId="1420" xr:uid="{DDDA0472-CAEA-445C-BBE1-74FDD654B4AF}"/>
    <cellStyle name="Normal 6 3 2 3 4" xfId="1421" xr:uid="{7B53D35F-E944-4261-AF27-76B75D5006FB}"/>
    <cellStyle name="Normal 6 3 2 3 4 2" xfId="3945" xr:uid="{A1670CAD-A4C3-4869-95E1-809CA9C27A37}"/>
    <cellStyle name="Normal 6 3 2 3 5" xfId="1422" xr:uid="{CB07261E-788C-46B0-BFF9-FF8C99F44BD5}"/>
    <cellStyle name="Normal 6 3 2 3 6" xfId="1423" xr:uid="{A9F3B747-B365-4F81-AFA4-EE0B2624D0E8}"/>
    <cellStyle name="Normal 6 3 2 4" xfId="1424" xr:uid="{B59384BF-129F-4386-9331-76DE7A99B1FE}"/>
    <cellStyle name="Normal 6 3 2 4 2" xfId="1425" xr:uid="{CC722BAA-43A9-407C-B907-20573384936C}"/>
    <cellStyle name="Normal 6 3 2 4 2 2" xfId="1426" xr:uid="{00B3C5FB-8DED-4EC1-B1C7-4C1B8CCC0199}"/>
    <cellStyle name="Normal 6 3 2 4 2 2 2" xfId="3946" xr:uid="{2A12BA71-9E41-4ABF-A4EC-E747DBDA794B}"/>
    <cellStyle name="Normal 6 3 2 4 2 2 2 2" xfId="3947" xr:uid="{8476EE39-99B8-4CB6-BBC5-0F014A1A62E9}"/>
    <cellStyle name="Normal 6 3 2 4 2 2 3" xfId="3948" xr:uid="{3F6BA1A3-B423-4DE4-A7AC-056F3A4453AF}"/>
    <cellStyle name="Normal 6 3 2 4 2 3" xfId="1427" xr:uid="{CF1B8FE6-896A-4994-A742-873E469EB247}"/>
    <cellStyle name="Normal 6 3 2 4 2 3 2" xfId="3949" xr:uid="{FCF0688B-936B-4A0E-BD7A-46EBEF7F8A92}"/>
    <cellStyle name="Normal 6 3 2 4 2 4" xfId="1428" xr:uid="{646D85E6-14C1-4ED8-901C-0F187E47DE0E}"/>
    <cellStyle name="Normal 6 3 2 4 3" xfId="1429" xr:uid="{75857452-5615-47EA-A4A7-C3D021953945}"/>
    <cellStyle name="Normal 6 3 2 4 3 2" xfId="3950" xr:uid="{599F7B8C-7D1E-4F9A-9B68-56A00C95D0C1}"/>
    <cellStyle name="Normal 6 3 2 4 3 2 2" xfId="3951" xr:uid="{A7339B50-536D-4EB6-9577-E5C8F15F883E}"/>
    <cellStyle name="Normal 6 3 2 4 3 3" xfId="3952" xr:uid="{64D90A0E-4A77-4193-BE47-8ACBC4FD7721}"/>
    <cellStyle name="Normal 6 3 2 4 4" xfId="1430" xr:uid="{FA9AF474-ED0F-4070-BF85-3E10A193ED0F}"/>
    <cellStyle name="Normal 6 3 2 4 4 2" xfId="3953" xr:uid="{AB328D95-A5B0-4CA3-8DA5-E228A75151B6}"/>
    <cellStyle name="Normal 6 3 2 4 5" xfId="1431" xr:uid="{F6DB2120-2450-4EF4-94CE-224F0CE375F3}"/>
    <cellStyle name="Normal 6 3 2 5" xfId="1432" xr:uid="{EA06BA28-FE7C-476A-A01B-76D7A493C044}"/>
    <cellStyle name="Normal 6 3 2 5 2" xfId="1433" xr:uid="{6D6E4DE5-EF53-41DA-8213-AEA9461B03C9}"/>
    <cellStyle name="Normal 6 3 2 5 2 2" xfId="3954" xr:uid="{A5648B77-BCC6-4DC9-8E38-992F401302AD}"/>
    <cellStyle name="Normal 6 3 2 5 2 2 2" xfId="3955" xr:uid="{75B1A794-43F5-4383-999F-7F82EB3C818B}"/>
    <cellStyle name="Normal 6 3 2 5 2 3" xfId="3956" xr:uid="{F5E47472-008E-4564-8266-CB95DA4F57D9}"/>
    <cellStyle name="Normal 6 3 2 5 3" xfId="1434" xr:uid="{EA5A596F-F9F8-4AD2-AE93-BCB2D3BC8741}"/>
    <cellStyle name="Normal 6 3 2 5 3 2" xfId="3957" xr:uid="{90AC3381-D03D-4584-BA4D-256FE6E33E8C}"/>
    <cellStyle name="Normal 6 3 2 5 4" xfId="1435" xr:uid="{F4034D39-5683-4FAC-B6E6-564FF6D120FE}"/>
    <cellStyle name="Normal 6 3 2 6" xfId="1436" xr:uid="{9210DE5D-E7D7-4C98-B0E8-575F2124C537}"/>
    <cellStyle name="Normal 6 3 2 6 2" xfId="1437" xr:uid="{EAC44C2C-C33F-4555-BE31-4EF69669FAF2}"/>
    <cellStyle name="Normal 6 3 2 6 2 2" xfId="3958" xr:uid="{1385889F-F7A4-4ED4-AFF7-70DB1ACE7F00}"/>
    <cellStyle name="Normal 6 3 2 6 3" xfId="1438" xr:uid="{9DA617B6-9519-4ADB-AC36-C69B6B0491BF}"/>
    <cellStyle name="Normal 6 3 2 6 4" xfId="1439" xr:uid="{F071CEB5-94DE-4E1D-BDBD-F7DE9707A1F5}"/>
    <cellStyle name="Normal 6 3 2 7" xfId="1440" xr:uid="{DDEB8122-24FE-4AE8-8158-C981E8290BAB}"/>
    <cellStyle name="Normal 6 3 2 7 2" xfId="3959" xr:uid="{23203D5F-91C4-4159-8AF5-F7386CCE6F59}"/>
    <cellStyle name="Normal 6 3 2 8" xfId="1441" xr:uid="{5D9B7D66-3D85-4FFE-B0A3-9EB3D1A7EABD}"/>
    <cellStyle name="Normal 6 3 2 9" xfId="1442" xr:uid="{8ECC00CC-8139-49AA-B7AF-C220DE64F866}"/>
    <cellStyle name="Normal 6 3 3" xfId="115" xr:uid="{246B08D1-819F-4029-9181-56EEDB360D38}"/>
    <cellStyle name="Normal 6 3 3 2" xfId="116" xr:uid="{3D787B13-0A3C-4E32-BA8E-F7EACA90FC8D}"/>
    <cellStyle name="Normal 6 3 3 2 2" xfId="1443" xr:uid="{A35FD009-FB85-4ABF-9CC1-513C7AE1EAAB}"/>
    <cellStyle name="Normal 6 3 3 2 2 2" xfId="1444" xr:uid="{D50D2FA6-E9AC-44AB-B6D4-DB8D625D9F4D}"/>
    <cellStyle name="Normal 6 3 3 2 2 2 2" xfId="3960" xr:uid="{364EBBC5-459B-4110-BF1B-1C7C2A4799AF}"/>
    <cellStyle name="Normal 6 3 3 2 2 2 2 2" xfId="3961" xr:uid="{42892E71-D058-4888-A8DF-C75016D486D4}"/>
    <cellStyle name="Normal 6 3 3 2 2 2 3" xfId="3962" xr:uid="{229C1D30-36E5-4F58-9825-6232ED9F0D3B}"/>
    <cellStyle name="Normal 6 3 3 2 2 3" xfId="1445" xr:uid="{44817DF0-E690-455A-9DB3-CC7BA80F9647}"/>
    <cellStyle name="Normal 6 3 3 2 2 3 2" xfId="3963" xr:uid="{BE20AC9F-A11A-4111-A588-CD3640E1CFA2}"/>
    <cellStyle name="Normal 6 3 3 2 2 4" xfId="1446" xr:uid="{1C05715B-0D2C-4FDD-AEAF-0D2CD16B64B9}"/>
    <cellStyle name="Normal 6 3 3 2 3" xfId="1447" xr:uid="{8F0EC48A-4F18-4F37-A984-C3E7FEA2AEB5}"/>
    <cellStyle name="Normal 6 3 3 2 3 2" xfId="1448" xr:uid="{9037C46A-BE23-410D-ABA1-E3BAB654C37A}"/>
    <cellStyle name="Normal 6 3 3 2 3 2 2" xfId="3964" xr:uid="{79F574EE-FC4D-4F64-AE95-D5D50D8EBDDD}"/>
    <cellStyle name="Normal 6 3 3 2 3 3" xfId="1449" xr:uid="{E3714B2C-315C-40F8-9480-A343746BF273}"/>
    <cellStyle name="Normal 6 3 3 2 3 4" xfId="1450" xr:uid="{73D3D66C-C065-4BA6-933E-E1C2A86B17C1}"/>
    <cellStyle name="Normal 6 3 3 2 4" xfId="1451" xr:uid="{E54A787A-F070-47C7-BE9F-7FC827BA9B61}"/>
    <cellStyle name="Normal 6 3 3 2 4 2" xfId="3965" xr:uid="{D809B97F-06C5-4884-97D7-4198E99D56F9}"/>
    <cellStyle name="Normal 6 3 3 2 5" xfId="1452" xr:uid="{C60927BE-35BC-4E5C-8E74-368B10360EA9}"/>
    <cellStyle name="Normal 6 3 3 2 6" xfId="1453" xr:uid="{1944803F-543E-43F8-9328-DD3BED7217A6}"/>
    <cellStyle name="Normal 6 3 3 3" xfId="1454" xr:uid="{225B70A4-F272-45F8-95D1-A36EEF39CB66}"/>
    <cellStyle name="Normal 6 3 3 3 2" xfId="1455" xr:uid="{374651BA-2CA6-4912-A267-64000E191C47}"/>
    <cellStyle name="Normal 6 3 3 3 2 2" xfId="1456" xr:uid="{2C772AA8-7067-4378-979C-F75364D8F9F9}"/>
    <cellStyle name="Normal 6 3 3 3 2 2 2" xfId="3966" xr:uid="{BC0D8EEB-043E-47B2-86DA-9F85F116B888}"/>
    <cellStyle name="Normal 6 3 3 3 2 2 2 2" xfId="3967" xr:uid="{20ED3AE6-3EC8-4492-B52B-5DEE730BCA0B}"/>
    <cellStyle name="Normal 6 3 3 3 2 2 3" xfId="3968" xr:uid="{5FEC1BC8-C3CB-4E2E-961B-0A75D5316E0F}"/>
    <cellStyle name="Normal 6 3 3 3 2 3" xfId="1457" xr:uid="{0AED2DB9-8EC8-4446-A6D2-2FB7AB062955}"/>
    <cellStyle name="Normal 6 3 3 3 2 3 2" xfId="3969" xr:uid="{6EE1B471-6C5C-4604-AE95-B0B25FEC2038}"/>
    <cellStyle name="Normal 6 3 3 3 2 4" xfId="1458" xr:uid="{209CDD8B-1A1C-41E9-80CE-C2B75C1DB058}"/>
    <cellStyle name="Normal 6 3 3 3 3" xfId="1459" xr:uid="{100942F4-EC2A-4D2D-BFB3-252A655430DC}"/>
    <cellStyle name="Normal 6 3 3 3 3 2" xfId="3970" xr:uid="{A709C6A0-31AE-4561-9A24-56F83FC75C3F}"/>
    <cellStyle name="Normal 6 3 3 3 3 2 2" xfId="3971" xr:uid="{15710ADF-1BFD-4E7A-87ED-09AF64F1D5D9}"/>
    <cellStyle name="Normal 6 3 3 3 3 3" xfId="3972" xr:uid="{847F5793-520C-4089-8C0F-01575E0BAFE6}"/>
    <cellStyle name="Normal 6 3 3 3 4" xfId="1460" xr:uid="{13EA048D-2E04-4D50-8DF8-6AFDCD11A071}"/>
    <cellStyle name="Normal 6 3 3 3 4 2" xfId="3973" xr:uid="{3BDC3DF3-661F-43D5-9577-63109DA8B6DC}"/>
    <cellStyle name="Normal 6 3 3 3 5" xfId="1461" xr:uid="{46A73A68-D86C-44B2-8E40-9A0CE5B4F9E9}"/>
    <cellStyle name="Normal 6 3 3 4" xfId="1462" xr:uid="{10EF5E82-5DB9-4E82-B424-1B6BC0C31C02}"/>
    <cellStyle name="Normal 6 3 3 4 2" xfId="1463" xr:uid="{B9A9D52B-4F7F-4770-AD5B-CD0F6FDE27B9}"/>
    <cellStyle name="Normal 6 3 3 4 2 2" xfId="3974" xr:uid="{E332307E-290E-4806-8C1F-AFF9293600E1}"/>
    <cellStyle name="Normal 6 3 3 4 2 2 2" xfId="3975" xr:uid="{B9811B32-5B85-4EB4-8767-5F6CB16B2B2A}"/>
    <cellStyle name="Normal 6 3 3 4 2 3" xfId="3976" xr:uid="{AABDDEA9-1274-4AEA-BA41-86FD17B24274}"/>
    <cellStyle name="Normal 6 3 3 4 3" xfId="1464" xr:uid="{D9600F6E-6F2E-4DB7-94EE-5870F5E02DF4}"/>
    <cellStyle name="Normal 6 3 3 4 3 2" xfId="3977" xr:uid="{99D70331-3128-4BE8-805B-4A09E1064C84}"/>
    <cellStyle name="Normal 6 3 3 4 4" xfId="1465" xr:uid="{9DFB2F66-3F02-470E-9E94-12530391D6A4}"/>
    <cellStyle name="Normal 6 3 3 5" xfId="1466" xr:uid="{31B98961-BBEA-4B17-B789-65345A33F9A1}"/>
    <cellStyle name="Normal 6 3 3 5 2" xfId="1467" xr:uid="{825F52DB-711C-4140-9AD2-2638E1233327}"/>
    <cellStyle name="Normal 6 3 3 5 2 2" xfId="3978" xr:uid="{A35CFDBA-8BBB-4A3C-9B49-75B48AD49937}"/>
    <cellStyle name="Normal 6 3 3 5 3" xfId="1468" xr:uid="{5948A719-FB1F-487D-B55C-981FC6BAFDD6}"/>
    <cellStyle name="Normal 6 3 3 5 4" xfId="1469" xr:uid="{A83BCEB1-0296-4593-892C-4AA28A1EF826}"/>
    <cellStyle name="Normal 6 3 3 6" xfId="1470" xr:uid="{BEA641A2-A296-46D2-9A40-10FD1CC062CD}"/>
    <cellStyle name="Normal 6 3 3 6 2" xfId="3979" xr:uid="{EE5F9B24-E659-4A90-B7BE-DF54C9903995}"/>
    <cellStyle name="Normal 6 3 3 7" xfId="1471" xr:uid="{0D0C79B9-BBF3-4F5D-A072-EBF08511A766}"/>
    <cellStyle name="Normal 6 3 3 8" xfId="1472" xr:uid="{F48AA21C-DA39-4108-9FF9-1097D29F8EEB}"/>
    <cellStyle name="Normal 6 3 4" xfId="117" xr:uid="{B7C85A17-65A9-43BD-9E16-3DBD46CC6A83}"/>
    <cellStyle name="Normal 6 3 4 2" xfId="1473" xr:uid="{DF85D854-2025-40E8-A67E-0F9674596FBB}"/>
    <cellStyle name="Normal 6 3 4 2 2" xfId="1474" xr:uid="{EA6FF34D-CEC8-4D6B-A5CC-4103E466354A}"/>
    <cellStyle name="Normal 6 3 4 2 2 2" xfId="1475" xr:uid="{5F389A7B-E9F6-42AC-8DE1-84FEE72D58CE}"/>
    <cellStyle name="Normal 6 3 4 2 2 2 2" xfId="3980" xr:uid="{761C70C8-A524-48BC-B091-261DFA776FF7}"/>
    <cellStyle name="Normal 6 3 4 2 2 3" xfId="1476" xr:uid="{4023ED4A-335B-4D09-B831-95025563B104}"/>
    <cellStyle name="Normal 6 3 4 2 2 4" xfId="1477" xr:uid="{3E0AAF85-BC98-494B-93A2-38CC43AE7108}"/>
    <cellStyle name="Normal 6 3 4 2 3" xfId="1478" xr:uid="{DE02E064-5D4D-4946-81BF-D1C83A66E11A}"/>
    <cellStyle name="Normal 6 3 4 2 3 2" xfId="3981" xr:uid="{BD08A914-E40B-4503-9754-C411AF8EDC2D}"/>
    <cellStyle name="Normal 6 3 4 2 4" xfId="1479" xr:uid="{39023E6E-D451-4B31-B397-75523E424828}"/>
    <cellStyle name="Normal 6 3 4 2 5" xfId="1480" xr:uid="{BFB3B397-02B7-4F66-BD70-FAC1E50E3399}"/>
    <cellStyle name="Normal 6 3 4 3" xfId="1481" xr:uid="{0EDE99C6-9C3D-4CD2-BA38-A16F5E52B780}"/>
    <cellStyle name="Normal 6 3 4 3 2" xfId="1482" xr:uid="{C62C0577-AB03-43A4-8647-9B6CE8F98DD1}"/>
    <cellStyle name="Normal 6 3 4 3 2 2" xfId="3982" xr:uid="{BD342D13-B165-441A-BC8A-DE121C9097D7}"/>
    <cellStyle name="Normal 6 3 4 3 3" xfId="1483" xr:uid="{C38D396E-E484-4448-AEEA-7D5FEC6AC66B}"/>
    <cellStyle name="Normal 6 3 4 3 4" xfId="1484" xr:uid="{80E038C6-F296-4B4A-911F-3CF8ED032A02}"/>
    <cellStyle name="Normal 6 3 4 4" xfId="1485" xr:uid="{C80459B6-4F32-4856-BDD9-A858769E6CCC}"/>
    <cellStyle name="Normal 6 3 4 4 2" xfId="1486" xr:uid="{E18F1515-1E21-4DE3-BB63-862384907F6E}"/>
    <cellStyle name="Normal 6 3 4 4 3" xfId="1487" xr:uid="{00A71CC6-614F-46AA-8298-D90007E19A6A}"/>
    <cellStyle name="Normal 6 3 4 4 4" xfId="1488" xr:uid="{001E679F-72D7-4132-94CE-B177BE3F367D}"/>
    <cellStyle name="Normal 6 3 4 5" xfId="1489" xr:uid="{52DECBE0-CB97-4DE1-AFB6-4A081A1FBCF7}"/>
    <cellStyle name="Normal 6 3 4 6" xfId="1490" xr:uid="{5C3B6110-00E7-4C31-ABBA-3707A8C23FBE}"/>
    <cellStyle name="Normal 6 3 4 7" xfId="1491" xr:uid="{95012E6E-3490-4A6D-8E62-130F01006DE9}"/>
    <cellStyle name="Normal 6 3 5" xfId="1492" xr:uid="{3E0B7193-BB40-41BF-823E-6182418B861E}"/>
    <cellStyle name="Normal 6 3 5 2" xfId="1493" xr:uid="{31FA597B-585D-4420-B23E-22F1699CF0AA}"/>
    <cellStyle name="Normal 6 3 5 2 2" xfId="1494" xr:uid="{369F2633-63E2-4C48-B2B2-DBBD745A55AE}"/>
    <cellStyle name="Normal 6 3 5 2 2 2" xfId="3983" xr:uid="{AD6735C0-C061-4BF4-BC48-E156CE790439}"/>
    <cellStyle name="Normal 6 3 5 2 2 2 2" xfId="3984" xr:uid="{6BF2C1A9-15CB-4727-A44B-1AB83C85769E}"/>
    <cellStyle name="Normal 6 3 5 2 2 3" xfId="3985" xr:uid="{69D83C0A-B1A8-4A25-9FDF-E5A28FC29443}"/>
    <cellStyle name="Normal 6 3 5 2 3" xfId="1495" xr:uid="{4A53179E-8F32-469C-9918-1C333128F472}"/>
    <cellStyle name="Normal 6 3 5 2 3 2" xfId="3986" xr:uid="{0259C10D-F2E1-40CD-9948-AD118D7B3292}"/>
    <cellStyle name="Normal 6 3 5 2 4" xfId="1496" xr:uid="{C193FE6B-798C-4DB8-BCAD-6A62B8C2F8D3}"/>
    <cellStyle name="Normal 6 3 5 3" xfId="1497" xr:uid="{DEC3E0CF-1659-4F7A-8A06-BF8B3D4BF7F8}"/>
    <cellStyle name="Normal 6 3 5 3 2" xfId="1498" xr:uid="{A19ED08B-338E-489D-A8FD-E908B8DDD0BE}"/>
    <cellStyle name="Normal 6 3 5 3 2 2" xfId="3987" xr:uid="{328DF2B0-5B3A-4C56-ADF3-8B25F3234B2D}"/>
    <cellStyle name="Normal 6 3 5 3 3" xfId="1499" xr:uid="{B62ABD7A-081F-4E8A-AC45-5FD0141C4A79}"/>
    <cellStyle name="Normal 6 3 5 3 4" xfId="1500" xr:uid="{188003E5-9214-4F76-88FD-A24E2515D54B}"/>
    <cellStyle name="Normal 6 3 5 4" xfId="1501" xr:uid="{D14A4C31-4EE9-4E6B-8EEE-114163C495B1}"/>
    <cellStyle name="Normal 6 3 5 4 2" xfId="3988" xr:uid="{8B58BF9A-C8AA-4B13-A235-783D88FDBDC4}"/>
    <cellStyle name="Normal 6 3 5 5" xfId="1502" xr:uid="{11EA0E6E-12AE-4891-A335-D7E879F19B83}"/>
    <cellStyle name="Normal 6 3 5 6" xfId="1503" xr:uid="{54B7DA19-3D87-43F5-ABE0-9609C09C8130}"/>
    <cellStyle name="Normal 6 3 6" xfId="1504" xr:uid="{DA970612-736D-4FBF-AEF2-B23721100426}"/>
    <cellStyle name="Normal 6 3 6 2" xfId="1505" xr:uid="{C629A93E-D2E3-4BAA-A2E4-D1E910AF7623}"/>
    <cellStyle name="Normal 6 3 6 2 2" xfId="1506" xr:uid="{A3EAAFF6-B095-491C-B992-1E1E462BC5F0}"/>
    <cellStyle name="Normal 6 3 6 2 2 2" xfId="3989" xr:uid="{39CEDF30-E7EB-425A-9072-7CE40DD8B6A5}"/>
    <cellStyle name="Normal 6 3 6 2 3" xfId="1507" xr:uid="{ABDD8989-42BD-43F6-9ABA-8A7B83C8571C}"/>
    <cellStyle name="Normal 6 3 6 2 4" xfId="1508" xr:uid="{FA229A3E-E166-46D7-B29C-234252E4E524}"/>
    <cellStyle name="Normal 6 3 6 3" xfId="1509" xr:uid="{48413752-55B7-482D-8196-C0E256A2320C}"/>
    <cellStyle name="Normal 6 3 6 3 2" xfId="3990" xr:uid="{4E92F6D0-3564-493E-B4D9-0D0581EC15AC}"/>
    <cellStyle name="Normal 6 3 6 4" xfId="1510" xr:uid="{F4DE60E9-82C5-4661-A7AE-A471AF391475}"/>
    <cellStyle name="Normal 6 3 6 5" xfId="1511" xr:uid="{D021DC4C-2D1C-4C71-A992-80F1F3EBCD96}"/>
    <cellStyle name="Normal 6 3 7" xfId="1512" xr:uid="{911BB7E2-D7BB-4432-BED7-0AFDF232ABA3}"/>
    <cellStyle name="Normal 6 3 7 2" xfId="1513" xr:uid="{9CEE618D-87EE-44D4-92EE-CD50B3B3C59B}"/>
    <cellStyle name="Normal 6 3 7 2 2" xfId="3991" xr:uid="{C57FAAAA-6A27-45A8-919A-8990F94BB1DD}"/>
    <cellStyle name="Normal 6 3 7 3" xfId="1514" xr:uid="{F574CC6B-958A-4801-BCDB-9C94F2E39AD8}"/>
    <cellStyle name="Normal 6 3 7 4" xfId="1515" xr:uid="{D5648A4C-FF29-4B49-ADDB-F65E48F07CED}"/>
    <cellStyle name="Normal 6 3 8" xfId="1516" xr:uid="{32668858-2840-4047-8EDE-D3F3C65F45F0}"/>
    <cellStyle name="Normal 6 3 8 2" xfId="1517" xr:uid="{534C19E8-23C2-4CBB-B187-D60940D2EEA4}"/>
    <cellStyle name="Normal 6 3 8 3" xfId="1518" xr:uid="{F3E29955-8B4F-4CAD-926F-8EB7FE99755D}"/>
    <cellStyle name="Normal 6 3 8 4" xfId="1519" xr:uid="{DEBD8837-CAF7-4FC0-959F-A9A7E0014C63}"/>
    <cellStyle name="Normal 6 3 9" xfId="1520" xr:uid="{D064BAC3-E6C3-4D8E-8FE5-6C730FB07D56}"/>
    <cellStyle name="Normal 6 4" xfId="118" xr:uid="{CC8DA1DE-4685-46EF-AC5C-5330586C9980}"/>
    <cellStyle name="Normal 6 4 10" xfId="1521" xr:uid="{EEBF829D-A3DC-4C06-9CB2-D91FF1BA789B}"/>
    <cellStyle name="Normal 6 4 11" xfId="1522" xr:uid="{9D5423F6-6F44-4B94-8A09-112CFDA50340}"/>
    <cellStyle name="Normal 6 4 2" xfId="119" xr:uid="{0F38216A-7433-44B9-A27F-982844A22F3E}"/>
    <cellStyle name="Normal 6 4 2 2" xfId="120" xr:uid="{67A59389-8DC2-4293-A693-EA65CCCC7F2E}"/>
    <cellStyle name="Normal 6 4 2 2 2" xfId="1523" xr:uid="{B8814B70-ED39-48BE-9CB7-5389F0BA740F}"/>
    <cellStyle name="Normal 6 4 2 2 2 2" xfId="1524" xr:uid="{5DDDD5AB-A894-4FFA-87D0-5CCA7204EB5C}"/>
    <cellStyle name="Normal 6 4 2 2 2 2 2" xfId="1525" xr:uid="{01CC6954-5082-49E6-AEC1-8E3FA21F9073}"/>
    <cellStyle name="Normal 6 4 2 2 2 2 2 2" xfId="3992" xr:uid="{C13906C1-98F7-4499-8218-716131DD3198}"/>
    <cellStyle name="Normal 6 4 2 2 2 2 3" xfId="1526" xr:uid="{DB6B0223-844C-4F35-A08B-49A81B02BBDF}"/>
    <cellStyle name="Normal 6 4 2 2 2 2 4" xfId="1527" xr:uid="{8342FA23-CF35-47A7-ADC2-B1AF8FAC27FE}"/>
    <cellStyle name="Normal 6 4 2 2 2 3" xfId="1528" xr:uid="{446FA649-70D2-4188-A86B-D35B906BF034}"/>
    <cellStyle name="Normal 6 4 2 2 2 3 2" xfId="1529" xr:uid="{556B1B61-61C1-4087-87D0-84853C75C22E}"/>
    <cellStyle name="Normal 6 4 2 2 2 3 3" xfId="1530" xr:uid="{5BB94885-EFCA-4EA8-84D2-2C30F0372F8A}"/>
    <cellStyle name="Normal 6 4 2 2 2 3 4" xfId="1531" xr:uid="{8C7696D5-DAE8-4B3A-B70C-ADB8EC8450AC}"/>
    <cellStyle name="Normal 6 4 2 2 2 4" xfId="1532" xr:uid="{75A13C14-A663-435E-9F64-AD66C5177852}"/>
    <cellStyle name="Normal 6 4 2 2 2 5" xfId="1533" xr:uid="{076F0540-276B-4876-85DA-6788B6318B2F}"/>
    <cellStyle name="Normal 6 4 2 2 2 6" xfId="1534" xr:uid="{7FFC502B-2094-44D3-8E97-E1BCA8984831}"/>
    <cellStyle name="Normal 6 4 2 2 3" xfId="1535" xr:uid="{18FAC322-D86F-464A-8ACF-1E8518015E3B}"/>
    <cellStyle name="Normal 6 4 2 2 3 2" xfId="1536" xr:uid="{014141BD-42D1-458C-AFA1-A135A425DCC3}"/>
    <cellStyle name="Normal 6 4 2 2 3 2 2" xfId="1537" xr:uid="{9957108E-9C0D-4545-9406-E10196D24B0D}"/>
    <cellStyle name="Normal 6 4 2 2 3 2 3" xfId="1538" xr:uid="{38E49E00-28A2-4BC0-9027-386295373B5F}"/>
    <cellStyle name="Normal 6 4 2 2 3 2 4" xfId="1539" xr:uid="{8DB2BC24-1B80-4EC6-B736-983488812D9D}"/>
    <cellStyle name="Normal 6 4 2 2 3 3" xfId="1540" xr:uid="{896DE3D7-EA22-45C4-9AA6-E36F92B6E7D6}"/>
    <cellStyle name="Normal 6 4 2 2 3 4" xfId="1541" xr:uid="{8EC11CCB-E9E1-4745-88D6-AA8927C494F5}"/>
    <cellStyle name="Normal 6 4 2 2 3 5" xfId="1542" xr:uid="{FF939010-4280-4D09-BDE3-220E0C53E86D}"/>
    <cellStyle name="Normal 6 4 2 2 4" xfId="1543" xr:uid="{D1BC93D5-E265-4AC1-ACEB-4B489B3BD019}"/>
    <cellStyle name="Normal 6 4 2 2 4 2" xfId="1544" xr:uid="{DBE19F22-91AD-458C-82C9-B3B521649930}"/>
    <cellStyle name="Normal 6 4 2 2 4 3" xfId="1545" xr:uid="{429C12DB-6714-415A-A6C8-3600AB5D0D67}"/>
    <cellStyle name="Normal 6 4 2 2 4 4" xfId="1546" xr:uid="{9449D216-F331-4AE9-83C2-E46A9B9EE806}"/>
    <cellStyle name="Normal 6 4 2 2 5" xfId="1547" xr:uid="{39BC065B-28B5-4CAC-89F8-E1DB113580FD}"/>
    <cellStyle name="Normal 6 4 2 2 5 2" xfId="1548" xr:uid="{1952507E-A0C6-4D6E-A4D7-E35E961D6ACF}"/>
    <cellStyle name="Normal 6 4 2 2 5 3" xfId="1549" xr:uid="{601A4954-0C9D-4EF0-99A0-BF2DFD6E18AA}"/>
    <cellStyle name="Normal 6 4 2 2 5 4" xfId="1550" xr:uid="{FF919DF7-B138-4D24-A31C-AB11755DB2DD}"/>
    <cellStyle name="Normal 6 4 2 2 6" xfId="1551" xr:uid="{1968D70F-6A7C-4298-8C12-465DFCF9F35B}"/>
    <cellStyle name="Normal 6 4 2 2 7" xfId="1552" xr:uid="{373698B1-4A9F-4591-A04D-4D5C0AFC6377}"/>
    <cellStyle name="Normal 6 4 2 2 8" xfId="1553" xr:uid="{7BEBA1A0-CA45-4706-A0D8-2F356DF00F4F}"/>
    <cellStyle name="Normal 6 4 2 3" xfId="1554" xr:uid="{FE421574-8885-4A73-8191-5894E84A50FB}"/>
    <cellStyle name="Normal 6 4 2 3 2" xfId="1555" xr:uid="{6C74440E-1A01-4E08-A0D2-BDB834E21754}"/>
    <cellStyle name="Normal 6 4 2 3 2 2" xfId="1556" xr:uid="{5FE5C67C-F3BE-4E6F-8F16-B6461CC906C2}"/>
    <cellStyle name="Normal 6 4 2 3 2 2 2" xfId="3993" xr:uid="{96B8573F-9930-4FE4-8D47-F4C499177B4D}"/>
    <cellStyle name="Normal 6 4 2 3 2 2 2 2" xfId="3994" xr:uid="{F4952912-F281-4279-BB6A-7DA964F664E7}"/>
    <cellStyle name="Normal 6 4 2 3 2 2 3" xfId="3995" xr:uid="{2A9C2499-EE5E-4C59-95D3-9C09CEDC91FB}"/>
    <cellStyle name="Normal 6 4 2 3 2 3" xfId="1557" xr:uid="{8C105262-7177-4D85-865E-4EDE4F7292CC}"/>
    <cellStyle name="Normal 6 4 2 3 2 3 2" xfId="3996" xr:uid="{D18896DD-438F-4A68-A65D-4B93CE442B99}"/>
    <cellStyle name="Normal 6 4 2 3 2 4" xfId="1558" xr:uid="{D13670BA-3CBB-40F8-AB86-67092B0BFF41}"/>
    <cellStyle name="Normal 6 4 2 3 3" xfId="1559" xr:uid="{DD9217EB-048B-4B0D-871E-0934654DBFD1}"/>
    <cellStyle name="Normal 6 4 2 3 3 2" xfId="1560" xr:uid="{163F6A12-D4F7-431F-80E4-37607AC0070A}"/>
    <cellStyle name="Normal 6 4 2 3 3 2 2" xfId="3997" xr:uid="{F6E9C40D-B9AB-4C30-ABE8-2A338291A1D5}"/>
    <cellStyle name="Normal 6 4 2 3 3 3" xfId="1561" xr:uid="{6E23D9EA-773A-48AA-A8AE-5362160CEFCE}"/>
    <cellStyle name="Normal 6 4 2 3 3 4" xfId="1562" xr:uid="{D085D19A-8E9C-4842-8F6A-EBCF9D383F4A}"/>
    <cellStyle name="Normal 6 4 2 3 4" xfId="1563" xr:uid="{81ED2EDB-239C-4FC2-9793-1F479ABBFC00}"/>
    <cellStyle name="Normal 6 4 2 3 4 2" xfId="3998" xr:uid="{0DF57002-6197-4159-B75D-0670278E5A43}"/>
    <cellStyle name="Normal 6 4 2 3 5" xfId="1564" xr:uid="{DD8A20CB-C89E-40A0-A114-8F6F5454EC09}"/>
    <cellStyle name="Normal 6 4 2 3 6" xfId="1565" xr:uid="{1834A9A0-07E0-4D73-8F97-0089904EDE2B}"/>
    <cellStyle name="Normal 6 4 2 4" xfId="1566" xr:uid="{33D5F34E-067C-41AA-8488-9024BFA70487}"/>
    <cellStyle name="Normal 6 4 2 4 2" xfId="1567" xr:uid="{CC379431-1ED4-43A8-9A7A-6BAE95203B31}"/>
    <cellStyle name="Normal 6 4 2 4 2 2" xfId="1568" xr:uid="{0B9EBA5E-D484-455B-8086-453B79629C82}"/>
    <cellStyle name="Normal 6 4 2 4 2 2 2" xfId="3999" xr:uid="{FA892E56-5C11-47B1-87BE-4C8A658E02B9}"/>
    <cellStyle name="Normal 6 4 2 4 2 3" xfId="1569" xr:uid="{52644288-54D2-4A9E-8796-2251ACA66839}"/>
    <cellStyle name="Normal 6 4 2 4 2 4" xfId="1570" xr:uid="{AC18AC51-F7BD-4AA4-BBD6-76D74C5C6746}"/>
    <cellStyle name="Normal 6 4 2 4 3" xfId="1571" xr:uid="{EFCD2E4A-05D4-403B-9AB0-677B3486A1D7}"/>
    <cellStyle name="Normal 6 4 2 4 3 2" xfId="4000" xr:uid="{04047FBD-1BFE-495B-90DD-D8D6B634F970}"/>
    <cellStyle name="Normal 6 4 2 4 4" xfId="1572" xr:uid="{CAE61A1F-AB24-4581-B685-FAD84F8AB844}"/>
    <cellStyle name="Normal 6 4 2 4 5" xfId="1573" xr:uid="{896045CD-3195-49DD-9A62-3B4FCEEAC98A}"/>
    <cellStyle name="Normal 6 4 2 5" xfId="1574" xr:uid="{773DBE04-96A9-4D27-8A4A-1567DC005DA4}"/>
    <cellStyle name="Normal 6 4 2 5 2" xfId="1575" xr:uid="{3158F73F-24B5-4D9D-8B14-AE2DCECFAB64}"/>
    <cellStyle name="Normal 6 4 2 5 2 2" xfId="4001" xr:uid="{45A05482-8F68-46FC-A2AD-8C31CFF9C4B6}"/>
    <cellStyle name="Normal 6 4 2 5 3" xfId="1576" xr:uid="{730AC41E-94ED-4CE9-81AE-727856B23EEB}"/>
    <cellStyle name="Normal 6 4 2 5 4" xfId="1577" xr:uid="{75C8750C-8877-4E3D-A11E-1E75DBFF7B65}"/>
    <cellStyle name="Normal 6 4 2 6" xfId="1578" xr:uid="{2D13A6F9-3A47-4B8C-9028-2F82BE24AFE8}"/>
    <cellStyle name="Normal 6 4 2 6 2" xfId="1579" xr:uid="{C923105A-F2F7-4B4B-AF6C-0F43E4E2CEEF}"/>
    <cellStyle name="Normal 6 4 2 6 3" xfId="1580" xr:uid="{672BA6C2-6045-432B-BF4E-897829AD2D23}"/>
    <cellStyle name="Normal 6 4 2 6 4" xfId="1581" xr:uid="{080D9EF2-B70D-4689-90B5-4057C9828061}"/>
    <cellStyle name="Normal 6 4 2 7" xfId="1582" xr:uid="{463DC551-CAC4-403E-B36B-5FD0E0E7DC8F}"/>
    <cellStyle name="Normal 6 4 2 8" xfId="1583" xr:uid="{FDED54D6-EBFA-4849-83C5-36F50FF38AC9}"/>
    <cellStyle name="Normal 6 4 2 9" xfId="1584" xr:uid="{4C0BFDC5-AB76-4AA6-A955-A9B161B04123}"/>
    <cellStyle name="Normal 6 4 3" xfId="121" xr:uid="{0E507386-4F14-4BF6-95E3-297680C5300B}"/>
    <cellStyle name="Normal 6 4 3 2" xfId="122" xr:uid="{69F0157E-ECFC-43E5-99A8-68BAFA81E4B6}"/>
    <cellStyle name="Normal 6 4 3 2 2" xfId="1585" xr:uid="{D34F3E63-C228-46AC-89F1-46E2670D66B3}"/>
    <cellStyle name="Normal 6 4 3 2 2 2" xfId="1586" xr:uid="{E3056B4E-8DE2-4EEE-8C24-BFB15FA7C620}"/>
    <cellStyle name="Normal 6 4 3 2 2 2 2" xfId="4002" xr:uid="{639077AC-56CE-462A-8111-4FAB4D9E57B9}"/>
    <cellStyle name="Normal 6 4 3 2 2 3" xfId="1587" xr:uid="{4C939D16-DA25-4918-A5D6-56822ECCDE9F}"/>
    <cellStyle name="Normal 6 4 3 2 2 4" xfId="1588" xr:uid="{3025911E-0411-46AD-9BE7-1C3E845699F7}"/>
    <cellStyle name="Normal 6 4 3 2 3" xfId="1589" xr:uid="{901AE429-E3BC-4216-BC33-FCC9377665F0}"/>
    <cellStyle name="Normal 6 4 3 2 3 2" xfId="1590" xr:uid="{6605EDB0-8B5F-4FD1-9B07-7D148E0701BA}"/>
    <cellStyle name="Normal 6 4 3 2 3 3" xfId="1591" xr:uid="{0C8DA8B5-261F-4C47-B232-C8EB3C199C9D}"/>
    <cellStyle name="Normal 6 4 3 2 3 4" xfId="1592" xr:uid="{B8C176E0-904A-4E04-B73F-4C66EC8C5307}"/>
    <cellStyle name="Normal 6 4 3 2 4" xfId="1593" xr:uid="{D2745A29-D548-4B59-B075-9BED181EBDAE}"/>
    <cellStyle name="Normal 6 4 3 2 5" xfId="1594" xr:uid="{589751C9-BA98-469A-9492-C995805ED6C4}"/>
    <cellStyle name="Normal 6 4 3 2 6" xfId="1595" xr:uid="{7CF1A803-38B2-43AD-9C58-A086F0DA3C8F}"/>
    <cellStyle name="Normal 6 4 3 3" xfId="1596" xr:uid="{25788751-8F27-4C72-8BE0-E62B67F45F4F}"/>
    <cellStyle name="Normal 6 4 3 3 2" xfId="1597" xr:uid="{4728DDF5-A7E9-4C48-9627-A8DC2C2EE97C}"/>
    <cellStyle name="Normal 6 4 3 3 2 2" xfId="1598" xr:uid="{EFD4A957-CFA3-4FCD-934C-690FD673D198}"/>
    <cellStyle name="Normal 6 4 3 3 2 3" xfId="1599" xr:uid="{8EC0D70A-97F8-4645-AEC7-CA5ADC261D9C}"/>
    <cellStyle name="Normal 6 4 3 3 2 4" xfId="1600" xr:uid="{497AC1C8-6AA8-40A2-B25D-A5987CB3795A}"/>
    <cellStyle name="Normal 6 4 3 3 3" xfId="1601" xr:uid="{A2923E14-2DD6-48A6-9EF0-7B31338E6776}"/>
    <cellStyle name="Normal 6 4 3 3 4" xfId="1602" xr:uid="{D646A6D3-3E89-4B77-8463-1DDFADFEAE86}"/>
    <cellStyle name="Normal 6 4 3 3 5" xfId="1603" xr:uid="{EAB1D83D-225E-47A7-8952-A5F6F74E5AA9}"/>
    <cellStyle name="Normal 6 4 3 4" xfId="1604" xr:uid="{D9E0BB00-D430-4301-BDDF-BA8E79D36681}"/>
    <cellStyle name="Normal 6 4 3 4 2" xfId="1605" xr:uid="{36C8E1CC-6B49-4DE2-AD69-EAEE338E23C2}"/>
    <cellStyle name="Normal 6 4 3 4 3" xfId="1606" xr:uid="{0904610B-8512-42CA-80A1-410DFF88CC1B}"/>
    <cellStyle name="Normal 6 4 3 4 4" xfId="1607" xr:uid="{D3B4AF5C-3E82-4E43-BA02-DB7DC13F5120}"/>
    <cellStyle name="Normal 6 4 3 5" xfId="1608" xr:uid="{7DAED205-65FA-48D4-BAE7-A6C9D3FDDBC1}"/>
    <cellStyle name="Normal 6 4 3 5 2" xfId="1609" xr:uid="{41E24B75-504B-4FBE-811D-99E062EA0CEA}"/>
    <cellStyle name="Normal 6 4 3 5 3" xfId="1610" xr:uid="{D389A7EE-D4F2-45DB-AE0B-40D8849F63B1}"/>
    <cellStyle name="Normal 6 4 3 5 4" xfId="1611" xr:uid="{1DCE0757-4E81-45DE-9275-29E2C8FAAA74}"/>
    <cellStyle name="Normal 6 4 3 6" xfId="1612" xr:uid="{FDE05B1E-E344-4A2E-B9A1-EFD58974BC48}"/>
    <cellStyle name="Normal 6 4 3 7" xfId="1613" xr:uid="{F6D5862F-7625-4780-A7D3-91D00DB53FEF}"/>
    <cellStyle name="Normal 6 4 3 8" xfId="1614" xr:uid="{780520C5-8B6C-47EA-BE77-4AF14CC5179E}"/>
    <cellStyle name="Normal 6 4 4" xfId="123" xr:uid="{B0DD07E0-5F0C-4AEF-8021-0E4BB7DC02BD}"/>
    <cellStyle name="Normal 6 4 4 2" xfId="1615" xr:uid="{8E4ECF02-6FEE-4544-B7DB-2CB27E7EBAE8}"/>
    <cellStyle name="Normal 6 4 4 2 2" xfId="1616" xr:uid="{BBF648F0-4F62-4B9A-BB0E-1054815F5A9B}"/>
    <cellStyle name="Normal 6 4 4 2 2 2" xfId="1617" xr:uid="{63E3D1B0-DAF7-475E-B63C-236FCACB0644}"/>
    <cellStyle name="Normal 6 4 4 2 2 2 2" xfId="4003" xr:uid="{CAB71311-F6C4-4623-B5D1-88F783271784}"/>
    <cellStyle name="Normal 6 4 4 2 2 3" xfId="1618" xr:uid="{C987B675-E3CB-4B60-8543-B7B31E136629}"/>
    <cellStyle name="Normal 6 4 4 2 2 4" xfId="1619" xr:uid="{7B1AAB75-0FAF-4634-B572-43B67B3E76DE}"/>
    <cellStyle name="Normal 6 4 4 2 3" xfId="1620" xr:uid="{B965D5CE-30B9-4252-AE78-17161559643A}"/>
    <cellStyle name="Normal 6 4 4 2 3 2" xfId="4004" xr:uid="{74565644-D2C7-411B-AA6B-2BE0AFCFF4C8}"/>
    <cellStyle name="Normal 6 4 4 2 4" xfId="1621" xr:uid="{F9D543AF-6670-4469-A35E-50F3B3E3A91C}"/>
    <cellStyle name="Normal 6 4 4 2 5" xfId="1622" xr:uid="{514D4E81-DF7D-4696-8D99-5624241E36FD}"/>
    <cellStyle name="Normal 6 4 4 3" xfId="1623" xr:uid="{6752A8DE-B792-4030-A5A8-1FEB49B6057B}"/>
    <cellStyle name="Normal 6 4 4 3 2" xfId="1624" xr:uid="{39F1913E-3878-4D81-BB58-DB0CEDA17D3E}"/>
    <cellStyle name="Normal 6 4 4 3 2 2" xfId="4005" xr:uid="{F38B99DA-7A81-4212-B357-B094670A0AC0}"/>
    <cellStyle name="Normal 6 4 4 3 3" xfId="1625" xr:uid="{0EAD94A7-3D42-4757-9381-59F37692ECE7}"/>
    <cellStyle name="Normal 6 4 4 3 4" xfId="1626" xr:uid="{C8F1AB06-71F5-4E4F-BA03-081721B0BA15}"/>
    <cellStyle name="Normal 6 4 4 4" xfId="1627" xr:uid="{C0FA298D-9E90-406F-8467-C1FEC7F0A49C}"/>
    <cellStyle name="Normal 6 4 4 4 2" xfId="1628" xr:uid="{AB27CCF5-16D4-4962-ADE9-8183DE1B208A}"/>
    <cellStyle name="Normal 6 4 4 4 3" xfId="1629" xr:uid="{5BAE4724-EE23-4292-B2C1-223A13BE2B45}"/>
    <cellStyle name="Normal 6 4 4 4 4" xfId="1630" xr:uid="{377048CC-F47E-4DEB-AB71-6210E891D5E7}"/>
    <cellStyle name="Normal 6 4 4 5" xfId="1631" xr:uid="{EDBD4D16-E730-425C-B1C1-8855DCE151A0}"/>
    <cellStyle name="Normal 6 4 4 6" xfId="1632" xr:uid="{95200B45-AF2C-4CBD-81EE-EEC7F77FD120}"/>
    <cellStyle name="Normal 6 4 4 7" xfId="1633" xr:uid="{6804A906-45BB-4B7C-99B2-0C1303DCB349}"/>
    <cellStyle name="Normal 6 4 5" xfId="1634" xr:uid="{F498B79C-9AC9-4808-AE2A-F670B79BDDFD}"/>
    <cellStyle name="Normal 6 4 5 2" xfId="1635" xr:uid="{26C4EF3A-6300-4538-81F3-D1F7DC66E906}"/>
    <cellStyle name="Normal 6 4 5 2 2" xfId="1636" xr:uid="{D3A1772E-5E4E-44B2-B393-4D04FA1241B0}"/>
    <cellStyle name="Normal 6 4 5 2 2 2" xfId="4006" xr:uid="{DAC8D0C4-CB33-4361-8052-56E79BE1A2B6}"/>
    <cellStyle name="Normal 6 4 5 2 3" xfId="1637" xr:uid="{8E31EBE6-D467-49EE-89BC-302BBEA4A026}"/>
    <cellStyle name="Normal 6 4 5 2 4" xfId="1638" xr:uid="{56B3156B-8511-4E7D-85F8-84FE9B81B0AA}"/>
    <cellStyle name="Normal 6 4 5 3" xfId="1639" xr:uid="{BF356EAF-C330-4D2E-9511-617FA7924CD8}"/>
    <cellStyle name="Normal 6 4 5 3 2" xfId="1640" xr:uid="{74D22F8A-59F4-4D69-A73B-8570B3DF1149}"/>
    <cellStyle name="Normal 6 4 5 3 3" xfId="1641" xr:uid="{0C684324-2411-4050-B761-4145F855B2B8}"/>
    <cellStyle name="Normal 6 4 5 3 4" xfId="1642" xr:uid="{3B93DD27-1B08-45EE-B706-5DD9CAB1984B}"/>
    <cellStyle name="Normal 6 4 5 4" xfId="1643" xr:uid="{3BCA56E3-2DDC-4919-9AE6-DBA429B73C97}"/>
    <cellStyle name="Normal 6 4 5 5" xfId="1644" xr:uid="{98C5ED43-E852-403F-9861-72B68E94C390}"/>
    <cellStyle name="Normal 6 4 5 6" xfId="1645" xr:uid="{B933DBB2-C75A-4C33-8782-3FDFBF50DC90}"/>
    <cellStyle name="Normal 6 4 6" xfId="1646" xr:uid="{9FA61BFE-27BC-4702-9C09-927DC40F24C4}"/>
    <cellStyle name="Normal 6 4 6 2" xfId="1647" xr:uid="{488B530C-94B8-47BF-8042-6930C251B875}"/>
    <cellStyle name="Normal 6 4 6 2 2" xfId="1648" xr:uid="{472B5607-8720-4BFF-A330-E8F44E92158B}"/>
    <cellStyle name="Normal 6 4 6 2 3" xfId="1649" xr:uid="{6A75E68C-91E7-43D2-B906-3796337D050A}"/>
    <cellStyle name="Normal 6 4 6 2 4" xfId="1650" xr:uid="{E4976C41-89C5-4129-8F31-8310095C06BC}"/>
    <cellStyle name="Normal 6 4 6 3" xfId="1651" xr:uid="{99839733-016B-4879-AF0F-F669D3EBA25D}"/>
    <cellStyle name="Normal 6 4 6 4" xfId="1652" xr:uid="{047CA618-98C6-4FE3-A89D-21EE3FB871E4}"/>
    <cellStyle name="Normal 6 4 6 5" xfId="1653" xr:uid="{43A748A8-4E9E-422A-8B4C-D35671498DF8}"/>
    <cellStyle name="Normal 6 4 7" xfId="1654" xr:uid="{B3D14992-BAB6-41DC-863A-09171B0737C7}"/>
    <cellStyle name="Normal 6 4 7 2" xfId="1655" xr:uid="{1AA02134-4E8D-4205-82B6-91DCDDB4DD39}"/>
    <cellStyle name="Normal 6 4 7 3" xfId="1656" xr:uid="{9E695D14-98AD-47AE-809C-0F83F3818006}"/>
    <cellStyle name="Normal 6 4 7 3 2" xfId="4379" xr:uid="{95CFB78C-E859-4EE2-A7F6-E3C0072EA48F}"/>
    <cellStyle name="Normal 6 4 7 4" xfId="1657" xr:uid="{4B967608-A2B5-4676-A9B0-B187F87CBDBA}"/>
    <cellStyle name="Normal 6 4 8" xfId="1658" xr:uid="{964B2294-C536-4D83-A1A6-0519F17C3947}"/>
    <cellStyle name="Normal 6 4 8 2" xfId="1659" xr:uid="{B5C8F2FF-7D92-4810-B49E-5C57FF78CF98}"/>
    <cellStyle name="Normal 6 4 8 3" xfId="1660" xr:uid="{E98CA483-AA92-46C1-B942-53E999E54DB5}"/>
    <cellStyle name="Normal 6 4 8 4" xfId="1661" xr:uid="{E549FCD8-41AA-4AB6-A9BF-AE1B7DF3CA87}"/>
    <cellStyle name="Normal 6 4 9" xfId="1662" xr:uid="{1E22D5DB-5DBC-4B49-9D17-05B787C20087}"/>
    <cellStyle name="Normal 6 5" xfId="124" xr:uid="{9E574B53-A827-4815-9EFE-825A27C29AB4}"/>
    <cellStyle name="Normal 6 5 10" xfId="1663" xr:uid="{6A99C3A6-21F0-4983-9E63-B5D2ED303AC9}"/>
    <cellStyle name="Normal 6 5 11" xfId="1664" xr:uid="{9B6A79BA-A997-4EE2-A4ED-84CE0A7E5D5D}"/>
    <cellStyle name="Normal 6 5 2" xfId="125" xr:uid="{959617AD-0E46-47F2-98C2-C85C00DE509E}"/>
    <cellStyle name="Normal 6 5 2 2" xfId="1665" xr:uid="{2188B16D-D1B2-4D30-94B2-7BC318F87EC7}"/>
    <cellStyle name="Normal 6 5 2 2 2" xfId="1666" xr:uid="{212449CF-C2C3-4285-988F-A1E6783EE160}"/>
    <cellStyle name="Normal 6 5 2 2 2 2" xfId="1667" xr:uid="{8AAFF3DF-AFED-42F1-9EB3-1F0E38D58144}"/>
    <cellStyle name="Normal 6 5 2 2 2 2 2" xfId="1668" xr:uid="{5090250A-4111-49C1-804A-D01A64ADB8AA}"/>
    <cellStyle name="Normal 6 5 2 2 2 2 3" xfId="1669" xr:uid="{CA1324B6-D49F-4743-8C68-50D2A4DFC176}"/>
    <cellStyle name="Normal 6 5 2 2 2 2 4" xfId="1670" xr:uid="{131BF7CD-E2AB-4445-88F6-40773DAD2AD5}"/>
    <cellStyle name="Normal 6 5 2 2 2 3" xfId="1671" xr:uid="{F3BD39B8-C0C9-422B-BF8C-0BDE58E9A2C7}"/>
    <cellStyle name="Normal 6 5 2 2 2 3 2" xfId="1672" xr:uid="{F1C37CED-AC93-4027-BC11-226E2D8FABB6}"/>
    <cellStyle name="Normal 6 5 2 2 2 3 3" xfId="1673" xr:uid="{0A0E1492-56C3-4233-AE17-3D19D1129834}"/>
    <cellStyle name="Normal 6 5 2 2 2 3 4" xfId="1674" xr:uid="{156E6ABE-102A-4609-8DD1-332380A970F9}"/>
    <cellStyle name="Normal 6 5 2 2 2 4" xfId="1675" xr:uid="{4B6B87A3-C851-4C53-A7A8-96376911A2C5}"/>
    <cellStyle name="Normal 6 5 2 2 2 5" xfId="1676" xr:uid="{10035564-EE32-472E-BD9A-D507827B6460}"/>
    <cellStyle name="Normal 6 5 2 2 2 6" xfId="1677" xr:uid="{388AA794-9762-43DE-B32D-1DE2518E3FB6}"/>
    <cellStyle name="Normal 6 5 2 2 3" xfId="1678" xr:uid="{105CBFE1-4EEE-4942-A639-AFE10834CF71}"/>
    <cellStyle name="Normal 6 5 2 2 3 2" xfId="1679" xr:uid="{9873291D-338A-43C6-BC3F-D962F222146F}"/>
    <cellStyle name="Normal 6 5 2 2 3 2 2" xfId="1680" xr:uid="{83750C62-15CE-46C6-8C43-9E5B5E2016C1}"/>
    <cellStyle name="Normal 6 5 2 2 3 2 3" xfId="1681" xr:uid="{ED2913FD-9E38-4320-963F-DE169B5FC6A9}"/>
    <cellStyle name="Normal 6 5 2 2 3 2 4" xfId="1682" xr:uid="{37D19AF2-0E25-44C7-8795-9EF5D7EE2274}"/>
    <cellStyle name="Normal 6 5 2 2 3 3" xfId="1683" xr:uid="{E64D71E9-19A4-4FB0-8577-EF70779393F8}"/>
    <cellStyle name="Normal 6 5 2 2 3 4" xfId="1684" xr:uid="{F372F87E-F49D-4208-8171-C6F2905BBC15}"/>
    <cellStyle name="Normal 6 5 2 2 3 5" xfId="1685" xr:uid="{BD85DCAB-6CFA-447A-9E19-C730E98F4F18}"/>
    <cellStyle name="Normal 6 5 2 2 4" xfId="1686" xr:uid="{1D689193-586C-4654-9056-866D16A17A56}"/>
    <cellStyle name="Normal 6 5 2 2 4 2" xfId="1687" xr:uid="{8E9C7382-0EF8-402E-98BB-6E4334C1CFD2}"/>
    <cellStyle name="Normal 6 5 2 2 4 3" xfId="1688" xr:uid="{7DCB3C87-B548-4B98-B29E-5FE710A7280A}"/>
    <cellStyle name="Normal 6 5 2 2 4 4" xfId="1689" xr:uid="{92928D28-DE1C-4DEB-BF08-450FE17F25C5}"/>
    <cellStyle name="Normal 6 5 2 2 5" xfId="1690" xr:uid="{AB4546F0-493F-4684-AE21-7CD42A236DEE}"/>
    <cellStyle name="Normal 6 5 2 2 5 2" xfId="1691" xr:uid="{41B0E395-1464-40F4-B9E6-358F7A2206C5}"/>
    <cellStyle name="Normal 6 5 2 2 5 3" xfId="1692" xr:uid="{76682819-4E52-4026-8F1F-292467EA9702}"/>
    <cellStyle name="Normal 6 5 2 2 5 4" xfId="1693" xr:uid="{32ACDF27-1247-4A43-B57D-B53E1FF25B28}"/>
    <cellStyle name="Normal 6 5 2 2 6" xfId="1694" xr:uid="{4528FADF-632A-4300-9074-CAA60168E0CC}"/>
    <cellStyle name="Normal 6 5 2 2 7" xfId="1695" xr:uid="{22E240A7-B7A5-4D5C-A9A0-DFB96FEB2E4D}"/>
    <cellStyle name="Normal 6 5 2 2 8" xfId="1696" xr:uid="{F834A2D3-37B5-4DF3-BBEF-5BFBFEDB822D}"/>
    <cellStyle name="Normal 6 5 2 3" xfId="1697" xr:uid="{BF688AB1-BD0D-48D8-92E1-6D4664F0AFD5}"/>
    <cellStyle name="Normal 6 5 2 3 2" xfId="1698" xr:uid="{862403BD-3A80-4862-A5F3-B6F8ACE0F842}"/>
    <cellStyle name="Normal 6 5 2 3 2 2" xfId="1699" xr:uid="{166B8AA3-6673-4258-9A6B-98FF81C8BD3A}"/>
    <cellStyle name="Normal 6 5 2 3 2 3" xfId="1700" xr:uid="{DAD05F70-A1C6-4A71-B057-967549E16093}"/>
    <cellStyle name="Normal 6 5 2 3 2 4" xfId="1701" xr:uid="{4A108FD2-49A7-4B3C-864E-A580CD9E5B97}"/>
    <cellStyle name="Normal 6 5 2 3 3" xfId="1702" xr:uid="{58C5999D-4B49-4BE4-8869-F52AA021AFE0}"/>
    <cellStyle name="Normal 6 5 2 3 3 2" xfId="1703" xr:uid="{E6540F12-9A4A-4AC1-8F68-6B6CC42B3E59}"/>
    <cellStyle name="Normal 6 5 2 3 3 3" xfId="1704" xr:uid="{F8018FD1-B2DD-4C29-BF5C-74F2B3F9C0E7}"/>
    <cellStyle name="Normal 6 5 2 3 3 4" xfId="1705" xr:uid="{DDDF2413-DE1B-4595-95AE-0A853E78F7DD}"/>
    <cellStyle name="Normal 6 5 2 3 4" xfId="1706" xr:uid="{F61F9DF2-88D2-49BD-8E52-1AE6C4A5FB5A}"/>
    <cellStyle name="Normal 6 5 2 3 5" xfId="1707" xr:uid="{1D0B2A88-1F47-4CA7-AC65-73F5DA4E2EBD}"/>
    <cellStyle name="Normal 6 5 2 3 6" xfId="1708" xr:uid="{F13F1B8E-DCDF-4848-8169-3EAD22464C32}"/>
    <cellStyle name="Normal 6 5 2 4" xfId="1709" xr:uid="{FE1F97D7-DD8C-436C-867D-DF7D2A241CA7}"/>
    <cellStyle name="Normal 6 5 2 4 2" xfId="1710" xr:uid="{270B16C6-14BA-487B-820C-94950F2D5583}"/>
    <cellStyle name="Normal 6 5 2 4 2 2" xfId="1711" xr:uid="{A1BE4B0F-EC7A-40BC-9917-B6B365B8173B}"/>
    <cellStyle name="Normal 6 5 2 4 2 3" xfId="1712" xr:uid="{3C8DCA25-4940-4B7D-847B-CE3EB9330182}"/>
    <cellStyle name="Normal 6 5 2 4 2 4" xfId="1713" xr:uid="{D57959DE-6F87-49E6-8E96-7A9921A18100}"/>
    <cellStyle name="Normal 6 5 2 4 3" xfId="1714" xr:uid="{BE70BFF7-46E1-4324-8E57-80C26570E92B}"/>
    <cellStyle name="Normal 6 5 2 4 4" xfId="1715" xr:uid="{309865E7-813B-4564-8F60-AAC4322FCD07}"/>
    <cellStyle name="Normal 6 5 2 4 5" xfId="1716" xr:uid="{0EC6929C-1AAD-4DA6-8B67-B24A12FC8B83}"/>
    <cellStyle name="Normal 6 5 2 5" xfId="1717" xr:uid="{0B8616DD-57BE-4F9F-99D4-6B4A8D792C9E}"/>
    <cellStyle name="Normal 6 5 2 5 2" xfId="1718" xr:uid="{093F14AA-B078-449D-9B9C-5BE43EF14357}"/>
    <cellStyle name="Normal 6 5 2 5 3" xfId="1719" xr:uid="{B7B6691B-C65C-4E51-8ED3-2D9CDB883582}"/>
    <cellStyle name="Normal 6 5 2 5 4" xfId="1720" xr:uid="{B243D3E3-2279-4A7D-8AE2-A41A7B7E724B}"/>
    <cellStyle name="Normal 6 5 2 6" xfId="1721" xr:uid="{6F0302A8-1935-4A36-9234-4F727A2115F8}"/>
    <cellStyle name="Normal 6 5 2 6 2" xfId="1722" xr:uid="{C049F6BA-3CF3-45E3-AA0E-76F73102F46F}"/>
    <cellStyle name="Normal 6 5 2 6 3" xfId="1723" xr:uid="{D75370E4-151D-4BC4-9312-8BA60C9EA2B2}"/>
    <cellStyle name="Normal 6 5 2 6 4" xfId="1724" xr:uid="{D805303D-2EDE-48A5-831B-3BFD921DC5E9}"/>
    <cellStyle name="Normal 6 5 2 7" xfId="1725" xr:uid="{80F87E2E-06BF-4AA6-957F-E2C4146FA2C6}"/>
    <cellStyle name="Normal 6 5 2 8" xfId="1726" xr:uid="{C87E2AA7-DC02-4A92-856D-1F343E4CAA0F}"/>
    <cellStyle name="Normal 6 5 2 9" xfId="1727" xr:uid="{2B51B248-CCDC-4713-A0B8-B4C24D6BC0CC}"/>
    <cellStyle name="Normal 6 5 3" xfId="1728" xr:uid="{CC9A6F1C-19B7-4321-82EC-4BDDBE64EC9B}"/>
    <cellStyle name="Normal 6 5 3 2" xfId="1729" xr:uid="{9728A93F-C391-4F7D-A935-6B9F4F4B7029}"/>
    <cellStyle name="Normal 6 5 3 2 2" xfId="1730" xr:uid="{E6767A58-582E-4B6E-94DE-9300DC4B6D68}"/>
    <cellStyle name="Normal 6 5 3 2 2 2" xfId="1731" xr:uid="{2AE74DEB-CFD2-4BA2-96A4-F0F7641702BE}"/>
    <cellStyle name="Normal 6 5 3 2 2 2 2" xfId="4007" xr:uid="{16D3E885-D76D-45E9-83AD-1DE9207BAD10}"/>
    <cellStyle name="Normal 6 5 3 2 2 3" xfId="1732" xr:uid="{A8DDA558-1662-45C1-934E-4D37D5D0DD09}"/>
    <cellStyle name="Normal 6 5 3 2 2 4" xfId="1733" xr:uid="{5D3F711F-7AB9-431E-AC9F-5FBB986B2068}"/>
    <cellStyle name="Normal 6 5 3 2 3" xfId="1734" xr:uid="{834790CF-EECE-4332-9AA3-E6511BB0B481}"/>
    <cellStyle name="Normal 6 5 3 2 3 2" xfId="1735" xr:uid="{BC1EBD8F-03C1-428D-83E4-CEFE3CD83CE4}"/>
    <cellStyle name="Normal 6 5 3 2 3 3" xfId="1736" xr:uid="{92DD827B-F10F-4728-8566-E39070F7CE84}"/>
    <cellStyle name="Normal 6 5 3 2 3 4" xfId="1737" xr:uid="{FE1B5107-594D-419A-920F-C13214C603E8}"/>
    <cellStyle name="Normal 6 5 3 2 4" xfId="1738" xr:uid="{46D60E8C-F14F-4AD3-9E08-2D654D5C245E}"/>
    <cellStyle name="Normal 6 5 3 2 5" xfId="1739" xr:uid="{3145B17D-4FBA-454B-8A96-09F6A6068404}"/>
    <cellStyle name="Normal 6 5 3 2 6" xfId="1740" xr:uid="{A87A8932-050B-4D0A-994A-CE5CBB2595F9}"/>
    <cellStyle name="Normal 6 5 3 3" xfId="1741" xr:uid="{84D8EAFE-BE9F-424F-B1C2-8563C823F3F0}"/>
    <cellStyle name="Normal 6 5 3 3 2" xfId="1742" xr:uid="{FDFF5191-5530-4A63-BA1C-D0531D38F651}"/>
    <cellStyle name="Normal 6 5 3 3 2 2" xfId="1743" xr:uid="{5F72DD9C-EDBD-49E8-8AF9-3B20EF0A1174}"/>
    <cellStyle name="Normal 6 5 3 3 2 3" xfId="1744" xr:uid="{347DA5DD-25FF-4BCF-B527-98FA0D42513C}"/>
    <cellStyle name="Normal 6 5 3 3 2 4" xfId="1745" xr:uid="{7E13005F-B7E6-49ED-B679-88DC1779FBAD}"/>
    <cellStyle name="Normal 6 5 3 3 3" xfId="1746" xr:uid="{2321086A-7699-4DB9-A694-6BF10797A6DB}"/>
    <cellStyle name="Normal 6 5 3 3 4" xfId="1747" xr:uid="{586D6D7E-7554-4607-95E5-6326782014BD}"/>
    <cellStyle name="Normal 6 5 3 3 5" xfId="1748" xr:uid="{A3F21F20-C0C9-423F-ADAB-A8425D3E7510}"/>
    <cellStyle name="Normal 6 5 3 4" xfId="1749" xr:uid="{0A67AFF2-C7BF-4B2D-9570-7667260E0ADC}"/>
    <cellStyle name="Normal 6 5 3 4 2" xfId="1750" xr:uid="{347CBB2D-FFA4-41C1-8481-D4D1395174D5}"/>
    <cellStyle name="Normal 6 5 3 4 3" xfId="1751" xr:uid="{950AD6E2-4E6C-4D4C-BF22-F3515B2760F9}"/>
    <cellStyle name="Normal 6 5 3 4 4" xfId="1752" xr:uid="{018C4F25-64AE-4937-A280-2A9A03691531}"/>
    <cellStyle name="Normal 6 5 3 5" xfId="1753" xr:uid="{9BFA4318-01A2-4E0A-9E43-173B8F442262}"/>
    <cellStyle name="Normal 6 5 3 5 2" xfId="1754" xr:uid="{F89DD0AB-37E8-48A6-A4D1-265DC4C7F9BD}"/>
    <cellStyle name="Normal 6 5 3 5 3" xfId="1755" xr:uid="{99D21FBB-EE06-4A0A-AAD0-4A73CD6D30A3}"/>
    <cellStyle name="Normal 6 5 3 5 4" xfId="1756" xr:uid="{F7B3F63A-1104-41AC-8310-F3F52C264081}"/>
    <cellStyle name="Normal 6 5 3 6" xfId="1757" xr:uid="{76FC1DFB-1CF0-4CB5-A6EA-93AB7F9FE7DE}"/>
    <cellStyle name="Normal 6 5 3 7" xfId="1758" xr:uid="{3A7F7CB9-57C9-4CC1-B95D-662E273B5538}"/>
    <cellStyle name="Normal 6 5 3 8" xfId="1759" xr:uid="{12C1F25D-0F38-40F0-92B6-5C38D5241C48}"/>
    <cellStyle name="Normal 6 5 4" xfId="1760" xr:uid="{D4327EC4-5641-498D-AC81-5F7117FB4FEF}"/>
    <cellStyle name="Normal 6 5 4 2" xfId="1761" xr:uid="{DF5F8682-6719-4D9F-925F-28A29D3A025C}"/>
    <cellStyle name="Normal 6 5 4 2 2" xfId="1762" xr:uid="{BFD175EA-2411-41F2-9C6B-DC59CB32EF91}"/>
    <cellStyle name="Normal 6 5 4 2 2 2" xfId="1763" xr:uid="{2F4DB716-E6CF-412E-8A8A-BF755B1DFE2F}"/>
    <cellStyle name="Normal 6 5 4 2 2 3" xfId="1764" xr:uid="{FB4A0957-B07A-4387-BDB8-E2882110C8B9}"/>
    <cellStyle name="Normal 6 5 4 2 2 4" xfId="1765" xr:uid="{684CCBB4-9539-4308-AFC6-CBF6DC39FAD3}"/>
    <cellStyle name="Normal 6 5 4 2 3" xfId="1766" xr:uid="{24D67366-D5F8-4A0C-B3AD-8D4A5BD7AB53}"/>
    <cellStyle name="Normal 6 5 4 2 4" xfId="1767" xr:uid="{1C29F210-C2AB-4873-B005-6795BFA12354}"/>
    <cellStyle name="Normal 6 5 4 2 5" xfId="1768" xr:uid="{2298B0B8-09FA-4269-8C6F-C8D9AB531239}"/>
    <cellStyle name="Normal 6 5 4 3" xfId="1769" xr:uid="{981EBD15-357E-4049-A037-30A1D756B4FB}"/>
    <cellStyle name="Normal 6 5 4 3 2" xfId="1770" xr:uid="{1AADDE28-FCAB-4B21-90AC-E616A68A1711}"/>
    <cellStyle name="Normal 6 5 4 3 3" xfId="1771" xr:uid="{EC628B37-8922-4C7F-AB81-F2E50E4787A0}"/>
    <cellStyle name="Normal 6 5 4 3 4" xfId="1772" xr:uid="{B36ADCD8-642B-42FA-ABAA-46F6FAE7E6CB}"/>
    <cellStyle name="Normal 6 5 4 4" xfId="1773" xr:uid="{F577CB5F-44B5-4801-98A8-34EC9BDF4C33}"/>
    <cellStyle name="Normal 6 5 4 4 2" xfId="1774" xr:uid="{A241796C-751E-4BD0-BA51-7774A1909058}"/>
    <cellStyle name="Normal 6 5 4 4 3" xfId="1775" xr:uid="{04E6010D-06F3-4F3A-B303-CA9502125195}"/>
    <cellStyle name="Normal 6 5 4 4 4" xfId="1776" xr:uid="{152AA62C-218F-4932-A3E7-466D223CC5D5}"/>
    <cellStyle name="Normal 6 5 4 5" xfId="1777" xr:uid="{7257C20C-E24E-4808-A747-6B208B14159D}"/>
    <cellStyle name="Normal 6 5 4 6" xfId="1778" xr:uid="{0A222167-8763-43F7-A4D5-37C46E2ECDED}"/>
    <cellStyle name="Normal 6 5 4 7" xfId="1779" xr:uid="{70436B83-7180-4406-BAAE-C7EC8B34FDB1}"/>
    <cellStyle name="Normal 6 5 5" xfId="1780" xr:uid="{9433A4DA-2A19-4AE6-AE71-288AD14A74FD}"/>
    <cellStyle name="Normal 6 5 5 2" xfId="1781" xr:uid="{50AA98CF-4B3A-4806-922E-B45FA3C8A38C}"/>
    <cellStyle name="Normal 6 5 5 2 2" xfId="1782" xr:uid="{0AE6DD7C-2074-4EC4-9445-74BA771274C8}"/>
    <cellStyle name="Normal 6 5 5 2 3" xfId="1783" xr:uid="{65B9F75C-AE44-4B3A-8546-01BC21640E78}"/>
    <cellStyle name="Normal 6 5 5 2 4" xfId="1784" xr:uid="{0A1884B7-2487-435E-AC4B-DDD61E2EFA7E}"/>
    <cellStyle name="Normal 6 5 5 3" xfId="1785" xr:uid="{F5181808-6FD3-4020-B062-4912B8870930}"/>
    <cellStyle name="Normal 6 5 5 3 2" xfId="1786" xr:uid="{70F689AF-564D-48A1-BDD5-6ADA6197942D}"/>
    <cellStyle name="Normal 6 5 5 3 3" xfId="1787" xr:uid="{3C0BFBEE-E81C-4819-BE5E-3F05E677E3C4}"/>
    <cellStyle name="Normal 6 5 5 3 4" xfId="1788" xr:uid="{DC7F4798-65EC-4E2A-9C18-01ECF6C2A890}"/>
    <cellStyle name="Normal 6 5 5 4" xfId="1789" xr:uid="{9BFEEBA4-C5A7-4422-A93D-B7B587A7696B}"/>
    <cellStyle name="Normal 6 5 5 5" xfId="1790" xr:uid="{1274FF74-22C5-46D7-B780-A5F7A71EA734}"/>
    <cellStyle name="Normal 6 5 5 6" xfId="1791" xr:uid="{35C9E307-E022-4C46-BA54-A4FCE2485395}"/>
    <cellStyle name="Normal 6 5 6" xfId="1792" xr:uid="{E41BD6A4-46AD-4EF2-89FB-269848D13ACC}"/>
    <cellStyle name="Normal 6 5 6 2" xfId="1793" xr:uid="{4823AB09-7444-4C13-855C-E6FDD94F2F12}"/>
    <cellStyle name="Normal 6 5 6 2 2" xfId="1794" xr:uid="{B98B2E1E-4A09-4CCF-BFBB-900BD9F97A23}"/>
    <cellStyle name="Normal 6 5 6 2 3" xfId="1795" xr:uid="{C6F7227F-7EC3-4583-8B4F-FE1DE5AA24C7}"/>
    <cellStyle name="Normal 6 5 6 2 4" xfId="1796" xr:uid="{D9A71F8A-A7FD-45CB-A638-9B0EE05BFA55}"/>
    <cellStyle name="Normal 6 5 6 3" xfId="1797" xr:uid="{F9FC0887-FDB0-460F-8665-257BF49039C6}"/>
    <cellStyle name="Normal 6 5 6 4" xfId="1798" xr:uid="{950194A1-6AFF-49B3-BB3B-26F32F3206AE}"/>
    <cellStyle name="Normal 6 5 6 5" xfId="1799" xr:uid="{1FF4C93B-7767-485A-9B2A-14D879F4C315}"/>
    <cellStyle name="Normal 6 5 7" xfId="1800" xr:uid="{BD231668-5F61-44D9-893F-8847B5B3A27F}"/>
    <cellStyle name="Normal 6 5 7 2" xfId="1801" xr:uid="{DB856A5D-AC0F-49AB-A479-B0E2CBAF3915}"/>
    <cellStyle name="Normal 6 5 7 3" xfId="1802" xr:uid="{991E2AA4-F95A-425C-A828-F108062D80D7}"/>
    <cellStyle name="Normal 6 5 7 4" xfId="1803" xr:uid="{F2286578-410F-425A-A491-224BF258BE0F}"/>
    <cellStyle name="Normal 6 5 8" xfId="1804" xr:uid="{2F37877D-535A-4D2E-84D0-396F91A3B969}"/>
    <cellStyle name="Normal 6 5 8 2" xfId="1805" xr:uid="{46ABE149-033A-4340-9698-9F09DF27B20C}"/>
    <cellStyle name="Normal 6 5 8 3" xfId="1806" xr:uid="{E0EA2E69-81BC-4BAB-B8FE-3EB81F358722}"/>
    <cellStyle name="Normal 6 5 8 4" xfId="1807" xr:uid="{6AC7253D-3293-4555-B4D9-8DA9887A1E30}"/>
    <cellStyle name="Normal 6 5 9" xfId="1808" xr:uid="{F2631DDC-59EA-4238-A660-5263DF4DA9E1}"/>
    <cellStyle name="Normal 6 6" xfId="126" xr:uid="{6DBEF7F7-7B06-4ED1-96E4-B0CA827AD23D}"/>
    <cellStyle name="Normal 6 6 2" xfId="127" xr:uid="{1C8DA6E4-F746-471A-835A-74BB052F8F6F}"/>
    <cellStyle name="Normal 6 6 2 2" xfId="1809" xr:uid="{4F58017B-D862-42E6-9AAF-0DDCF0324082}"/>
    <cellStyle name="Normal 6 6 2 2 2" xfId="1810" xr:uid="{9319D57B-A3B2-4858-8953-28DDD1D30F83}"/>
    <cellStyle name="Normal 6 6 2 2 2 2" xfId="1811" xr:uid="{BA7BA95A-5835-43FF-81B1-8ADE1519D0E8}"/>
    <cellStyle name="Normal 6 6 2 2 2 3" xfId="1812" xr:uid="{A235276C-EED9-4DDA-BC39-85500DBA56DF}"/>
    <cellStyle name="Normal 6 6 2 2 2 4" xfId="1813" xr:uid="{DAF4AE98-005B-4BD9-AE1F-F82909E6E435}"/>
    <cellStyle name="Normal 6 6 2 2 3" xfId="1814" xr:uid="{83D9A579-F599-4FD0-958B-D15B6E582E2C}"/>
    <cellStyle name="Normal 6 6 2 2 3 2" xfId="1815" xr:uid="{5D9C559F-EEAA-4158-91C4-789E1C6DEF89}"/>
    <cellStyle name="Normal 6 6 2 2 3 3" xfId="1816" xr:uid="{5C146C61-B67A-4DB3-926D-A0F9646DB4E9}"/>
    <cellStyle name="Normal 6 6 2 2 3 4" xfId="1817" xr:uid="{B3F22770-C670-41A1-A1DA-F68D9A31B96A}"/>
    <cellStyle name="Normal 6 6 2 2 4" xfId="1818" xr:uid="{C8BD684E-AB12-445D-8DD0-DCA3B9C74DA4}"/>
    <cellStyle name="Normal 6 6 2 2 5" xfId="1819" xr:uid="{46E6A2C1-F92F-49E9-AE4F-27BB74567D17}"/>
    <cellStyle name="Normal 6 6 2 2 6" xfId="1820" xr:uid="{F9336E64-61D4-4E28-8803-A94B5B23A086}"/>
    <cellStyle name="Normal 6 6 2 3" xfId="1821" xr:uid="{05D8C2D5-658A-4DE5-A6BB-8F90518023D5}"/>
    <cellStyle name="Normal 6 6 2 3 2" xfId="1822" xr:uid="{642D4FDD-7D20-43C8-BDAE-39D1DB3ABC9B}"/>
    <cellStyle name="Normal 6 6 2 3 2 2" xfId="1823" xr:uid="{4DA2BCE8-9F97-4291-9283-6774D9CC3CF9}"/>
    <cellStyle name="Normal 6 6 2 3 2 3" xfId="1824" xr:uid="{040F5663-9376-4726-8399-0EFD68F05F8A}"/>
    <cellStyle name="Normal 6 6 2 3 2 4" xfId="1825" xr:uid="{DA4E4E90-62C6-40A4-9287-1578692E6B2E}"/>
    <cellStyle name="Normal 6 6 2 3 3" xfId="1826" xr:uid="{4C5A533E-6285-4658-BC63-97B7E14CCF6F}"/>
    <cellStyle name="Normal 6 6 2 3 4" xfId="1827" xr:uid="{69B44DC3-E70D-4336-90BE-3FEFB3C899DF}"/>
    <cellStyle name="Normal 6 6 2 3 5" xfId="1828" xr:uid="{2DF538E9-E5BF-4805-BE37-74F84238C664}"/>
    <cellStyle name="Normal 6 6 2 4" xfId="1829" xr:uid="{96385313-B4C0-437F-A18E-9709FFDBCF6B}"/>
    <cellStyle name="Normal 6 6 2 4 2" xfId="1830" xr:uid="{67F9B6EE-E463-4428-8B12-BF3AFBD39C09}"/>
    <cellStyle name="Normal 6 6 2 4 3" xfId="1831" xr:uid="{A7B3BDA6-1460-4E58-84F0-D8E4671709E1}"/>
    <cellStyle name="Normal 6 6 2 4 4" xfId="1832" xr:uid="{4A5C8185-0C10-4E20-ABB8-FB03FF55A0D8}"/>
    <cellStyle name="Normal 6 6 2 5" xfId="1833" xr:uid="{33075069-6487-447B-95F0-C9E3109C06FD}"/>
    <cellStyle name="Normal 6 6 2 5 2" xfId="1834" xr:uid="{99BBF6EA-9AD7-4A14-B0BD-BADAF88CB31E}"/>
    <cellStyle name="Normal 6 6 2 5 3" xfId="1835" xr:uid="{F2B2A42B-49C2-4A6E-9328-B07DA719E8BC}"/>
    <cellStyle name="Normal 6 6 2 5 4" xfId="1836" xr:uid="{739CE457-35AD-4200-B736-AA4C6302AB28}"/>
    <cellStyle name="Normal 6 6 2 6" xfId="1837" xr:uid="{25CE4843-F152-4AFE-A7DE-C35D1FBC1213}"/>
    <cellStyle name="Normal 6 6 2 7" xfId="1838" xr:uid="{849AA122-5BF5-4CC3-BDAE-3C80C75609EA}"/>
    <cellStyle name="Normal 6 6 2 8" xfId="1839" xr:uid="{6B44FE4A-6B21-4713-8A0C-11A3B7EA9DFF}"/>
    <cellStyle name="Normal 6 6 3" xfId="1840" xr:uid="{BA8B0130-8CD4-483C-B4E7-B17835B6547D}"/>
    <cellStyle name="Normal 6 6 3 2" xfId="1841" xr:uid="{CE91153B-1AAD-4F69-B503-49CC50FA6682}"/>
    <cellStyle name="Normal 6 6 3 2 2" xfId="1842" xr:uid="{2A27702D-C046-4C50-A41E-3DA3F0BF197C}"/>
    <cellStyle name="Normal 6 6 3 2 3" xfId="1843" xr:uid="{A5D70480-3365-4FDE-A53F-15E33E8F5FA0}"/>
    <cellStyle name="Normal 6 6 3 2 4" xfId="1844" xr:uid="{0BBA52E4-3BDA-4288-A53E-7F4D491D7440}"/>
    <cellStyle name="Normal 6 6 3 3" xfId="1845" xr:uid="{C8B47116-CE80-4CD0-BDD0-A4B92395431A}"/>
    <cellStyle name="Normal 6 6 3 3 2" xfId="1846" xr:uid="{9FDCA4CE-CD95-4081-A995-818C6F0919A3}"/>
    <cellStyle name="Normal 6 6 3 3 3" xfId="1847" xr:uid="{5B70073A-B666-4E18-8459-AB559A164778}"/>
    <cellStyle name="Normal 6 6 3 3 4" xfId="1848" xr:uid="{ABC7A90E-617C-4104-BE9A-631480B7B800}"/>
    <cellStyle name="Normal 6 6 3 4" xfId="1849" xr:uid="{8152309E-FD7B-409C-84FC-2A03891183C3}"/>
    <cellStyle name="Normal 6 6 3 5" xfId="1850" xr:uid="{C20A4EDE-DB9A-40E7-A9F2-6822076CFB4D}"/>
    <cellStyle name="Normal 6 6 3 6" xfId="1851" xr:uid="{5F3C44EF-B7F2-4BB0-BE3B-E555EF9DAC80}"/>
    <cellStyle name="Normal 6 6 4" xfId="1852" xr:uid="{0023248B-C4F6-4FB0-BCBD-98F1EBF84BD5}"/>
    <cellStyle name="Normal 6 6 4 2" xfId="1853" xr:uid="{28A69B5F-A88D-465B-A297-5D46F83CC9D6}"/>
    <cellStyle name="Normal 6 6 4 2 2" xfId="1854" xr:uid="{EB5F4FBC-3AEB-491F-9EC7-E19FA9A3EBBE}"/>
    <cellStyle name="Normal 6 6 4 2 3" xfId="1855" xr:uid="{7D476CBC-EE55-441B-A4DC-E2F9B19F390B}"/>
    <cellStyle name="Normal 6 6 4 2 4" xfId="1856" xr:uid="{A5A0940D-316D-45D8-A8B8-1349A2DBBC86}"/>
    <cellStyle name="Normal 6 6 4 3" xfId="1857" xr:uid="{812CBA08-BB89-4767-8D91-9DD2FF79CE81}"/>
    <cellStyle name="Normal 6 6 4 4" xfId="1858" xr:uid="{BE837E58-3676-4610-8A82-DF80820181EA}"/>
    <cellStyle name="Normal 6 6 4 5" xfId="1859" xr:uid="{F74B8E1B-B254-4131-9A0E-F99819C02B8F}"/>
    <cellStyle name="Normal 6 6 5" xfId="1860" xr:uid="{7B0BEE91-EEEA-46ED-8EC7-1A235ED7D8A8}"/>
    <cellStyle name="Normal 6 6 5 2" xfId="1861" xr:uid="{A00906A6-CFE1-4A5A-B434-1D0967CA4AFD}"/>
    <cellStyle name="Normal 6 6 5 3" xfId="1862" xr:uid="{5E1D87A9-019E-4D59-8B1C-A37C9DD4D6D7}"/>
    <cellStyle name="Normal 6 6 5 4" xfId="1863" xr:uid="{D59375BF-2F25-400C-8539-845032AB2014}"/>
    <cellStyle name="Normal 6 6 6" xfId="1864" xr:uid="{136BC284-7C9E-46F3-83BA-E9FB8B66AECC}"/>
    <cellStyle name="Normal 6 6 6 2" xfId="1865" xr:uid="{0E4AFAE9-86DB-49F0-82E9-CEB8F8BE66C1}"/>
    <cellStyle name="Normal 6 6 6 3" xfId="1866" xr:uid="{5D4A0FB7-D5FF-4321-A939-D5850E687797}"/>
    <cellStyle name="Normal 6 6 6 4" xfId="1867" xr:uid="{1C788DCA-0844-40DC-B9BD-90E95CA2DA4F}"/>
    <cellStyle name="Normal 6 6 7" xfId="1868" xr:uid="{6B5D5DAF-846F-4CF0-9381-B0DB609A5361}"/>
    <cellStyle name="Normal 6 6 8" xfId="1869" xr:uid="{8C8CA717-A03B-46AA-9A3D-9ECDB80A26F4}"/>
    <cellStyle name="Normal 6 6 9" xfId="1870" xr:uid="{0BE620BA-2B5E-4B47-BAD0-D1A4DF2EB302}"/>
    <cellStyle name="Normal 6 7" xfId="128" xr:uid="{55987D47-C81E-4B2F-8277-ADE9CF1AB635}"/>
    <cellStyle name="Normal 6 7 2" xfId="1871" xr:uid="{892B34A7-5D69-4605-A185-D0CECD48AD9D}"/>
    <cellStyle name="Normal 6 7 2 2" xfId="1872" xr:uid="{502B2141-759D-4002-8A63-2E94615B0C46}"/>
    <cellStyle name="Normal 6 7 2 2 2" xfId="1873" xr:uid="{FF50096F-5194-4AB0-AC03-C09390C2C11E}"/>
    <cellStyle name="Normal 6 7 2 2 2 2" xfId="4008" xr:uid="{870334D6-CA76-4D30-968A-8F6D9117C5B6}"/>
    <cellStyle name="Normal 6 7 2 2 3" xfId="1874" xr:uid="{5616604D-9373-4FA9-BF93-38190D4668D5}"/>
    <cellStyle name="Normal 6 7 2 2 4" xfId="1875" xr:uid="{EFD9AA44-5D62-4B55-8A86-6EF4CA582F82}"/>
    <cellStyle name="Normal 6 7 2 3" xfId="1876" xr:uid="{ED3672A0-C2D9-4DE6-9F8E-08CDBF0A26B7}"/>
    <cellStyle name="Normal 6 7 2 3 2" xfId="1877" xr:uid="{C4C75A85-2DCF-443B-AD8B-778B353FB61F}"/>
    <cellStyle name="Normal 6 7 2 3 3" xfId="1878" xr:uid="{2013F437-43DC-406B-95AE-EFCDAA4B4B7F}"/>
    <cellStyle name="Normal 6 7 2 3 4" xfId="1879" xr:uid="{BEABAE0A-41B4-4DA5-BA74-34CC0FC8ADC9}"/>
    <cellStyle name="Normal 6 7 2 4" xfId="1880" xr:uid="{BA215606-0C10-404C-B3C3-4BCDE88B9303}"/>
    <cellStyle name="Normal 6 7 2 5" xfId="1881" xr:uid="{B747631D-64C4-4CEF-9E78-9A9978EEDBA2}"/>
    <cellStyle name="Normal 6 7 2 6" xfId="1882" xr:uid="{6432F1C9-6C26-4D72-B049-9D6F03495BC1}"/>
    <cellStyle name="Normal 6 7 3" xfId="1883" xr:uid="{48A7551F-38C0-46E8-8DCC-0D851767BCBA}"/>
    <cellStyle name="Normal 6 7 3 2" xfId="1884" xr:uid="{766CF682-D4B2-4B23-95AB-12750D622DE9}"/>
    <cellStyle name="Normal 6 7 3 2 2" xfId="1885" xr:uid="{159DBF13-E33D-4FE9-98E1-A584B76589CF}"/>
    <cellStyle name="Normal 6 7 3 2 3" xfId="1886" xr:uid="{96347713-548D-4260-9B7E-4FC5FE66E9B6}"/>
    <cellStyle name="Normal 6 7 3 2 4" xfId="1887" xr:uid="{21BA61B0-A3C4-493E-A23B-6DF84547D69C}"/>
    <cellStyle name="Normal 6 7 3 3" xfId="1888" xr:uid="{5931B475-5A2F-4283-840F-E14FF2B221F3}"/>
    <cellStyle name="Normal 6 7 3 4" xfId="1889" xr:uid="{8F1261C8-853F-4172-9604-764690135115}"/>
    <cellStyle name="Normal 6 7 3 5" xfId="1890" xr:uid="{5EAD4546-CCDC-4590-99FB-CB0CA716C43B}"/>
    <cellStyle name="Normal 6 7 4" xfId="1891" xr:uid="{E06B63BA-68EA-4D00-9274-46B14017DB49}"/>
    <cellStyle name="Normal 6 7 4 2" xfId="1892" xr:uid="{C3A731E6-BC66-4A7D-A95F-E4FAC90FB837}"/>
    <cellStyle name="Normal 6 7 4 3" xfId="1893" xr:uid="{9EF7DE78-2018-4ED1-BE5A-6B25391A1E05}"/>
    <cellStyle name="Normal 6 7 4 4" xfId="1894" xr:uid="{FCF6138B-2A1A-4245-BAD8-BD8079284AF9}"/>
    <cellStyle name="Normal 6 7 5" xfId="1895" xr:uid="{0AB0CAF2-84CB-4F85-9B12-97FD1FBFFA21}"/>
    <cellStyle name="Normal 6 7 5 2" xfId="1896" xr:uid="{075D8A8D-39A6-4DFC-90D2-B81BA2541EDD}"/>
    <cellStyle name="Normal 6 7 5 3" xfId="1897" xr:uid="{EEBDEF9E-5BD3-4071-BE4D-E420453C59B7}"/>
    <cellStyle name="Normal 6 7 5 4" xfId="1898" xr:uid="{E3FCB33B-86A3-4DCE-9207-C21A536EB2CF}"/>
    <cellStyle name="Normal 6 7 6" xfId="1899" xr:uid="{EEA57CA9-0C10-406E-BC97-AB288A2FF187}"/>
    <cellStyle name="Normal 6 7 7" xfId="1900" xr:uid="{A592D9E1-3F63-48E7-8DE7-FA1E821ECCAE}"/>
    <cellStyle name="Normal 6 7 8" xfId="1901" xr:uid="{2EA66590-199A-44B1-AEBF-F6A6794F044A}"/>
    <cellStyle name="Normal 6 8" xfId="1902" xr:uid="{DDA24FF5-FAC6-4848-B74E-C8704B4B2427}"/>
    <cellStyle name="Normal 6 8 2" xfId="1903" xr:uid="{FBC75F27-ADE2-4647-A106-FBFD32E9868B}"/>
    <cellStyle name="Normal 6 8 2 2" xfId="1904" xr:uid="{DDAA4AA9-153B-41A6-BC1C-1995BADD966D}"/>
    <cellStyle name="Normal 6 8 2 2 2" xfId="1905" xr:uid="{F274E0C4-5FD5-4936-90CF-A2388EF1B979}"/>
    <cellStyle name="Normal 6 8 2 2 3" xfId="1906" xr:uid="{6E92A7C2-AC9C-44FF-8F8B-B4ED17C87140}"/>
    <cellStyle name="Normal 6 8 2 2 4" xfId="1907" xr:uid="{2B80ADD3-6DC2-494D-99F6-1C0D300E405B}"/>
    <cellStyle name="Normal 6 8 2 3" xfId="1908" xr:uid="{B7049458-AFE0-49C2-BBCD-F6E2F62EB4DB}"/>
    <cellStyle name="Normal 6 8 2 4" xfId="1909" xr:uid="{08B57524-F315-4424-9700-26CA9E73A407}"/>
    <cellStyle name="Normal 6 8 2 5" xfId="1910" xr:uid="{98427794-297D-439A-BE2B-B24A1195C25E}"/>
    <cellStyle name="Normal 6 8 3" xfId="1911" xr:uid="{57268C9B-F6CE-4B96-95B6-6956F23F6802}"/>
    <cellStyle name="Normal 6 8 3 2" xfId="1912" xr:uid="{D2C8D489-3396-45C9-B47B-87436ACED081}"/>
    <cellStyle name="Normal 6 8 3 3" xfId="1913" xr:uid="{FD98198C-BAF9-4222-B1D0-A423E034DFAA}"/>
    <cellStyle name="Normal 6 8 3 4" xfId="1914" xr:uid="{23EDF2BE-7B46-4757-8E7C-58263AC42E86}"/>
    <cellStyle name="Normal 6 8 4" xfId="1915" xr:uid="{3CD7E0CA-7B30-4B9C-B9A8-FA229E6EAA35}"/>
    <cellStyle name="Normal 6 8 4 2" xfId="1916" xr:uid="{C96A1FE3-FC4D-413F-B9AB-3432E3B7F027}"/>
    <cellStyle name="Normal 6 8 4 3" xfId="1917" xr:uid="{429C8A2F-0790-4FB3-BA94-75768363C2DA}"/>
    <cellStyle name="Normal 6 8 4 4" xfId="1918" xr:uid="{875C5AB6-8417-4EBD-9DC6-F3FD608681A1}"/>
    <cellStyle name="Normal 6 8 5" xfId="1919" xr:uid="{22721782-0BDC-4A65-A309-958C6C5C9566}"/>
    <cellStyle name="Normal 6 8 6" xfId="1920" xr:uid="{C5713CC2-2E30-47D8-A25D-542E86D35517}"/>
    <cellStyle name="Normal 6 8 7" xfId="1921" xr:uid="{08EE4ACF-81B6-4EF9-A80B-F453EF157A5C}"/>
    <cellStyle name="Normal 6 9" xfId="1922" xr:uid="{637666E9-C9B5-4EAE-99C6-D4F368180AC3}"/>
    <cellStyle name="Normal 6 9 2" xfId="1923" xr:uid="{496A41E3-6E9E-48F6-8614-17165A952A07}"/>
    <cellStyle name="Normal 6 9 2 2" xfId="1924" xr:uid="{EE885DB8-BC95-479F-A6BB-E7CBD702046C}"/>
    <cellStyle name="Normal 6 9 2 3" xfId="1925" xr:uid="{98DA5C29-51F3-49C9-9352-978F554BB7E8}"/>
    <cellStyle name="Normal 6 9 2 4" xfId="1926" xr:uid="{5F18EB1E-1FF8-4A6C-857A-9F26D1892E81}"/>
    <cellStyle name="Normal 6 9 3" xfId="1927" xr:uid="{79D74605-8C82-49A4-813D-FB6074130764}"/>
    <cellStyle name="Normal 6 9 3 2" xfId="1928" xr:uid="{76D32EA7-7D56-4D2D-8BC1-9A0380C39C90}"/>
    <cellStyle name="Normal 6 9 3 3" xfId="1929" xr:uid="{74AACC68-E6C0-4A68-BB29-1FEBCFAE2AFB}"/>
    <cellStyle name="Normal 6 9 3 4" xfId="1930" xr:uid="{3E413E0D-77D6-4D02-AF3E-B9F4B7A8B0FD}"/>
    <cellStyle name="Normal 6 9 4" xfId="1931" xr:uid="{2839624D-FFEB-4037-AB4B-88FD9E24B931}"/>
    <cellStyle name="Normal 6 9 5" xfId="1932" xr:uid="{0D0D6455-A678-4194-9F62-280AC29558C4}"/>
    <cellStyle name="Normal 6 9 6" xfId="1933" xr:uid="{D88CEAE9-C180-4DAF-891D-E01822332B09}"/>
    <cellStyle name="Normal 7" xfId="129" xr:uid="{9E772E57-11AA-4BEF-BAD8-FFEA28B222E2}"/>
    <cellStyle name="Normal 7 10" xfId="1934" xr:uid="{C63B35D3-E52F-4CF7-BF9E-5B4B0EC27A5B}"/>
    <cellStyle name="Normal 7 10 2" xfId="1935" xr:uid="{A926C714-E0E4-4281-A9F9-7C4E0BE4BD44}"/>
    <cellStyle name="Normal 7 10 3" xfId="1936" xr:uid="{6F1E86D0-9BBB-4E30-92B9-FFE9F3E7FEEF}"/>
    <cellStyle name="Normal 7 10 4" xfId="1937" xr:uid="{9FD03EDA-61D9-417A-82C6-4F97C79AEA65}"/>
    <cellStyle name="Normal 7 11" xfId="1938" xr:uid="{A4C642F8-ACFB-4386-94B0-C9FC787485B4}"/>
    <cellStyle name="Normal 7 11 2" xfId="1939" xr:uid="{2CD381CD-F272-449A-894E-FBD990EF0961}"/>
    <cellStyle name="Normal 7 11 3" xfId="1940" xr:uid="{FD1EBEBB-DA30-4810-9047-8C1AB2A7830D}"/>
    <cellStyle name="Normal 7 11 4" xfId="1941" xr:uid="{03E71E50-F423-4579-986B-2ACCFCF7826B}"/>
    <cellStyle name="Normal 7 12" xfId="1942" xr:uid="{710F4C2C-7617-4A5E-AD7F-D58815D7BDFA}"/>
    <cellStyle name="Normal 7 12 2" xfId="1943" xr:uid="{DA927A4F-8DA0-4B61-A7E3-8C20ADABC43B}"/>
    <cellStyle name="Normal 7 13" xfId="1944" xr:uid="{F933E060-E908-408F-8F4C-9709D2BE3447}"/>
    <cellStyle name="Normal 7 14" xfId="1945" xr:uid="{6C3FBC11-A3C9-45F3-BAD0-D8D266738AEF}"/>
    <cellStyle name="Normal 7 15" xfId="1946" xr:uid="{D69C5AAB-A5FE-4193-93CF-FE512CF97DFE}"/>
    <cellStyle name="Normal 7 2" xfId="130" xr:uid="{7DE6BE0E-69EB-4DB1-B93F-EA81019991D8}"/>
    <cellStyle name="Normal 7 2 10" xfId="1947" xr:uid="{3D59B590-A6E6-496E-A13B-3438F5EF8B07}"/>
    <cellStyle name="Normal 7 2 11" xfId="1948" xr:uid="{1DD58448-AA98-4B43-8A77-EE16D5764CB5}"/>
    <cellStyle name="Normal 7 2 2" xfId="131" xr:uid="{69633D1B-9D02-43BE-BF49-D6F655345311}"/>
    <cellStyle name="Normal 7 2 2 2" xfId="132" xr:uid="{E3F454A7-84F5-47A6-B049-8FB49869CE3E}"/>
    <cellStyle name="Normal 7 2 2 2 2" xfId="1949" xr:uid="{376FE672-E360-41FE-8A62-23D893DB4650}"/>
    <cellStyle name="Normal 7 2 2 2 2 2" xfId="1950" xr:uid="{F2A082C6-FC29-4F49-8B0D-350438C1A897}"/>
    <cellStyle name="Normal 7 2 2 2 2 2 2" xfId="1951" xr:uid="{53209121-1F27-4B2D-921D-5C3D5B5063B0}"/>
    <cellStyle name="Normal 7 2 2 2 2 2 2 2" xfId="4009" xr:uid="{FD6E1463-677D-4070-B342-927DED0FA863}"/>
    <cellStyle name="Normal 7 2 2 2 2 2 2 2 2" xfId="4010" xr:uid="{C3CEE0C7-D800-48A2-BFFF-A510A80E72BD}"/>
    <cellStyle name="Normal 7 2 2 2 2 2 2 3" xfId="4011" xr:uid="{DA65E09E-8EC8-4468-A528-900B9ECA0D3B}"/>
    <cellStyle name="Normal 7 2 2 2 2 2 3" xfId="1952" xr:uid="{9ADFBA63-23C2-4321-8399-8DB15A06B8C0}"/>
    <cellStyle name="Normal 7 2 2 2 2 2 3 2" xfId="4012" xr:uid="{DB51EDEA-69E3-47A4-96B1-ABB34F4FFE3D}"/>
    <cellStyle name="Normal 7 2 2 2 2 2 4" xfId="1953" xr:uid="{2B4FB5C3-D316-43DD-950F-24854F516E7F}"/>
    <cellStyle name="Normal 7 2 2 2 2 3" xfId="1954" xr:uid="{F3039A36-EC4A-4048-B901-2D932E8F9913}"/>
    <cellStyle name="Normal 7 2 2 2 2 3 2" xfId="1955" xr:uid="{4E89D040-DD1F-49CA-AC9C-5057A5BD91E0}"/>
    <cellStyle name="Normal 7 2 2 2 2 3 2 2" xfId="4013" xr:uid="{4B6E5C33-E011-4ABD-AE49-0FFE0CE45AA9}"/>
    <cellStyle name="Normal 7 2 2 2 2 3 3" xfId="1956" xr:uid="{F558A217-F16D-489E-AD26-C8F95F28D5F9}"/>
    <cellStyle name="Normal 7 2 2 2 2 3 4" xfId="1957" xr:uid="{484D1EA1-C637-4698-87F5-D23DA3476963}"/>
    <cellStyle name="Normal 7 2 2 2 2 4" xfId="1958" xr:uid="{945E4F22-ABD4-4FC9-A080-C9BA7288A049}"/>
    <cellStyle name="Normal 7 2 2 2 2 4 2" xfId="4014" xr:uid="{98E96D8D-500B-40FC-B480-DBBF44EA10F2}"/>
    <cellStyle name="Normal 7 2 2 2 2 5" xfId="1959" xr:uid="{CC6D9A96-849E-4111-B579-AD637E8588E6}"/>
    <cellStyle name="Normal 7 2 2 2 2 6" xfId="1960" xr:uid="{57003BF5-906D-44FC-9E44-0B9409C34D7F}"/>
    <cellStyle name="Normal 7 2 2 2 3" xfId="1961" xr:uid="{D4B518E6-5F35-433C-905E-69F500EF7A0B}"/>
    <cellStyle name="Normal 7 2 2 2 3 2" xfId="1962" xr:uid="{769C9F7F-9E58-42A6-8AFE-E2572C3C6A7E}"/>
    <cellStyle name="Normal 7 2 2 2 3 2 2" xfId="1963" xr:uid="{BE64C17A-DCC9-4778-877D-209AE0062E5E}"/>
    <cellStyle name="Normal 7 2 2 2 3 2 2 2" xfId="4015" xr:uid="{14AA0652-328E-44DB-B8ED-CDA9D5E597EC}"/>
    <cellStyle name="Normal 7 2 2 2 3 2 2 2 2" xfId="4016" xr:uid="{0EDDFAB2-6FA3-403C-BC92-BA96E565D621}"/>
    <cellStyle name="Normal 7 2 2 2 3 2 2 3" xfId="4017" xr:uid="{6A9BD6FB-E2D7-4C4F-BD36-5E1BA862E571}"/>
    <cellStyle name="Normal 7 2 2 2 3 2 3" xfId="1964" xr:uid="{E9246563-176B-4E5F-863E-28DADB04824A}"/>
    <cellStyle name="Normal 7 2 2 2 3 2 3 2" xfId="4018" xr:uid="{EBA8BC8B-CE37-4210-8A9E-2C6C2B7E7351}"/>
    <cellStyle name="Normal 7 2 2 2 3 2 4" xfId="1965" xr:uid="{ACF6D06F-E953-4943-9872-CB4CF88385CC}"/>
    <cellStyle name="Normal 7 2 2 2 3 3" xfId="1966" xr:uid="{AD0CBBBC-F2A1-4094-8B46-12AE8E03148B}"/>
    <cellStyle name="Normal 7 2 2 2 3 3 2" xfId="4019" xr:uid="{A509F1D0-9819-4711-8E4B-6C657F086DC2}"/>
    <cellStyle name="Normal 7 2 2 2 3 3 2 2" xfId="4020" xr:uid="{A8206184-1660-4D37-932B-0B33CA1CB969}"/>
    <cellStyle name="Normal 7 2 2 2 3 3 3" xfId="4021" xr:uid="{B248A1A8-E899-49DD-83BC-57D20141B279}"/>
    <cellStyle name="Normal 7 2 2 2 3 4" xfId="1967" xr:uid="{DDDB7024-DFB5-492B-B6A9-6D33522DDEC7}"/>
    <cellStyle name="Normal 7 2 2 2 3 4 2" xfId="4022" xr:uid="{FC84B384-0557-48A1-9429-25FE55F8F296}"/>
    <cellStyle name="Normal 7 2 2 2 3 5" xfId="1968" xr:uid="{3ACFACA2-1939-497A-A095-4D249A2B2B6B}"/>
    <cellStyle name="Normal 7 2 2 2 4" xfId="1969" xr:uid="{9DFFC107-76B4-42FE-A27C-B4297B0FAE19}"/>
    <cellStyle name="Normal 7 2 2 2 4 2" xfId="1970" xr:uid="{FCE079B9-6DF4-4441-A0AD-7FE9C8DFF20E}"/>
    <cellStyle name="Normal 7 2 2 2 4 2 2" xfId="4023" xr:uid="{B0AB9C46-1B32-415D-B830-4DC541C32E7B}"/>
    <cellStyle name="Normal 7 2 2 2 4 2 2 2" xfId="4024" xr:uid="{03F0A77A-7008-4FC6-ABC4-ACEFC5580179}"/>
    <cellStyle name="Normal 7 2 2 2 4 2 3" xfId="4025" xr:uid="{0B85B62A-2F19-415A-B48F-39ED322F0CE5}"/>
    <cellStyle name="Normal 7 2 2 2 4 3" xfId="1971" xr:uid="{6A5E4824-7672-42AB-A63A-8799293B27F8}"/>
    <cellStyle name="Normal 7 2 2 2 4 3 2" xfId="4026" xr:uid="{497DE28B-007E-496D-A0A4-B2BE4B809E5E}"/>
    <cellStyle name="Normal 7 2 2 2 4 4" xfId="1972" xr:uid="{B887F9B4-BFE9-41D1-8886-C03EDDB8F1CC}"/>
    <cellStyle name="Normal 7 2 2 2 5" xfId="1973" xr:uid="{3BA301CC-DD52-42AE-85A1-C79C9F58B4B3}"/>
    <cellStyle name="Normal 7 2 2 2 5 2" xfId="1974" xr:uid="{852491C7-E760-4C5D-B762-A549E1730F2A}"/>
    <cellStyle name="Normal 7 2 2 2 5 2 2" xfId="4027" xr:uid="{D19CEECE-EB89-4261-A76E-282EC81629E8}"/>
    <cellStyle name="Normal 7 2 2 2 5 3" xfId="1975" xr:uid="{5883A8DE-FB34-4F2D-A3DA-39F893D41D37}"/>
    <cellStyle name="Normal 7 2 2 2 5 4" xfId="1976" xr:uid="{BD90BB04-AC8A-46C0-8B6D-488420BCC426}"/>
    <cellStyle name="Normal 7 2 2 2 6" xfId="1977" xr:uid="{4A525178-AA98-490A-BB26-B1A446682A5B}"/>
    <cellStyle name="Normal 7 2 2 2 6 2" xfId="4028" xr:uid="{9C9E43F6-3BE4-4BEB-8F33-44753E7BD631}"/>
    <cellStyle name="Normal 7 2 2 2 7" xfId="1978" xr:uid="{D3F7240F-8C67-44DF-BF6F-548AD47A2E29}"/>
    <cellStyle name="Normal 7 2 2 2 8" xfId="1979" xr:uid="{F974E02E-DC41-44EE-9F93-F24145260171}"/>
    <cellStyle name="Normal 7 2 2 3" xfId="1980" xr:uid="{6764E26C-E969-4B2C-9090-BAAA87E9BC80}"/>
    <cellStyle name="Normal 7 2 2 3 2" xfId="1981" xr:uid="{532BF1F0-342F-4506-8446-9FA9B6AEF5A9}"/>
    <cellStyle name="Normal 7 2 2 3 2 2" xfId="1982" xr:uid="{8B570F1F-A012-4268-B205-F11406F6EDB0}"/>
    <cellStyle name="Normal 7 2 2 3 2 2 2" xfId="4029" xr:uid="{FC76CFF3-72E3-492D-BA28-3593246CB12C}"/>
    <cellStyle name="Normal 7 2 2 3 2 2 2 2" xfId="4030" xr:uid="{DA0443F1-6303-45E6-9A22-2746B7800211}"/>
    <cellStyle name="Normal 7 2 2 3 2 2 3" xfId="4031" xr:uid="{89A1563A-461F-40A2-A753-E44CA3215A2E}"/>
    <cellStyle name="Normal 7 2 2 3 2 3" xfId="1983" xr:uid="{5FA24875-83BA-47A9-BC61-F0D902F04258}"/>
    <cellStyle name="Normal 7 2 2 3 2 3 2" xfId="4032" xr:uid="{72C9E8D6-379B-44A1-B724-4A246D4F41C2}"/>
    <cellStyle name="Normal 7 2 2 3 2 4" xfId="1984" xr:uid="{8CADC6A0-EB7B-4EF2-918E-924E99F0BD76}"/>
    <cellStyle name="Normal 7 2 2 3 3" xfId="1985" xr:uid="{3BAD5CB6-FE6F-48A8-94C7-047CB86978C7}"/>
    <cellStyle name="Normal 7 2 2 3 3 2" xfId="1986" xr:uid="{21FB897B-5F40-49F2-A876-60045ED7822F}"/>
    <cellStyle name="Normal 7 2 2 3 3 2 2" xfId="4033" xr:uid="{2DB7206D-D2DC-4CFC-A62A-9681057D3C2A}"/>
    <cellStyle name="Normal 7 2 2 3 3 3" xfId="1987" xr:uid="{7F4B88BE-AF3D-406B-B684-1B733B0F3964}"/>
    <cellStyle name="Normal 7 2 2 3 3 4" xfId="1988" xr:uid="{56C21D28-9513-468E-A635-FFEC770430A6}"/>
    <cellStyle name="Normal 7 2 2 3 4" xfId="1989" xr:uid="{32BAECA3-21E9-4C2C-AD54-5B3451E6BCD9}"/>
    <cellStyle name="Normal 7 2 2 3 4 2" xfId="4034" xr:uid="{11D77B50-DF3D-48F0-8044-1A0E3DD58950}"/>
    <cellStyle name="Normal 7 2 2 3 5" xfId="1990" xr:uid="{8115AC92-FB3C-45BA-847E-E151DFC48E47}"/>
    <cellStyle name="Normal 7 2 2 3 6" xfId="1991" xr:uid="{1E64A170-5B72-476B-8B36-734C5E5B6310}"/>
    <cellStyle name="Normal 7 2 2 4" xfId="1992" xr:uid="{D9490126-9696-4815-9589-C5D7D8F8AB52}"/>
    <cellStyle name="Normal 7 2 2 4 2" xfId="1993" xr:uid="{910D9D71-EAE3-415F-AD3F-1D4E3E34488D}"/>
    <cellStyle name="Normal 7 2 2 4 2 2" xfId="1994" xr:uid="{C5A8EA52-B3B2-4CA3-ABE9-A28453C4BFF2}"/>
    <cellStyle name="Normal 7 2 2 4 2 2 2" xfId="4035" xr:uid="{B3DCFE10-CCDB-4D1D-9DB6-4AEC936EC22C}"/>
    <cellStyle name="Normal 7 2 2 4 2 2 2 2" xfId="4036" xr:uid="{1CE1690F-F6D1-4520-8527-FD7F72CEB7E2}"/>
    <cellStyle name="Normal 7 2 2 4 2 2 3" xfId="4037" xr:uid="{5E735ED0-EB9E-4BC3-B81C-59788023D407}"/>
    <cellStyle name="Normal 7 2 2 4 2 3" xfId="1995" xr:uid="{605BC917-75BE-40BD-8DF4-4CEF9EAA05FA}"/>
    <cellStyle name="Normal 7 2 2 4 2 3 2" xfId="4038" xr:uid="{48925020-F026-4F2F-B3CC-B3668E8001CC}"/>
    <cellStyle name="Normal 7 2 2 4 2 4" xfId="1996" xr:uid="{BDD24DD9-944A-44AA-AE5E-37DFD61812BD}"/>
    <cellStyle name="Normal 7 2 2 4 3" xfId="1997" xr:uid="{068ADCB4-7996-4BCF-A5D5-1C9DACD0E595}"/>
    <cellStyle name="Normal 7 2 2 4 3 2" xfId="4039" xr:uid="{62BC932D-0F67-468C-8E31-AECCF0C30F25}"/>
    <cellStyle name="Normal 7 2 2 4 3 2 2" xfId="4040" xr:uid="{63E521F5-7682-4CCC-B243-5FC1CC3F2562}"/>
    <cellStyle name="Normal 7 2 2 4 3 3" xfId="4041" xr:uid="{EA91AF27-5FB0-4EC3-A491-5F36819CC844}"/>
    <cellStyle name="Normal 7 2 2 4 4" xfId="1998" xr:uid="{4056295B-9956-4359-BB35-5D270E6986F9}"/>
    <cellStyle name="Normal 7 2 2 4 4 2" xfId="4042" xr:uid="{A711B227-EA30-4E16-BE6F-9F5C98E17899}"/>
    <cellStyle name="Normal 7 2 2 4 5" xfId="1999" xr:uid="{E5BBBA7E-3F0F-4FB1-8A27-A36DBC6A5085}"/>
    <cellStyle name="Normal 7 2 2 5" xfId="2000" xr:uid="{9DE136A4-4BE7-41A2-8857-D43BBE5AD4E4}"/>
    <cellStyle name="Normal 7 2 2 5 2" xfId="2001" xr:uid="{EEDBAD85-45FC-46F0-879C-DB017EBF7769}"/>
    <cellStyle name="Normal 7 2 2 5 2 2" xfId="4043" xr:uid="{7CE107C1-FBDD-4529-B22A-E05181B6D7FE}"/>
    <cellStyle name="Normal 7 2 2 5 2 2 2" xfId="4044" xr:uid="{F8F9C5DA-02B5-4EDE-9E46-E19DEFF73991}"/>
    <cellStyle name="Normal 7 2 2 5 2 3" xfId="4045" xr:uid="{99E31E15-BA02-43CF-80F3-51D52B7991D9}"/>
    <cellStyle name="Normal 7 2 2 5 3" xfId="2002" xr:uid="{A3DAA71C-F3D0-411C-B137-0B0DC0A85BBA}"/>
    <cellStyle name="Normal 7 2 2 5 3 2" xfId="4046" xr:uid="{622CB81A-8583-4AB5-97D8-9CDF0F362534}"/>
    <cellStyle name="Normal 7 2 2 5 4" xfId="2003" xr:uid="{5EC452C4-639E-4581-8703-55C2A3947E6E}"/>
    <cellStyle name="Normal 7 2 2 6" xfId="2004" xr:uid="{AA295473-7512-4ACA-80BE-7240516A7D76}"/>
    <cellStyle name="Normal 7 2 2 6 2" xfId="2005" xr:uid="{D71D7843-02B2-49CF-931F-A9FF0FA69593}"/>
    <cellStyle name="Normal 7 2 2 6 2 2" xfId="4047" xr:uid="{2FC095B2-3C7D-40A7-BC06-38C5C42DE802}"/>
    <cellStyle name="Normal 7 2 2 6 3" xfId="2006" xr:uid="{F5F79C5E-5FB3-404A-AD8D-2B0712902962}"/>
    <cellStyle name="Normal 7 2 2 6 4" xfId="2007" xr:uid="{37247129-9A9A-4897-B110-04034F983A36}"/>
    <cellStyle name="Normal 7 2 2 7" xfId="2008" xr:uid="{B8AA1282-9175-469D-BC90-FA1C9E7AE5D7}"/>
    <cellStyle name="Normal 7 2 2 7 2" xfId="4048" xr:uid="{209651CD-7D45-42DC-AE61-F7103D871A09}"/>
    <cellStyle name="Normal 7 2 2 8" xfId="2009" xr:uid="{BFC7636D-EF42-4877-B641-E63E19909FFB}"/>
    <cellStyle name="Normal 7 2 2 9" xfId="2010" xr:uid="{3FBB8EF3-104A-4489-ABCC-A4B0E87882E4}"/>
    <cellStyle name="Normal 7 2 3" xfId="133" xr:uid="{CFC3D79F-9580-424D-9FB6-F4ED13D07DCC}"/>
    <cellStyle name="Normal 7 2 3 2" xfId="134" xr:uid="{11B35D31-EF4E-42CE-8CD8-1FB22901B336}"/>
    <cellStyle name="Normal 7 2 3 2 2" xfId="2011" xr:uid="{1B6BD223-CA96-438F-B5DD-6847C2BA92D3}"/>
    <cellStyle name="Normal 7 2 3 2 2 2" xfId="2012" xr:uid="{D0F161C1-5969-46DB-AD33-0D6A37AFC746}"/>
    <cellStyle name="Normal 7 2 3 2 2 2 2" xfId="4049" xr:uid="{9496ABA4-324A-4925-B2BE-87513E36C62F}"/>
    <cellStyle name="Normal 7 2 3 2 2 2 2 2" xfId="4050" xr:uid="{BB38A46C-9324-4A12-8930-DB33011D2B95}"/>
    <cellStyle name="Normal 7 2 3 2 2 2 3" xfId="4051" xr:uid="{0655D60B-3A89-4900-B1FC-D69A8FCC4571}"/>
    <cellStyle name="Normal 7 2 3 2 2 3" xfId="2013" xr:uid="{8F274321-3F53-418C-9A8D-8E0E6C1BA85F}"/>
    <cellStyle name="Normal 7 2 3 2 2 3 2" xfId="4052" xr:uid="{54B9F4E9-0B39-4E0F-BD4D-F2FD81F5AC84}"/>
    <cellStyle name="Normal 7 2 3 2 2 4" xfId="2014" xr:uid="{1A9E567D-EC97-4063-93C7-778D19282D00}"/>
    <cellStyle name="Normal 7 2 3 2 3" xfId="2015" xr:uid="{5F791548-AE6F-4A40-82F7-B62E506767DD}"/>
    <cellStyle name="Normal 7 2 3 2 3 2" xfId="2016" xr:uid="{47180FDB-4E92-4A11-994F-32D2A42C1104}"/>
    <cellStyle name="Normal 7 2 3 2 3 2 2" xfId="4053" xr:uid="{C192B016-B60A-43D5-A953-EADAF67D10E8}"/>
    <cellStyle name="Normal 7 2 3 2 3 3" xfId="2017" xr:uid="{BD9BBB3F-437A-48D6-AF4D-B8D4FCB50601}"/>
    <cellStyle name="Normal 7 2 3 2 3 4" xfId="2018" xr:uid="{5CDE1974-06F8-46B2-B9A5-5B392D94B422}"/>
    <cellStyle name="Normal 7 2 3 2 4" xfId="2019" xr:uid="{703F8D6B-C174-42B5-975D-A84F63B88132}"/>
    <cellStyle name="Normal 7 2 3 2 4 2" xfId="4054" xr:uid="{07A5CC56-61F7-491D-B5A2-4947B0E0FF66}"/>
    <cellStyle name="Normal 7 2 3 2 5" xfId="2020" xr:uid="{89C97DE2-8CDA-42FB-9446-941B61261E2A}"/>
    <cellStyle name="Normal 7 2 3 2 6" xfId="2021" xr:uid="{029CEEB6-A4F3-4630-8A54-2B3B4BDA3B9F}"/>
    <cellStyle name="Normal 7 2 3 3" xfId="2022" xr:uid="{48E74D8A-E444-4880-9B2F-5814DCB5834C}"/>
    <cellStyle name="Normal 7 2 3 3 2" xfId="2023" xr:uid="{8CC6D57D-EF17-446A-B43C-8675C0DDF23F}"/>
    <cellStyle name="Normal 7 2 3 3 2 2" xfId="2024" xr:uid="{DDB08A2C-379B-46A8-B4DC-D60E52FCBC5D}"/>
    <cellStyle name="Normal 7 2 3 3 2 2 2" xfId="4055" xr:uid="{8E45638F-9E32-45DD-A3DD-B10046566836}"/>
    <cellStyle name="Normal 7 2 3 3 2 2 2 2" xfId="4056" xr:uid="{B5024225-EDB8-4E08-B462-159885EFD2E3}"/>
    <cellStyle name="Normal 7 2 3 3 2 2 3" xfId="4057" xr:uid="{FA879F1D-1034-46FF-85CD-99ADB69A4028}"/>
    <cellStyle name="Normal 7 2 3 3 2 3" xfId="2025" xr:uid="{8EF3CFB8-9543-4780-ADC3-AD60B4130A0F}"/>
    <cellStyle name="Normal 7 2 3 3 2 3 2" xfId="4058" xr:uid="{BB4DFDC0-21BE-4957-8C04-55F4E233B3B9}"/>
    <cellStyle name="Normal 7 2 3 3 2 4" xfId="2026" xr:uid="{76405F30-8CD3-462A-9C90-3A69D5A517F0}"/>
    <cellStyle name="Normal 7 2 3 3 3" xfId="2027" xr:uid="{DD78E4A3-1A81-49EC-8956-E2933B3B1AF9}"/>
    <cellStyle name="Normal 7 2 3 3 3 2" xfId="4059" xr:uid="{1E62364E-CC8B-4A56-B6D1-5467A32BBBD5}"/>
    <cellStyle name="Normal 7 2 3 3 3 2 2" xfId="4060" xr:uid="{BB49F41B-37CC-4417-A9F2-116E375BA469}"/>
    <cellStyle name="Normal 7 2 3 3 3 3" xfId="4061" xr:uid="{AC70000C-74FD-405E-A844-24CA8E645C28}"/>
    <cellStyle name="Normal 7 2 3 3 4" xfId="2028" xr:uid="{7B911B76-59C6-43D9-8995-D9E5D0C1455C}"/>
    <cellStyle name="Normal 7 2 3 3 4 2" xfId="4062" xr:uid="{212183BD-D9E5-465F-8749-C934BCAC4F7B}"/>
    <cellStyle name="Normal 7 2 3 3 5" xfId="2029" xr:uid="{0AF7ABA8-AD6E-47D1-9D54-EEA8391E98C6}"/>
    <cellStyle name="Normal 7 2 3 4" xfId="2030" xr:uid="{C069F59C-86AF-4785-8B90-6F63F9E23C8B}"/>
    <cellStyle name="Normal 7 2 3 4 2" xfId="2031" xr:uid="{8978DA52-5F98-4A21-9515-E760AC1D0C4E}"/>
    <cellStyle name="Normal 7 2 3 4 2 2" xfId="4063" xr:uid="{78E38FB1-7A88-48E1-8D18-B656EFFB0595}"/>
    <cellStyle name="Normal 7 2 3 4 2 2 2" xfId="4064" xr:uid="{AE42812C-CF78-43B9-9C40-B41720D74BBF}"/>
    <cellStyle name="Normal 7 2 3 4 2 3" xfId="4065" xr:uid="{D54C29F6-0A5E-4D3D-A6C6-9DFCC2979C4B}"/>
    <cellStyle name="Normal 7 2 3 4 3" xfId="2032" xr:uid="{9BF7A35C-9CFD-43C9-9834-E4D77FF20A88}"/>
    <cellStyle name="Normal 7 2 3 4 3 2" xfId="4066" xr:uid="{9F0648EC-E4FB-4704-8E85-14E9A12FAAC2}"/>
    <cellStyle name="Normal 7 2 3 4 4" xfId="2033" xr:uid="{8C63B95A-C46E-410C-B85C-6E4F6959F5D1}"/>
    <cellStyle name="Normal 7 2 3 5" xfId="2034" xr:uid="{83B96CEE-8152-47D6-944A-E7FDEC59F4E5}"/>
    <cellStyle name="Normal 7 2 3 5 2" xfId="2035" xr:uid="{A49CA3D0-A47D-4EBF-9149-C2DEC643213B}"/>
    <cellStyle name="Normal 7 2 3 5 2 2" xfId="4067" xr:uid="{7D17994D-DC22-4AA5-BF28-DD509CF63B2A}"/>
    <cellStyle name="Normal 7 2 3 5 3" xfId="2036" xr:uid="{88639F95-94E2-467F-8B61-E7EBC4CE71A2}"/>
    <cellStyle name="Normal 7 2 3 5 4" xfId="2037" xr:uid="{B8D2927C-F405-49CB-A298-8EC3DFF35BB6}"/>
    <cellStyle name="Normal 7 2 3 6" xfId="2038" xr:uid="{FC34B4CB-83FC-4E51-8F0F-B429C59E03F3}"/>
    <cellStyle name="Normal 7 2 3 6 2" xfId="4068" xr:uid="{3CEDEB8F-EA5E-41B8-B6CA-03AB24D63299}"/>
    <cellStyle name="Normal 7 2 3 7" xfId="2039" xr:uid="{A689C5AD-9C9B-4BD4-9D8E-31913A5A1C40}"/>
    <cellStyle name="Normal 7 2 3 8" xfId="2040" xr:uid="{52B3D09C-99E3-41CE-A114-3E8564D24A69}"/>
    <cellStyle name="Normal 7 2 4" xfId="135" xr:uid="{CEB6203D-7967-4273-862A-12A9C03DCEAE}"/>
    <cellStyle name="Normal 7 2 4 2" xfId="2041" xr:uid="{7DC4E91B-B13C-426B-BE82-6F21D42405B5}"/>
    <cellStyle name="Normal 7 2 4 2 2" xfId="2042" xr:uid="{E8E5DBE4-0186-4E73-92DC-1879856E2542}"/>
    <cellStyle name="Normal 7 2 4 2 2 2" xfId="2043" xr:uid="{C68B3253-5DF5-494F-9AAB-C96BA5D5516F}"/>
    <cellStyle name="Normal 7 2 4 2 2 2 2" xfId="4069" xr:uid="{6A7EBB83-5F89-4456-B6F0-5BB9E5325354}"/>
    <cellStyle name="Normal 7 2 4 2 2 3" xfId="2044" xr:uid="{4A7C2D8F-BDCD-4DF3-9148-A256FE449031}"/>
    <cellStyle name="Normal 7 2 4 2 2 4" xfId="2045" xr:uid="{2E05519E-B60B-46A4-B1EF-6A5E728599F2}"/>
    <cellStyle name="Normal 7 2 4 2 3" xfId="2046" xr:uid="{509ACF07-92A1-4965-88E6-9DB0F33FB14F}"/>
    <cellStyle name="Normal 7 2 4 2 3 2" xfId="4070" xr:uid="{618C4D10-C407-4714-B508-9B6466D298CF}"/>
    <cellStyle name="Normal 7 2 4 2 4" xfId="2047" xr:uid="{CF7ECF9D-F5E2-4DE0-AA17-6D8841A3A5C5}"/>
    <cellStyle name="Normal 7 2 4 2 5" xfId="2048" xr:uid="{04AF04FF-3004-4001-AC97-C1E8FDAD42ED}"/>
    <cellStyle name="Normal 7 2 4 3" xfId="2049" xr:uid="{3FDCBAE1-E38E-4569-AA32-75A2FC55AA35}"/>
    <cellStyle name="Normal 7 2 4 3 2" xfId="2050" xr:uid="{002FC1FF-ECA2-4B4B-8BC6-5316CC55FCB9}"/>
    <cellStyle name="Normal 7 2 4 3 2 2" xfId="4071" xr:uid="{CC95D5ED-ECC7-439B-88D6-F79729F415F9}"/>
    <cellStyle name="Normal 7 2 4 3 3" xfId="2051" xr:uid="{EAB9DD23-50C4-4E6C-94E5-3C795EDBD5E7}"/>
    <cellStyle name="Normal 7 2 4 3 4" xfId="2052" xr:uid="{89376A94-7F0E-40F8-B1AE-BDC001B13AD6}"/>
    <cellStyle name="Normal 7 2 4 4" xfId="2053" xr:uid="{66046614-B6CD-4F52-B8CF-2C383C478A44}"/>
    <cellStyle name="Normal 7 2 4 4 2" xfId="2054" xr:uid="{4054D5BE-FDD7-44CF-9E82-A2ED63934DD0}"/>
    <cellStyle name="Normal 7 2 4 4 3" xfId="2055" xr:uid="{01610686-E219-4637-9E8B-40A7A6D330D5}"/>
    <cellStyle name="Normal 7 2 4 4 4" xfId="2056" xr:uid="{D65A0373-0EC0-4C38-8A00-F02C14B36657}"/>
    <cellStyle name="Normal 7 2 4 5" xfId="2057" xr:uid="{A2D67DFD-A48A-49F4-BF03-373E9CE0CC15}"/>
    <cellStyle name="Normal 7 2 4 6" xfId="2058" xr:uid="{8C43F832-4FD0-4A27-861D-9DBB3CF08D78}"/>
    <cellStyle name="Normal 7 2 4 7" xfId="2059" xr:uid="{B4C73862-2992-40DF-9F1F-03BB82B45297}"/>
    <cellStyle name="Normal 7 2 5" xfId="2060" xr:uid="{16664C82-0C00-4D14-A8D4-53D7A536EE30}"/>
    <cellStyle name="Normal 7 2 5 2" xfId="2061" xr:uid="{6C745EE7-304A-4EEC-B345-E8398B0D53F0}"/>
    <cellStyle name="Normal 7 2 5 2 2" xfId="2062" xr:uid="{10A5F23F-570A-4F47-816F-1BF9C07A0F8F}"/>
    <cellStyle name="Normal 7 2 5 2 2 2" xfId="4072" xr:uid="{67DCF4A4-7B10-4A96-94F2-F1EE5FDA50E0}"/>
    <cellStyle name="Normal 7 2 5 2 2 2 2" xfId="4073" xr:uid="{86FA8A7A-A5A4-42BF-B6F0-A6F1A815F3A5}"/>
    <cellStyle name="Normal 7 2 5 2 2 3" xfId="4074" xr:uid="{4572CB14-E6CD-4B2A-A4FF-5142BE6DDC26}"/>
    <cellStyle name="Normal 7 2 5 2 3" xfId="2063" xr:uid="{C10068A4-4781-4FAA-8B78-90B261BEEE55}"/>
    <cellStyle name="Normal 7 2 5 2 3 2" xfId="4075" xr:uid="{A176F76D-B7E5-481C-9655-E763FA289F4A}"/>
    <cellStyle name="Normal 7 2 5 2 4" xfId="2064" xr:uid="{A25D8C36-2B05-477E-8743-F521DE9EE33C}"/>
    <cellStyle name="Normal 7 2 5 3" xfId="2065" xr:uid="{4D37CD5F-362B-4E90-9E20-BCD66390BF5C}"/>
    <cellStyle name="Normal 7 2 5 3 2" xfId="2066" xr:uid="{FD5EC7A4-C831-446C-963D-9BD0E49C5281}"/>
    <cellStyle name="Normal 7 2 5 3 2 2" xfId="4076" xr:uid="{BB335CFE-3072-4444-93D9-8BB12784586E}"/>
    <cellStyle name="Normal 7 2 5 3 3" xfId="2067" xr:uid="{F59AA49C-EC8A-49E0-A263-5D9956C19244}"/>
    <cellStyle name="Normal 7 2 5 3 4" xfId="2068" xr:uid="{651062B9-87D4-4470-9EBC-93766D1BE51C}"/>
    <cellStyle name="Normal 7 2 5 4" xfId="2069" xr:uid="{23249E98-7C12-4D38-A8A0-16D3500EB689}"/>
    <cellStyle name="Normal 7 2 5 4 2" xfId="4077" xr:uid="{3AB302F9-7761-405D-8497-658FBEABFC85}"/>
    <cellStyle name="Normal 7 2 5 5" xfId="2070" xr:uid="{DDB0171B-DADB-47FA-AB71-D5D81877CFA2}"/>
    <cellStyle name="Normal 7 2 5 6" xfId="2071" xr:uid="{DB227BF0-8841-4FF5-BC32-C32E86345DC2}"/>
    <cellStyle name="Normal 7 2 6" xfId="2072" xr:uid="{154F3AD8-6B17-467B-83A4-2A7F86765A18}"/>
    <cellStyle name="Normal 7 2 6 2" xfId="2073" xr:uid="{95E4C673-F559-4068-91FF-FC19E13019EB}"/>
    <cellStyle name="Normal 7 2 6 2 2" xfId="2074" xr:uid="{CF0C6421-98C8-44DD-BB9D-71EA5B663FAC}"/>
    <cellStyle name="Normal 7 2 6 2 2 2" xfId="4078" xr:uid="{217466F6-633B-4139-877C-818518B7C830}"/>
    <cellStyle name="Normal 7 2 6 2 3" xfId="2075" xr:uid="{42B6341D-B1C3-4819-8A9C-41F9E5693135}"/>
    <cellStyle name="Normal 7 2 6 2 4" xfId="2076" xr:uid="{DA0DB5A8-61B2-45D7-8E3C-EF22031E7134}"/>
    <cellStyle name="Normal 7 2 6 3" xfId="2077" xr:uid="{10B2676F-8555-46EB-9C36-D0FD78D6D561}"/>
    <cellStyle name="Normal 7 2 6 3 2" xfId="4079" xr:uid="{9AF23370-5D4F-40FB-9CD3-CA906152326D}"/>
    <cellStyle name="Normal 7 2 6 4" xfId="2078" xr:uid="{A94F0AAC-5CF5-4B11-B235-AB31939A306E}"/>
    <cellStyle name="Normal 7 2 6 5" xfId="2079" xr:uid="{A28C288C-0E23-4476-917D-957050A50894}"/>
    <cellStyle name="Normal 7 2 7" xfId="2080" xr:uid="{9D060B56-50A5-41EA-8B54-E17AD448C3F2}"/>
    <cellStyle name="Normal 7 2 7 2" xfId="2081" xr:uid="{485879E3-C74F-442B-98B4-10CA844452A7}"/>
    <cellStyle name="Normal 7 2 7 2 2" xfId="4080" xr:uid="{00D4BF25-88CA-4207-BCEA-0E8DFC03374E}"/>
    <cellStyle name="Normal 7 2 7 2 3" xfId="4381" xr:uid="{20630B8A-63CA-42DD-A0FC-31612BC04FBF}"/>
    <cellStyle name="Normal 7 2 7 3" xfId="2082" xr:uid="{13463D58-EA62-4CF3-83B4-05A71AA6F019}"/>
    <cellStyle name="Normal 7 2 7 4" xfId="2083" xr:uid="{4DEC6782-4AF7-4308-81A5-7D0D95064450}"/>
    <cellStyle name="Normal 7 2 8" xfId="2084" xr:uid="{A75CF650-07A3-4449-8AB4-7DB2DD1D5022}"/>
    <cellStyle name="Normal 7 2 8 2" xfId="2085" xr:uid="{395982A5-4A73-4E29-AE86-E21D8AA489C0}"/>
    <cellStyle name="Normal 7 2 8 3" xfId="2086" xr:uid="{A56BE569-AD70-4D1B-9202-807F6D0B876B}"/>
    <cellStyle name="Normal 7 2 8 4" xfId="2087" xr:uid="{8CA44C89-246B-457B-8B99-A6A4A2FAC8CA}"/>
    <cellStyle name="Normal 7 2 9" xfId="2088" xr:uid="{993D2AF9-AECB-41B5-8B8F-E1726789B354}"/>
    <cellStyle name="Normal 7 3" xfId="136" xr:uid="{A4CE69E7-2469-4566-99C5-550CC2FEEF8E}"/>
    <cellStyle name="Normal 7 3 10" xfId="2089" xr:uid="{0B44C996-C53B-4E49-980F-35C2C4267273}"/>
    <cellStyle name="Normal 7 3 11" xfId="2090" xr:uid="{15F3386E-2E68-41D7-9B44-C9A7DFFBE4B7}"/>
    <cellStyle name="Normal 7 3 2" xfId="137" xr:uid="{500C1312-E1E0-4284-902E-61BAF32FF789}"/>
    <cellStyle name="Normal 7 3 2 2" xfId="138" xr:uid="{C9B732B7-3943-49DA-8669-DCA571922FB4}"/>
    <cellStyle name="Normal 7 3 2 2 2" xfId="2091" xr:uid="{1F1AE5C3-02FB-420A-A4C6-1D0AF13944AB}"/>
    <cellStyle name="Normal 7 3 2 2 2 2" xfId="2092" xr:uid="{AA6452C2-AF60-48FB-B7B9-56D959CC28B5}"/>
    <cellStyle name="Normal 7 3 2 2 2 2 2" xfId="2093" xr:uid="{AE527643-6ACA-401E-8C5B-14E2A761ECA6}"/>
    <cellStyle name="Normal 7 3 2 2 2 2 2 2" xfId="4081" xr:uid="{78E4E4AF-4765-432A-B71D-45D79952982B}"/>
    <cellStyle name="Normal 7 3 2 2 2 2 3" xfId="2094" xr:uid="{EC6ACDF0-E804-4CF0-904C-76BC30D6EEC8}"/>
    <cellStyle name="Normal 7 3 2 2 2 2 4" xfId="2095" xr:uid="{58317A70-4921-461A-BF92-C111DBBD3007}"/>
    <cellStyle name="Normal 7 3 2 2 2 3" xfId="2096" xr:uid="{83967986-F51C-4787-AC04-0F0FB274980D}"/>
    <cellStyle name="Normal 7 3 2 2 2 3 2" xfId="2097" xr:uid="{A4046B74-C4D7-4E79-827E-478DEE8F0B74}"/>
    <cellStyle name="Normal 7 3 2 2 2 3 3" xfId="2098" xr:uid="{56C3CBB3-AE4A-4E91-B57A-8C393C6E5D70}"/>
    <cellStyle name="Normal 7 3 2 2 2 3 4" xfId="2099" xr:uid="{6EAE58DC-712E-4B90-9611-D0516B6A0331}"/>
    <cellStyle name="Normal 7 3 2 2 2 4" xfId="2100" xr:uid="{266C1D9D-C4C8-408C-990D-217C305A7055}"/>
    <cellStyle name="Normal 7 3 2 2 2 5" xfId="2101" xr:uid="{A2B50754-DB64-4520-8BD7-4822FE2A5961}"/>
    <cellStyle name="Normal 7 3 2 2 2 6" xfId="2102" xr:uid="{2EA0EADE-EF0E-4C29-B481-1DFDAC3F61F3}"/>
    <cellStyle name="Normal 7 3 2 2 3" xfId="2103" xr:uid="{B30F63F0-E435-4C6E-A1BB-E6A256C89964}"/>
    <cellStyle name="Normal 7 3 2 2 3 2" xfId="2104" xr:uid="{ABE21253-BA22-411E-9715-8E07FF07B6EE}"/>
    <cellStyle name="Normal 7 3 2 2 3 2 2" xfId="2105" xr:uid="{3AB26F14-0FB7-489B-8FB0-BA570F594C84}"/>
    <cellStyle name="Normal 7 3 2 2 3 2 3" xfId="2106" xr:uid="{7FF8AC1D-A9CB-4229-A298-413867D8F847}"/>
    <cellStyle name="Normal 7 3 2 2 3 2 4" xfId="2107" xr:uid="{42645AEA-ABB8-4A1A-9CA3-6E78AE2B8D33}"/>
    <cellStyle name="Normal 7 3 2 2 3 3" xfId="2108" xr:uid="{EEB622CA-635A-47A7-A0E0-D9E0FD5BA187}"/>
    <cellStyle name="Normal 7 3 2 2 3 4" xfId="2109" xr:uid="{71810001-F773-4DDC-9004-74D7B78DFE0A}"/>
    <cellStyle name="Normal 7 3 2 2 3 5" xfId="2110" xr:uid="{7688AD53-9B7F-4D28-9549-345D5DA8185F}"/>
    <cellStyle name="Normal 7 3 2 2 4" xfId="2111" xr:uid="{8501B78A-87C4-4B50-A451-AC6C481E66A8}"/>
    <cellStyle name="Normal 7 3 2 2 4 2" xfId="2112" xr:uid="{36993E8F-51D5-43F4-8A84-6D015B3EAACB}"/>
    <cellStyle name="Normal 7 3 2 2 4 3" xfId="2113" xr:uid="{8AF20DD7-6EF5-4132-9702-7CBBB4B6E5EE}"/>
    <cellStyle name="Normal 7 3 2 2 4 4" xfId="2114" xr:uid="{2DF0D40A-23F6-45E5-BE42-D2FFE90B6458}"/>
    <cellStyle name="Normal 7 3 2 2 5" xfId="2115" xr:uid="{63DC2921-8087-47ED-8BC2-EE43853209C5}"/>
    <cellStyle name="Normal 7 3 2 2 5 2" xfId="2116" xr:uid="{B9D4E2C7-299D-4007-8EC6-A39C94DDE710}"/>
    <cellStyle name="Normal 7 3 2 2 5 3" xfId="2117" xr:uid="{23B0BE1F-8145-4EB1-9713-0BBB44CAEC4F}"/>
    <cellStyle name="Normal 7 3 2 2 5 4" xfId="2118" xr:uid="{B99E1EF4-34B9-4655-9A97-C44145D927FE}"/>
    <cellStyle name="Normal 7 3 2 2 6" xfId="2119" xr:uid="{F377404D-F081-43F7-BF05-DC9D4E5A6777}"/>
    <cellStyle name="Normal 7 3 2 2 7" xfId="2120" xr:uid="{2202A20B-9C15-4F95-99CC-1D1407F5DF26}"/>
    <cellStyle name="Normal 7 3 2 2 8" xfId="2121" xr:uid="{A28C07F8-AED5-4D80-A2A8-E706C0E5A0C8}"/>
    <cellStyle name="Normal 7 3 2 3" xfId="2122" xr:uid="{24E0FBC3-3694-4A91-BF66-CC14B1296FDD}"/>
    <cellStyle name="Normal 7 3 2 3 2" xfId="2123" xr:uid="{684FD44F-8B9D-4C11-B8D9-4E3EE34CEDE4}"/>
    <cellStyle name="Normal 7 3 2 3 2 2" xfId="2124" xr:uid="{E30B802C-36E4-430B-B24B-AA575D09BA5E}"/>
    <cellStyle name="Normal 7 3 2 3 2 2 2" xfId="4082" xr:uid="{B1A9F284-CA44-4905-BCB6-7FF36D279BFF}"/>
    <cellStyle name="Normal 7 3 2 3 2 2 2 2" xfId="4083" xr:uid="{4C8E39AF-D8C7-4983-9169-0A5FAEEA7133}"/>
    <cellStyle name="Normal 7 3 2 3 2 2 3" xfId="4084" xr:uid="{81C599D9-73C7-4A98-9834-DFDE0AC5044A}"/>
    <cellStyle name="Normal 7 3 2 3 2 3" xfId="2125" xr:uid="{6023D36F-06DE-4A7B-896E-FD37D0986E66}"/>
    <cellStyle name="Normal 7 3 2 3 2 3 2" xfId="4085" xr:uid="{ACF876D7-5884-43BA-87E5-469CF0FC0CDC}"/>
    <cellStyle name="Normal 7 3 2 3 2 4" xfId="2126" xr:uid="{2FEA5E8F-FB3F-4B2D-B3F8-B2C2909FFFDF}"/>
    <cellStyle name="Normal 7 3 2 3 3" xfId="2127" xr:uid="{B826788C-1433-48F7-822D-E38E7AF30271}"/>
    <cellStyle name="Normal 7 3 2 3 3 2" xfId="2128" xr:uid="{5F53F890-9686-4FE2-B445-4BC9207E4DA9}"/>
    <cellStyle name="Normal 7 3 2 3 3 2 2" xfId="4086" xr:uid="{0AA92EA7-A0AF-4366-8198-4F25B130D702}"/>
    <cellStyle name="Normal 7 3 2 3 3 3" xfId="2129" xr:uid="{7ED90E65-BE63-46EF-A02C-CF1A6DD3F603}"/>
    <cellStyle name="Normal 7 3 2 3 3 4" xfId="2130" xr:uid="{DC47E6B4-052B-4574-858A-C9C02B55EE14}"/>
    <cellStyle name="Normal 7 3 2 3 4" xfId="2131" xr:uid="{B4AC5ED5-AD24-4E6B-8106-94E392CE6916}"/>
    <cellStyle name="Normal 7 3 2 3 4 2" xfId="4087" xr:uid="{5D6E2691-A455-45D7-8E2C-85E5CC511A14}"/>
    <cellStyle name="Normal 7 3 2 3 5" xfId="2132" xr:uid="{55888140-FCD8-4B3E-B02A-4C3030DEC7BA}"/>
    <cellStyle name="Normal 7 3 2 3 6" xfId="2133" xr:uid="{61B94AD2-5C16-4F89-92DE-A74C5670017D}"/>
    <cellStyle name="Normal 7 3 2 4" xfId="2134" xr:uid="{699E382F-600C-4205-B852-97315B3BF3CA}"/>
    <cellStyle name="Normal 7 3 2 4 2" xfId="2135" xr:uid="{B55940E4-5D3B-4FDA-BE4B-963B08A9D3AA}"/>
    <cellStyle name="Normal 7 3 2 4 2 2" xfId="2136" xr:uid="{9B29AD05-0C1A-47A0-AE4F-9D9BC9BE2487}"/>
    <cellStyle name="Normal 7 3 2 4 2 2 2" xfId="4088" xr:uid="{1DCCC737-55D2-4CD2-8720-62012033B3A5}"/>
    <cellStyle name="Normal 7 3 2 4 2 3" xfId="2137" xr:uid="{3CE5B8B9-E1FE-4044-BF2D-B8670AF050CD}"/>
    <cellStyle name="Normal 7 3 2 4 2 4" xfId="2138" xr:uid="{E6825D62-6523-44E6-B725-18EA3687F555}"/>
    <cellStyle name="Normal 7 3 2 4 3" xfId="2139" xr:uid="{41B03620-3F50-407E-AFB9-550786C56CD7}"/>
    <cellStyle name="Normal 7 3 2 4 3 2" xfId="4089" xr:uid="{A11AC8BD-2E99-42B9-8BC0-86616CE62C40}"/>
    <cellStyle name="Normal 7 3 2 4 4" xfId="2140" xr:uid="{2EB40DE7-088E-4712-B574-F534241C3E32}"/>
    <cellStyle name="Normal 7 3 2 4 5" xfId="2141" xr:uid="{EF466CD8-3DA8-4BFC-B8D8-84EA7F46696D}"/>
    <cellStyle name="Normal 7 3 2 5" xfId="2142" xr:uid="{B522810F-0A8C-4361-AF23-B350A3A2C46F}"/>
    <cellStyle name="Normal 7 3 2 5 2" xfId="2143" xr:uid="{AEC712D6-03CC-4956-8C27-35A8810CA96D}"/>
    <cellStyle name="Normal 7 3 2 5 2 2" xfId="4090" xr:uid="{FCBC8284-A6E5-4EC9-9D83-C88D85F4A9E9}"/>
    <cellStyle name="Normal 7 3 2 5 3" xfId="2144" xr:uid="{ED5A9E30-E298-4758-9D91-F4BD9784A251}"/>
    <cellStyle name="Normal 7 3 2 5 4" xfId="2145" xr:uid="{63229AD3-0100-4983-9612-EDC346DFBCC4}"/>
    <cellStyle name="Normal 7 3 2 6" xfId="2146" xr:uid="{5C0957AA-BE4A-4104-9437-E23896D78842}"/>
    <cellStyle name="Normal 7 3 2 6 2" xfId="2147" xr:uid="{D6181862-2678-4FB7-9DA9-A3CA66FA64D1}"/>
    <cellStyle name="Normal 7 3 2 6 3" xfId="2148" xr:uid="{6C1ACC93-F9D2-4E96-AB8D-ABE922D4F980}"/>
    <cellStyle name="Normal 7 3 2 6 4" xfId="2149" xr:uid="{FD3F22A9-FD4E-455E-9123-E3D4D744994B}"/>
    <cellStyle name="Normal 7 3 2 7" xfId="2150" xr:uid="{1BA34483-7AA0-4758-AC34-F6C644C07885}"/>
    <cellStyle name="Normal 7 3 2 8" xfId="2151" xr:uid="{A1D1F6F3-ECA2-45D6-8818-A7717C939469}"/>
    <cellStyle name="Normal 7 3 2 9" xfId="2152" xr:uid="{DBEFFC23-D393-4106-83AD-A722B83F8154}"/>
    <cellStyle name="Normal 7 3 3" xfId="139" xr:uid="{AA574EC1-AEC3-4E16-B47F-BB556E2EA60A}"/>
    <cellStyle name="Normal 7 3 3 2" xfId="140" xr:uid="{CE26C5FC-345C-40BB-BF7C-B1F65A98D2F8}"/>
    <cellStyle name="Normal 7 3 3 2 2" xfId="2153" xr:uid="{A19FA860-24C4-4EE1-AF39-21DF278D2828}"/>
    <cellStyle name="Normal 7 3 3 2 2 2" xfId="2154" xr:uid="{57903D4F-9FAE-448F-8882-326916080F59}"/>
    <cellStyle name="Normal 7 3 3 2 2 2 2" xfId="4091" xr:uid="{C57FC177-AF27-490A-A1DF-81AE2035A1B6}"/>
    <cellStyle name="Normal 7 3 3 2 2 3" xfId="2155" xr:uid="{DE5DC64B-1018-4A44-A0E4-64CA9D419146}"/>
    <cellStyle name="Normal 7 3 3 2 2 4" xfId="2156" xr:uid="{9A74E528-C404-41F5-B28D-5162DDB4C558}"/>
    <cellStyle name="Normal 7 3 3 2 3" xfId="2157" xr:uid="{E26EDDC8-3F0B-4D16-998C-3B863BB5A100}"/>
    <cellStyle name="Normal 7 3 3 2 3 2" xfId="2158" xr:uid="{4FE92FC2-3B24-4FB4-A2B5-9C7E133881B2}"/>
    <cellStyle name="Normal 7 3 3 2 3 3" xfId="2159" xr:uid="{13D4ADE6-E2BE-4835-A0C9-F7E603508765}"/>
    <cellStyle name="Normal 7 3 3 2 3 4" xfId="2160" xr:uid="{B5964028-7C08-4B91-A61B-3CDEC5EDFE65}"/>
    <cellStyle name="Normal 7 3 3 2 4" xfId="2161" xr:uid="{3B163114-55CE-4A16-A6CD-37CEEDCEC010}"/>
    <cellStyle name="Normal 7 3 3 2 5" xfId="2162" xr:uid="{3D79CA64-A7F5-4EF9-8331-0F857417DA61}"/>
    <cellStyle name="Normal 7 3 3 2 6" xfId="2163" xr:uid="{BCD6AAEC-3BB2-47E0-BF83-1F23CF3C6944}"/>
    <cellStyle name="Normal 7 3 3 3" xfId="2164" xr:uid="{12CC2F3E-5A65-4C41-AF3F-2DCF6CC36175}"/>
    <cellStyle name="Normal 7 3 3 3 2" xfId="2165" xr:uid="{1EBBD97D-4A35-4387-B2DF-22213FCCAEAC}"/>
    <cellStyle name="Normal 7 3 3 3 2 2" xfId="2166" xr:uid="{08F9D861-AB6F-4D31-8E85-D5E045F1E38A}"/>
    <cellStyle name="Normal 7 3 3 3 2 3" xfId="2167" xr:uid="{7E80F404-418B-4EE1-94F5-93ECCC8CA6D2}"/>
    <cellStyle name="Normal 7 3 3 3 2 4" xfId="2168" xr:uid="{EC250037-0C07-4330-91F1-8095E7DA5A99}"/>
    <cellStyle name="Normal 7 3 3 3 3" xfId="2169" xr:uid="{E14133DE-F1E2-4477-85E6-98BD8788E855}"/>
    <cellStyle name="Normal 7 3 3 3 4" xfId="2170" xr:uid="{779F218C-F1B4-425D-B6A1-8D10567860F0}"/>
    <cellStyle name="Normal 7 3 3 3 5" xfId="2171" xr:uid="{0FE51D5E-74D3-4AC8-8807-F35F77DA03AF}"/>
    <cellStyle name="Normal 7 3 3 4" xfId="2172" xr:uid="{60C85B2B-8260-4697-8DFE-C6BB1CDB1025}"/>
    <cellStyle name="Normal 7 3 3 4 2" xfId="2173" xr:uid="{B5B52478-A09B-4BBA-88AF-F08C2BA2BBD6}"/>
    <cellStyle name="Normal 7 3 3 4 3" xfId="2174" xr:uid="{46672810-ED6D-4594-B830-860E5B084083}"/>
    <cellStyle name="Normal 7 3 3 4 4" xfId="2175" xr:uid="{D2A53865-417C-4190-AD18-6FCBDE813EAB}"/>
    <cellStyle name="Normal 7 3 3 5" xfId="2176" xr:uid="{919C9BE1-4BDE-427D-9D14-243A5C6BD927}"/>
    <cellStyle name="Normal 7 3 3 5 2" xfId="2177" xr:uid="{34351CDE-5348-45A4-886F-88D8F742431D}"/>
    <cellStyle name="Normal 7 3 3 5 3" xfId="2178" xr:uid="{73F95E57-DFA5-4D00-BEC8-7224806C215D}"/>
    <cellStyle name="Normal 7 3 3 5 4" xfId="2179" xr:uid="{F9B07A94-4E46-427F-8AEC-3D27F9B7449F}"/>
    <cellStyle name="Normal 7 3 3 6" xfId="2180" xr:uid="{D1873585-381E-48DC-AEBB-CD997739BE0F}"/>
    <cellStyle name="Normal 7 3 3 7" xfId="2181" xr:uid="{4511721A-3BDC-4318-BB25-1632436DCA5C}"/>
    <cellStyle name="Normal 7 3 3 8" xfId="2182" xr:uid="{50D33870-CE35-40BA-9AD0-9798C8515630}"/>
    <cellStyle name="Normal 7 3 4" xfId="141" xr:uid="{8B3BB125-FE98-4798-BC70-ECC34CDC9F57}"/>
    <cellStyle name="Normal 7 3 4 2" xfId="2183" xr:uid="{E059EF5F-2D78-4199-BFC9-BB015B50EFC8}"/>
    <cellStyle name="Normal 7 3 4 2 2" xfId="2184" xr:uid="{42AFFEE1-E112-4D79-8CA4-B13BC7FF73E1}"/>
    <cellStyle name="Normal 7 3 4 2 2 2" xfId="2185" xr:uid="{97545632-4481-41CF-BDB4-7D8052496168}"/>
    <cellStyle name="Normal 7 3 4 2 2 2 2" xfId="4092" xr:uid="{5B4DBD4C-7F0E-4D4F-9739-F87DCFF1956C}"/>
    <cellStyle name="Normal 7 3 4 2 2 3" xfId="2186" xr:uid="{01E7B5E4-C756-4D38-B1D4-893269FEA54E}"/>
    <cellStyle name="Normal 7 3 4 2 2 4" xfId="2187" xr:uid="{DDC09530-8B44-481B-BADE-2429B54B9A67}"/>
    <cellStyle name="Normal 7 3 4 2 3" xfId="2188" xr:uid="{BF2A4853-415F-45D7-9C2C-BB90C699756C}"/>
    <cellStyle name="Normal 7 3 4 2 3 2" xfId="4093" xr:uid="{430A4EE1-8C81-4842-BF11-E3B4031F7CF1}"/>
    <cellStyle name="Normal 7 3 4 2 4" xfId="2189" xr:uid="{7DBC66F8-96EC-45A6-AC60-4A692E689CF6}"/>
    <cellStyle name="Normal 7 3 4 2 5" xfId="2190" xr:uid="{BD252E8E-F006-470E-AF2B-5588EA643BE7}"/>
    <cellStyle name="Normal 7 3 4 3" xfId="2191" xr:uid="{35EBDE4F-E95D-4106-B9AD-16F016D5FB01}"/>
    <cellStyle name="Normal 7 3 4 3 2" xfId="2192" xr:uid="{6C085B93-E47C-4BD4-92D9-CC0D4D7C07CC}"/>
    <cellStyle name="Normal 7 3 4 3 2 2" xfId="4094" xr:uid="{884EB2B1-7B51-437C-BF57-E11E306A3F10}"/>
    <cellStyle name="Normal 7 3 4 3 3" xfId="2193" xr:uid="{225828BF-714E-405D-BF17-E77C0DB4A390}"/>
    <cellStyle name="Normal 7 3 4 3 4" xfId="2194" xr:uid="{784D814B-1001-478E-A93C-B6E697646136}"/>
    <cellStyle name="Normal 7 3 4 4" xfId="2195" xr:uid="{276D3D51-2CB1-4C49-A2A3-34B04035A160}"/>
    <cellStyle name="Normal 7 3 4 4 2" xfId="2196" xr:uid="{18C6C1BC-9EEE-4449-8F6A-1FC8F73EFF36}"/>
    <cellStyle name="Normal 7 3 4 4 3" xfId="2197" xr:uid="{E3479015-B73E-4478-995D-9AE2F0740D87}"/>
    <cellStyle name="Normal 7 3 4 4 4" xfId="2198" xr:uid="{CA39A4A0-25A6-4B39-9CBF-F13F415C4186}"/>
    <cellStyle name="Normal 7 3 4 5" xfId="2199" xr:uid="{9CBE4272-7421-4903-9F5F-C295D1048E36}"/>
    <cellStyle name="Normal 7 3 4 6" xfId="2200" xr:uid="{17B8933E-092A-4598-9F51-94AF5C8618BE}"/>
    <cellStyle name="Normal 7 3 4 7" xfId="2201" xr:uid="{C53BDB53-1FC6-4B7B-AD71-8C7962A1345B}"/>
    <cellStyle name="Normal 7 3 5" xfId="2202" xr:uid="{7C79EC6C-9284-427E-995D-9B2516206413}"/>
    <cellStyle name="Normal 7 3 5 2" xfId="2203" xr:uid="{BB1EAFB7-9368-4841-A66C-3C90BDBE0F1A}"/>
    <cellStyle name="Normal 7 3 5 2 2" xfId="2204" xr:uid="{0303D2DB-4709-42B3-B042-3A9297297A03}"/>
    <cellStyle name="Normal 7 3 5 2 2 2" xfId="4095" xr:uid="{44BBCE65-908B-49DB-87D8-F56EDF04100B}"/>
    <cellStyle name="Normal 7 3 5 2 3" xfId="2205" xr:uid="{EBCA5DDC-E3D7-41A2-AE1E-8A1AC60E367C}"/>
    <cellStyle name="Normal 7 3 5 2 4" xfId="2206" xr:uid="{8CCB95DA-32BD-4BD9-BC26-8E3C8A382BC0}"/>
    <cellStyle name="Normal 7 3 5 3" xfId="2207" xr:uid="{A8851CA0-1A99-4AD0-B97E-1894CD687204}"/>
    <cellStyle name="Normal 7 3 5 3 2" xfId="2208" xr:uid="{1BED327C-BA4A-4E66-812E-B91CE8A914B8}"/>
    <cellStyle name="Normal 7 3 5 3 3" xfId="2209" xr:uid="{73EB9D38-995F-444E-BED6-7974AD7738D8}"/>
    <cellStyle name="Normal 7 3 5 3 4" xfId="2210" xr:uid="{E7BF059D-DB57-4673-AF3C-A28D88F3B05C}"/>
    <cellStyle name="Normal 7 3 5 4" xfId="2211" xr:uid="{A6121D9A-9693-4257-A319-8D64B003AE17}"/>
    <cellStyle name="Normal 7 3 5 5" xfId="2212" xr:uid="{6FD626EB-57EE-4238-B1D7-25D71E72EF60}"/>
    <cellStyle name="Normal 7 3 5 6" xfId="2213" xr:uid="{47C85974-0AF7-4C0E-9BB8-D578688B15FA}"/>
    <cellStyle name="Normal 7 3 6" xfId="2214" xr:uid="{599223DF-701B-486B-BBE1-E9A9BDA5D773}"/>
    <cellStyle name="Normal 7 3 6 2" xfId="2215" xr:uid="{A80B2348-932E-4D81-ABC6-91D23F39E1AE}"/>
    <cellStyle name="Normal 7 3 6 2 2" xfId="2216" xr:uid="{ABB04F7C-1E24-4BA0-A914-BD13838DE077}"/>
    <cellStyle name="Normal 7 3 6 2 3" xfId="2217" xr:uid="{244F42E6-7D14-4BD5-A942-4C79EF3E5822}"/>
    <cellStyle name="Normal 7 3 6 2 4" xfId="2218" xr:uid="{BAE66C51-37C1-477D-9658-04C34BC1A1B7}"/>
    <cellStyle name="Normal 7 3 6 3" xfId="2219" xr:uid="{06397A70-F599-4B65-8910-F0C833793146}"/>
    <cellStyle name="Normal 7 3 6 4" xfId="2220" xr:uid="{30EA0418-BE17-43A5-B939-B420D023E808}"/>
    <cellStyle name="Normal 7 3 6 5" xfId="2221" xr:uid="{5691E828-6C62-4F05-8F08-E5476889D2AD}"/>
    <cellStyle name="Normal 7 3 7" xfId="2222" xr:uid="{44EB30E5-B162-4033-ADF9-701701A10F41}"/>
    <cellStyle name="Normal 7 3 7 2" xfId="2223" xr:uid="{9EA0A05D-5FB7-4B62-8E33-2A9DD66C77D5}"/>
    <cellStyle name="Normal 7 3 7 3" xfId="2224" xr:uid="{00B31054-4D8D-40E1-A5C2-71B740317094}"/>
    <cellStyle name="Normal 7 3 7 4" xfId="2225" xr:uid="{C05B350D-36C4-4B3E-8C5C-B8A7E890AFE5}"/>
    <cellStyle name="Normal 7 3 8" xfId="2226" xr:uid="{E89321BE-EC29-4EEA-AE1A-6ADCDAA87C79}"/>
    <cellStyle name="Normal 7 3 8 2" xfId="2227" xr:uid="{082E7293-4A0C-491F-BC29-F61E54A5B1D2}"/>
    <cellStyle name="Normal 7 3 8 3" xfId="2228" xr:uid="{DA5DA053-BAF9-438E-8BFF-A496B2E53858}"/>
    <cellStyle name="Normal 7 3 8 4" xfId="2229" xr:uid="{1AB064E5-2D83-4A2E-81B7-395DEDD3E1F3}"/>
    <cellStyle name="Normal 7 3 9" xfId="2230" xr:uid="{A74A0ED1-870F-43C0-98A7-AFE6FAB1CF1C}"/>
    <cellStyle name="Normal 7 4" xfId="142" xr:uid="{1CBB7C35-EC34-4233-9E5B-5CF06D18862E}"/>
    <cellStyle name="Normal 7 4 10" xfId="2231" xr:uid="{FDE378CE-051C-4C34-8A9C-7A4B07CD615A}"/>
    <cellStyle name="Normal 7 4 11" xfId="2232" xr:uid="{CA86D22E-CB99-43D9-8CC6-31199E0E3277}"/>
    <cellStyle name="Normal 7 4 2" xfId="143" xr:uid="{03597B9B-2560-46F0-BB6B-3D74C865575F}"/>
    <cellStyle name="Normal 7 4 2 2" xfId="2233" xr:uid="{4F9B2AC7-73DF-492E-B874-18192B5DC459}"/>
    <cellStyle name="Normal 7 4 2 2 2" xfId="2234" xr:uid="{2052B4BF-588C-4DE3-AD31-97F7A6E1FABA}"/>
    <cellStyle name="Normal 7 4 2 2 2 2" xfId="2235" xr:uid="{346CE20B-8BB2-4EA8-970E-9999424869C8}"/>
    <cellStyle name="Normal 7 4 2 2 2 2 2" xfId="2236" xr:uid="{69731A83-E852-442C-AEBC-8D470A5FEBFF}"/>
    <cellStyle name="Normal 7 4 2 2 2 2 3" xfId="2237" xr:uid="{493284EF-8468-4C00-AE66-CDE5BE4AA95F}"/>
    <cellStyle name="Normal 7 4 2 2 2 2 4" xfId="2238" xr:uid="{C5AA58CC-4F9F-47AF-B971-26E343EC97FF}"/>
    <cellStyle name="Normal 7 4 2 2 2 3" xfId="2239" xr:uid="{F95417FF-B4F1-461E-9CC2-1835F1EE4564}"/>
    <cellStyle name="Normal 7 4 2 2 2 3 2" xfId="2240" xr:uid="{0D10F78B-3DD9-4163-9032-061406D16F19}"/>
    <cellStyle name="Normal 7 4 2 2 2 3 3" xfId="2241" xr:uid="{74BA9EE8-FB63-49E1-925B-8E716DE035D5}"/>
    <cellStyle name="Normal 7 4 2 2 2 3 4" xfId="2242" xr:uid="{ABE348C4-F824-4C4C-800C-2275FEF52BF2}"/>
    <cellStyle name="Normal 7 4 2 2 2 4" xfId="2243" xr:uid="{9EDAF6AD-EF7E-4213-8434-2E44C1D89C79}"/>
    <cellStyle name="Normal 7 4 2 2 2 5" xfId="2244" xr:uid="{3F8FD551-6EDB-4CBC-9DCB-C8963CE5664F}"/>
    <cellStyle name="Normal 7 4 2 2 2 6" xfId="2245" xr:uid="{D9324E59-B772-48A0-B53C-D983757D870F}"/>
    <cellStyle name="Normal 7 4 2 2 3" xfId="2246" xr:uid="{2B61267D-45DD-4368-8D36-2090A1B04567}"/>
    <cellStyle name="Normal 7 4 2 2 3 2" xfId="2247" xr:uid="{BD4BDD88-0490-4EEF-99B7-4EF7802691F5}"/>
    <cellStyle name="Normal 7 4 2 2 3 2 2" xfId="2248" xr:uid="{83497D54-268D-4F60-8E32-63B4CB9DE316}"/>
    <cellStyle name="Normal 7 4 2 2 3 2 3" xfId="2249" xr:uid="{47EA6461-8B0B-471C-89EE-2C48D11C644E}"/>
    <cellStyle name="Normal 7 4 2 2 3 2 4" xfId="2250" xr:uid="{1EC447FE-D514-4B79-8E8D-CFC5123D1587}"/>
    <cellStyle name="Normal 7 4 2 2 3 3" xfId="2251" xr:uid="{D1695368-F6D1-4D3C-ABF1-1A7D76855616}"/>
    <cellStyle name="Normal 7 4 2 2 3 4" xfId="2252" xr:uid="{68B984A7-2505-45BB-99FF-BAD8435D2B30}"/>
    <cellStyle name="Normal 7 4 2 2 3 5" xfId="2253" xr:uid="{46BF5D7E-B14D-4063-B4AC-DAD702B1C2A1}"/>
    <cellStyle name="Normal 7 4 2 2 4" xfId="2254" xr:uid="{860486E9-B07E-4801-855F-022F3F2CD8B8}"/>
    <cellStyle name="Normal 7 4 2 2 4 2" xfId="2255" xr:uid="{B83EEE4D-D5D4-4F68-A6A8-B7DCB6A1C946}"/>
    <cellStyle name="Normal 7 4 2 2 4 3" xfId="2256" xr:uid="{372CAB63-12E1-4A98-BD24-889D586FA3BF}"/>
    <cellStyle name="Normal 7 4 2 2 4 4" xfId="2257" xr:uid="{F1DBD9C9-04AF-4A41-9402-FE6494A7543C}"/>
    <cellStyle name="Normal 7 4 2 2 5" xfId="2258" xr:uid="{8892C288-A174-43BD-9FE6-ACD64688571F}"/>
    <cellStyle name="Normal 7 4 2 2 5 2" xfId="2259" xr:uid="{4F4C5334-B1C2-4883-8204-7043C81D26DE}"/>
    <cellStyle name="Normal 7 4 2 2 5 3" xfId="2260" xr:uid="{B4B6836E-4399-47A2-800B-31E3D166FDB9}"/>
    <cellStyle name="Normal 7 4 2 2 5 4" xfId="2261" xr:uid="{16E274C6-AD15-49AE-9A50-EC863640612A}"/>
    <cellStyle name="Normal 7 4 2 2 6" xfId="2262" xr:uid="{6CE81E61-256E-4814-B36F-27758B3D8373}"/>
    <cellStyle name="Normal 7 4 2 2 7" xfId="2263" xr:uid="{C99C018B-CE27-4A83-B952-2CC0F0A4FD07}"/>
    <cellStyle name="Normal 7 4 2 2 8" xfId="2264" xr:uid="{336B0F71-54FB-482E-8613-0A49D5A0E6D9}"/>
    <cellStyle name="Normal 7 4 2 3" xfId="2265" xr:uid="{46B19FE3-C9E7-4CA3-B78F-284C3A39A5AB}"/>
    <cellStyle name="Normal 7 4 2 3 2" xfId="2266" xr:uid="{66BDCC6F-D89D-4092-AA3F-ABAA5AE988FE}"/>
    <cellStyle name="Normal 7 4 2 3 2 2" xfId="2267" xr:uid="{5B332A35-F5B8-4EC4-BCE7-A1DB1440B91D}"/>
    <cellStyle name="Normal 7 4 2 3 2 3" xfId="2268" xr:uid="{4910EB49-D4D8-4454-8DF3-9DA243FD9E62}"/>
    <cellStyle name="Normal 7 4 2 3 2 4" xfId="2269" xr:uid="{16DF8F6A-7204-432A-BF78-A446741E5201}"/>
    <cellStyle name="Normal 7 4 2 3 3" xfId="2270" xr:uid="{4D4C5892-832E-4587-A12A-9492F307B1C2}"/>
    <cellStyle name="Normal 7 4 2 3 3 2" xfId="2271" xr:uid="{789ABA57-A463-4FF3-95D6-26A9C37112B3}"/>
    <cellStyle name="Normal 7 4 2 3 3 3" xfId="2272" xr:uid="{FF985EB1-7624-4129-8C29-BA480F28AC55}"/>
    <cellStyle name="Normal 7 4 2 3 3 4" xfId="2273" xr:uid="{2EA14C80-E7FD-4B64-9F9F-8067327AAC55}"/>
    <cellStyle name="Normal 7 4 2 3 4" xfId="2274" xr:uid="{844CBD43-169C-4D0E-B2DA-887EBF725078}"/>
    <cellStyle name="Normal 7 4 2 3 5" xfId="2275" xr:uid="{DF60C21E-198E-44D7-9ED0-3C5CD99F1F84}"/>
    <cellStyle name="Normal 7 4 2 3 6" xfId="2276" xr:uid="{7E76416A-D7D9-4563-AFED-9A073DA6E380}"/>
    <cellStyle name="Normal 7 4 2 4" xfId="2277" xr:uid="{D024C856-1DBC-49F3-A8B3-A4837E44EB10}"/>
    <cellStyle name="Normal 7 4 2 4 2" xfId="2278" xr:uid="{531767DF-93A4-4CDF-8ED6-AA0195051A33}"/>
    <cellStyle name="Normal 7 4 2 4 2 2" xfId="2279" xr:uid="{924CAE5C-2B08-4C17-A6E1-77472903673D}"/>
    <cellStyle name="Normal 7 4 2 4 2 3" xfId="2280" xr:uid="{AB998B53-FEFB-49CF-9586-361A551CA111}"/>
    <cellStyle name="Normal 7 4 2 4 2 4" xfId="2281" xr:uid="{00B63113-32DF-4DE8-952C-6785ECDF5735}"/>
    <cellStyle name="Normal 7 4 2 4 3" xfId="2282" xr:uid="{2717130E-E780-430A-AC44-103736FC1781}"/>
    <cellStyle name="Normal 7 4 2 4 4" xfId="2283" xr:uid="{ED7F1762-72DA-4F42-94FA-3BEE9AE9BEE3}"/>
    <cellStyle name="Normal 7 4 2 4 5" xfId="2284" xr:uid="{5CCA2D70-B5E7-4FE6-8178-880194AAFDD3}"/>
    <cellStyle name="Normal 7 4 2 5" xfId="2285" xr:uid="{3A122C9D-A4F7-4393-A90F-20F090B33ABB}"/>
    <cellStyle name="Normal 7 4 2 5 2" xfId="2286" xr:uid="{89611EC5-9967-48D3-B14E-733421F2F91B}"/>
    <cellStyle name="Normal 7 4 2 5 3" xfId="2287" xr:uid="{F42BFD0E-F0FE-4B19-856F-0AA30D553FC0}"/>
    <cellStyle name="Normal 7 4 2 5 4" xfId="2288" xr:uid="{38B49DCB-EAE8-49DF-BB49-8503C68E847A}"/>
    <cellStyle name="Normal 7 4 2 6" xfId="2289" xr:uid="{4B486099-6446-40F3-A4B6-8F73A091A2E8}"/>
    <cellStyle name="Normal 7 4 2 6 2" xfId="2290" xr:uid="{53A2CD83-3F89-47E6-B76B-9DF77D4290C0}"/>
    <cellStyle name="Normal 7 4 2 6 3" xfId="2291" xr:uid="{6EBB02E2-A0F2-49F0-A002-6E79659DC819}"/>
    <cellStyle name="Normal 7 4 2 6 4" xfId="2292" xr:uid="{4A43B96D-4667-4ECC-9EC1-EFC4C82EE8FB}"/>
    <cellStyle name="Normal 7 4 2 7" xfId="2293" xr:uid="{35420519-E989-433F-9953-BF7CB09E16A1}"/>
    <cellStyle name="Normal 7 4 2 8" xfId="2294" xr:uid="{859D695D-2013-4073-887D-6DEE2070BA8E}"/>
    <cellStyle name="Normal 7 4 2 9" xfId="2295" xr:uid="{FB6F66C7-A170-479F-9B37-DC534582910A}"/>
    <cellStyle name="Normal 7 4 3" xfId="2296" xr:uid="{177360B8-D338-437C-9D80-7A362A86C54D}"/>
    <cellStyle name="Normal 7 4 3 2" xfId="2297" xr:uid="{F6A15AC1-EE6E-4AE7-841A-335BD2DEA1BB}"/>
    <cellStyle name="Normal 7 4 3 2 2" xfId="2298" xr:uid="{5682CC8E-9A40-4705-9495-BBD5061C434F}"/>
    <cellStyle name="Normal 7 4 3 2 2 2" xfId="2299" xr:uid="{E7ED2EE8-9033-4075-B01E-BB30DE98CA32}"/>
    <cellStyle name="Normal 7 4 3 2 2 2 2" xfId="4096" xr:uid="{1A8C7573-EAE2-4848-AF46-E720D58D96C1}"/>
    <cellStyle name="Normal 7 4 3 2 2 3" xfId="2300" xr:uid="{ABDD3EB0-7CD5-43D7-B862-CB8BCF6617DA}"/>
    <cellStyle name="Normal 7 4 3 2 2 4" xfId="2301" xr:uid="{DC28FD05-8382-4513-BB20-2366EFEC9754}"/>
    <cellStyle name="Normal 7 4 3 2 3" xfId="2302" xr:uid="{95EB9CCA-062D-4599-8307-325E99E85D4E}"/>
    <cellStyle name="Normal 7 4 3 2 3 2" xfId="2303" xr:uid="{06AFA4B4-6648-4878-AAB5-12155A7307C4}"/>
    <cellStyle name="Normal 7 4 3 2 3 3" xfId="2304" xr:uid="{67B8A5BD-B3D1-4674-80D5-47442A9C748C}"/>
    <cellStyle name="Normal 7 4 3 2 3 4" xfId="2305" xr:uid="{D18EB738-46C1-47A4-94BF-6DDD91A84A9D}"/>
    <cellStyle name="Normal 7 4 3 2 4" xfId="2306" xr:uid="{091DFE31-8A95-488E-8C6F-D0E02616FF8F}"/>
    <cellStyle name="Normal 7 4 3 2 5" xfId="2307" xr:uid="{AEB6FC8E-FD9D-456A-B7C7-D3C67817B20C}"/>
    <cellStyle name="Normal 7 4 3 2 6" xfId="2308" xr:uid="{76AFC7AC-82FC-489D-8FA6-A87FC5B5A4F5}"/>
    <cellStyle name="Normal 7 4 3 3" xfId="2309" xr:uid="{05C97326-3EF8-4D82-87CD-77D448B5429D}"/>
    <cellStyle name="Normal 7 4 3 3 2" xfId="2310" xr:uid="{FAE5242F-27A0-4312-A124-BF3C71EC068D}"/>
    <cellStyle name="Normal 7 4 3 3 2 2" xfId="2311" xr:uid="{C1AE31B1-DCFA-4C71-81D0-76104E667FF0}"/>
    <cellStyle name="Normal 7 4 3 3 2 3" xfId="2312" xr:uid="{6096BE33-7D3C-4C38-90C8-3E33193707F5}"/>
    <cellStyle name="Normal 7 4 3 3 2 4" xfId="2313" xr:uid="{E14FFE4C-3BA3-40A4-AC12-2F8C4C393783}"/>
    <cellStyle name="Normal 7 4 3 3 3" xfId="2314" xr:uid="{7AB76467-43B2-48D2-9B3E-5FA2973E2A7A}"/>
    <cellStyle name="Normal 7 4 3 3 4" xfId="2315" xr:uid="{43F9B12B-550E-4774-BBAD-9985BA6F47E8}"/>
    <cellStyle name="Normal 7 4 3 3 5" xfId="2316" xr:uid="{C5FB8B40-F2FD-4618-8046-A2D64B4AE6C3}"/>
    <cellStyle name="Normal 7 4 3 4" xfId="2317" xr:uid="{5B46B641-6720-4DE8-B6C3-A1DB7796182B}"/>
    <cellStyle name="Normal 7 4 3 4 2" xfId="2318" xr:uid="{9414DDB9-D0F1-458C-BD7B-55580271034A}"/>
    <cellStyle name="Normal 7 4 3 4 3" xfId="2319" xr:uid="{AFDE0BFD-CCF5-4AE4-BF7E-1CF653CE76FE}"/>
    <cellStyle name="Normal 7 4 3 4 4" xfId="2320" xr:uid="{10DCF0D2-219F-4C7F-A331-73090B898665}"/>
    <cellStyle name="Normal 7 4 3 5" xfId="2321" xr:uid="{19573D81-87A3-4362-AB2C-B375EF7869C9}"/>
    <cellStyle name="Normal 7 4 3 5 2" xfId="2322" xr:uid="{40D58E7E-0AF2-4598-B85E-C1ACBE98B433}"/>
    <cellStyle name="Normal 7 4 3 5 3" xfId="2323" xr:uid="{F1E7290C-A58F-4645-96AB-CA7CADD200D5}"/>
    <cellStyle name="Normal 7 4 3 5 4" xfId="2324" xr:uid="{96192E11-521A-4220-B7E8-719377C990DD}"/>
    <cellStyle name="Normal 7 4 3 6" xfId="2325" xr:uid="{D7440DA4-F877-4E8D-9C31-D115D50DF64A}"/>
    <cellStyle name="Normal 7 4 3 7" xfId="2326" xr:uid="{39388564-7498-4A32-AD00-6E5FE1B9B3BA}"/>
    <cellStyle name="Normal 7 4 3 8" xfId="2327" xr:uid="{162AF862-9D05-46DF-8DE6-19F19B4A8990}"/>
    <cellStyle name="Normal 7 4 4" xfId="2328" xr:uid="{1CBA333E-63A7-42E1-BA15-72AA9A762B7E}"/>
    <cellStyle name="Normal 7 4 4 2" xfId="2329" xr:uid="{E3E81612-EF10-48F0-B6D9-26F501B9C6C4}"/>
    <cellStyle name="Normal 7 4 4 2 2" xfId="2330" xr:uid="{74F77283-91EC-4FDE-964F-A41A681FCA34}"/>
    <cellStyle name="Normal 7 4 4 2 2 2" xfId="2331" xr:uid="{9443C682-735E-4AD2-A985-49C8F06F70BF}"/>
    <cellStyle name="Normal 7 4 4 2 2 3" xfId="2332" xr:uid="{4816C45F-8157-44D4-A275-209BFC5B7223}"/>
    <cellStyle name="Normal 7 4 4 2 2 4" xfId="2333" xr:uid="{A3970C53-1299-487E-92DE-620AE8EC7DD1}"/>
    <cellStyle name="Normal 7 4 4 2 3" xfId="2334" xr:uid="{AFB2B0DC-AA77-4190-B920-9F19E452C351}"/>
    <cellStyle name="Normal 7 4 4 2 4" xfId="2335" xr:uid="{4B5E3AA3-2217-4C4E-B688-481C4DEBEFD6}"/>
    <cellStyle name="Normal 7 4 4 2 5" xfId="2336" xr:uid="{BCBCF08B-A00B-499E-AE1A-7F45B7EE95F2}"/>
    <cellStyle name="Normal 7 4 4 3" xfId="2337" xr:uid="{D5230538-8A93-46C2-BA05-B45431673567}"/>
    <cellStyle name="Normal 7 4 4 3 2" xfId="2338" xr:uid="{0410A960-E7A2-4DDC-9415-5AFAAA858CDF}"/>
    <cellStyle name="Normal 7 4 4 3 3" xfId="2339" xr:uid="{E5E35B62-07BF-4E82-A3F3-532B35B20CDF}"/>
    <cellStyle name="Normal 7 4 4 3 4" xfId="2340" xr:uid="{56C16B31-085F-40AB-9796-CE9AD1ADF0D9}"/>
    <cellStyle name="Normal 7 4 4 4" xfId="2341" xr:uid="{6906B879-B91D-4476-9023-73C9FB678E10}"/>
    <cellStyle name="Normal 7 4 4 4 2" xfId="2342" xr:uid="{203AE5C3-5437-4249-8FCA-D37C21828A5C}"/>
    <cellStyle name="Normal 7 4 4 4 3" xfId="2343" xr:uid="{F492958B-7E48-4454-A62F-702137575A85}"/>
    <cellStyle name="Normal 7 4 4 4 4" xfId="2344" xr:uid="{FBDA359A-65DB-4581-B0CA-086345A66E16}"/>
    <cellStyle name="Normal 7 4 4 5" xfId="2345" xr:uid="{DDB9FC0E-48FA-4EB0-97EB-8F9A09036CD9}"/>
    <cellStyle name="Normal 7 4 4 6" xfId="2346" xr:uid="{8B53CA37-B09C-40F6-8DE5-E9FE70E7F1D3}"/>
    <cellStyle name="Normal 7 4 4 7" xfId="2347" xr:uid="{2E5939A7-354C-4D81-831E-F32A2639D2EB}"/>
    <cellStyle name="Normal 7 4 5" xfId="2348" xr:uid="{23EE4970-0B58-44FF-A530-00F296685138}"/>
    <cellStyle name="Normal 7 4 5 2" xfId="2349" xr:uid="{B305D079-6B92-4D4F-8BCD-EF7F761A96B2}"/>
    <cellStyle name="Normal 7 4 5 2 2" xfId="2350" xr:uid="{67C5B2F3-3025-446C-BB95-F796A78ABFDA}"/>
    <cellStyle name="Normal 7 4 5 2 3" xfId="2351" xr:uid="{F5147D2F-1968-4F8F-A348-791BF606D692}"/>
    <cellStyle name="Normal 7 4 5 2 4" xfId="2352" xr:uid="{C76F4EE3-F353-49A7-B1AB-604B0CEC7A0F}"/>
    <cellStyle name="Normal 7 4 5 3" xfId="2353" xr:uid="{2A573CDE-781E-4DCC-BAB5-143EE8B27F58}"/>
    <cellStyle name="Normal 7 4 5 3 2" xfId="2354" xr:uid="{32897549-03C0-4459-B657-D8F8694F7067}"/>
    <cellStyle name="Normal 7 4 5 3 3" xfId="2355" xr:uid="{57CF73CF-7966-4689-ACCA-CE98F11917D3}"/>
    <cellStyle name="Normal 7 4 5 3 4" xfId="2356" xr:uid="{2B18C269-1769-42D2-8CFD-C526A3A1B44D}"/>
    <cellStyle name="Normal 7 4 5 4" xfId="2357" xr:uid="{70676CCA-DA33-49C7-BF25-663C154A23FA}"/>
    <cellStyle name="Normal 7 4 5 5" xfId="2358" xr:uid="{547189A2-0258-4152-9DD7-F1F7F3AA2DCF}"/>
    <cellStyle name="Normal 7 4 5 6" xfId="2359" xr:uid="{B5172A3D-D3E1-446D-9A25-4B4B1A9E2050}"/>
    <cellStyle name="Normal 7 4 6" xfId="2360" xr:uid="{BE3824DC-F3F0-4B27-A974-8DC0E48BDA94}"/>
    <cellStyle name="Normal 7 4 6 2" xfId="2361" xr:uid="{475F46E7-4047-4D34-A9F3-5816CB8CC2E0}"/>
    <cellStyle name="Normal 7 4 6 2 2" xfId="2362" xr:uid="{E3D1283E-7173-4AFC-9550-CE3F67EFB5E7}"/>
    <cellStyle name="Normal 7 4 6 2 3" xfId="2363" xr:uid="{34771D7F-2ADC-4FF4-8E93-E829948B5C05}"/>
    <cellStyle name="Normal 7 4 6 2 4" xfId="2364" xr:uid="{5786F60C-BE4A-47E1-BAB2-FF4C232550A3}"/>
    <cellStyle name="Normal 7 4 6 3" xfId="2365" xr:uid="{FC1A8AF0-42D9-44ED-BA97-38262457CCC0}"/>
    <cellStyle name="Normal 7 4 6 4" xfId="2366" xr:uid="{06011DBB-3A3A-4C0D-960E-9C170869B61C}"/>
    <cellStyle name="Normal 7 4 6 5" xfId="2367" xr:uid="{DDD53D5E-30F0-4D4D-9773-BEC71DFE3F74}"/>
    <cellStyle name="Normal 7 4 7" xfId="2368" xr:uid="{E50ECF19-2E74-4BFD-A686-83DFEE6DE8DD}"/>
    <cellStyle name="Normal 7 4 7 2" xfId="2369" xr:uid="{74462500-57B7-43A0-9E73-858554763391}"/>
    <cellStyle name="Normal 7 4 7 3" xfId="2370" xr:uid="{CB33EE0E-9E06-44A9-8C00-C034C68B8035}"/>
    <cellStyle name="Normal 7 4 7 4" xfId="2371" xr:uid="{E57689C9-162E-4941-A817-99913417FE38}"/>
    <cellStyle name="Normal 7 4 8" xfId="2372" xr:uid="{21C5B8A2-3A84-45D7-8296-361D1CFF068C}"/>
    <cellStyle name="Normal 7 4 8 2" xfId="2373" xr:uid="{6B8B13FC-D71B-4E16-A521-89FB293F2A9E}"/>
    <cellStyle name="Normal 7 4 8 3" xfId="2374" xr:uid="{056A852A-265B-41D6-8BBA-A06F026E982A}"/>
    <cellStyle name="Normal 7 4 8 4" xfId="2375" xr:uid="{87E5AF48-C07D-465F-9360-7E17B5D8D9F2}"/>
    <cellStyle name="Normal 7 4 9" xfId="2376" xr:uid="{550DC8E9-669F-4D42-B632-0F1F6B5F3FFE}"/>
    <cellStyle name="Normal 7 5" xfId="144" xr:uid="{95F74C2B-02DC-4446-BDA2-F010ED276CFD}"/>
    <cellStyle name="Normal 7 5 2" xfId="145" xr:uid="{A54CFC43-CA33-4892-8908-8E8483407C21}"/>
    <cellStyle name="Normal 7 5 2 2" xfId="2377" xr:uid="{2E93D5DE-CA34-4F1B-885E-5958FC046816}"/>
    <cellStyle name="Normal 7 5 2 2 2" xfId="2378" xr:uid="{1B9D3622-FA59-4E6E-8B35-A3E20E6392F3}"/>
    <cellStyle name="Normal 7 5 2 2 2 2" xfId="2379" xr:uid="{89E1D85E-1867-4665-941A-FE21BB8FFBC8}"/>
    <cellStyle name="Normal 7 5 2 2 2 3" xfId="2380" xr:uid="{1D55CF07-6E28-453F-B9E2-CE6A94721B03}"/>
    <cellStyle name="Normal 7 5 2 2 2 4" xfId="2381" xr:uid="{DBBAA2BD-6777-4A54-B831-F79DEB11216B}"/>
    <cellStyle name="Normal 7 5 2 2 3" xfId="2382" xr:uid="{11BA96DB-450B-4627-9189-351DF9F701F6}"/>
    <cellStyle name="Normal 7 5 2 2 3 2" xfId="2383" xr:uid="{4CA8D18F-8E9B-48B2-B4A8-05DDCA5426D2}"/>
    <cellStyle name="Normal 7 5 2 2 3 3" xfId="2384" xr:uid="{1F764CD0-F9D5-4695-BF96-9AA387F40C91}"/>
    <cellStyle name="Normal 7 5 2 2 3 4" xfId="2385" xr:uid="{24205B70-AB3E-4D93-B249-5811E4DD1A59}"/>
    <cellStyle name="Normal 7 5 2 2 4" xfId="2386" xr:uid="{7749DB65-D623-4020-A92B-CDCE2DA0C357}"/>
    <cellStyle name="Normal 7 5 2 2 5" xfId="2387" xr:uid="{45F24B4F-A03B-4580-AD17-A0D95727A756}"/>
    <cellStyle name="Normal 7 5 2 2 6" xfId="2388" xr:uid="{E4EAB666-3FF2-4514-888F-8042A531BCD8}"/>
    <cellStyle name="Normal 7 5 2 3" xfId="2389" xr:uid="{EA28BE67-4269-45FB-B8FE-2E90D4D062DF}"/>
    <cellStyle name="Normal 7 5 2 3 2" xfId="2390" xr:uid="{A3553034-97A1-4E36-9BE0-FA898B743148}"/>
    <cellStyle name="Normal 7 5 2 3 2 2" xfId="2391" xr:uid="{528EEFEC-D352-4FBA-B766-EABCA2CF18E2}"/>
    <cellStyle name="Normal 7 5 2 3 2 3" xfId="2392" xr:uid="{77849608-32BB-487B-B535-95281E456DC2}"/>
    <cellStyle name="Normal 7 5 2 3 2 4" xfId="2393" xr:uid="{55E66B28-E5F0-4F07-AFE5-B6806AEACF77}"/>
    <cellStyle name="Normal 7 5 2 3 3" xfId="2394" xr:uid="{BB7632D6-C16E-4BAA-8826-9F1722D2016A}"/>
    <cellStyle name="Normal 7 5 2 3 4" xfId="2395" xr:uid="{76060F6C-F001-4D68-AF93-B4F0790FD665}"/>
    <cellStyle name="Normal 7 5 2 3 5" xfId="2396" xr:uid="{198DCE0F-D0AC-4802-8148-8843CB607B44}"/>
    <cellStyle name="Normal 7 5 2 4" xfId="2397" xr:uid="{C8342A17-1821-4D05-B10A-7B3A65308224}"/>
    <cellStyle name="Normal 7 5 2 4 2" xfId="2398" xr:uid="{D228AABA-3DD1-4FE4-AF31-6A66687E5028}"/>
    <cellStyle name="Normal 7 5 2 4 3" xfId="2399" xr:uid="{190C374A-35C4-48FA-B948-1CCFCCA5D33D}"/>
    <cellStyle name="Normal 7 5 2 4 4" xfId="2400" xr:uid="{3EF4D395-DF9F-413A-AD54-E58E46CB8685}"/>
    <cellStyle name="Normal 7 5 2 5" xfId="2401" xr:uid="{8DDA039A-A221-4876-A88D-F10117C767B5}"/>
    <cellStyle name="Normal 7 5 2 5 2" xfId="2402" xr:uid="{6E55EB77-39B4-48E4-BA18-A18499F6A6AB}"/>
    <cellStyle name="Normal 7 5 2 5 3" xfId="2403" xr:uid="{C4274B40-9816-4D7F-AF4A-C945FD07EE52}"/>
    <cellStyle name="Normal 7 5 2 5 4" xfId="2404" xr:uid="{3F398A55-A67C-40F9-837A-698863EFB87D}"/>
    <cellStyle name="Normal 7 5 2 6" xfId="2405" xr:uid="{CBF45590-7DA5-447D-BCB2-BB400EE08F77}"/>
    <cellStyle name="Normal 7 5 2 7" xfId="2406" xr:uid="{A07F986F-CA57-48E4-9CC3-A569FF67BF88}"/>
    <cellStyle name="Normal 7 5 2 8" xfId="2407" xr:uid="{3B16E289-18F6-47C7-BFE2-CCB0CAEF9AD5}"/>
    <cellStyle name="Normal 7 5 3" xfId="2408" xr:uid="{70B5BF71-8850-49A6-ACF6-C884F0CBBFC4}"/>
    <cellStyle name="Normal 7 5 3 2" xfId="2409" xr:uid="{0602BF5C-9182-406C-A10C-2D412FE56586}"/>
    <cellStyle name="Normal 7 5 3 2 2" xfId="2410" xr:uid="{ECFC7A22-FC85-4897-BD2A-ECDD79519CFF}"/>
    <cellStyle name="Normal 7 5 3 2 3" xfId="2411" xr:uid="{28629B76-13B8-4BA0-A243-7A199D550072}"/>
    <cellStyle name="Normal 7 5 3 2 4" xfId="2412" xr:uid="{55690335-8D53-41E7-A02B-77FC41EA3745}"/>
    <cellStyle name="Normal 7 5 3 3" xfId="2413" xr:uid="{2F1DD21A-4EEA-49C7-B891-7167AD2E8F24}"/>
    <cellStyle name="Normal 7 5 3 3 2" xfId="2414" xr:uid="{DB1152BA-9E98-483E-AFD9-1929D081DA1D}"/>
    <cellStyle name="Normal 7 5 3 3 3" xfId="2415" xr:uid="{2C51640F-95C9-496C-9F1B-6A4EEC5B1E77}"/>
    <cellStyle name="Normal 7 5 3 3 4" xfId="2416" xr:uid="{674BA7EB-A6E4-4825-9C28-FDBCBA561242}"/>
    <cellStyle name="Normal 7 5 3 4" xfId="2417" xr:uid="{73A8493D-FB87-4D8A-A87F-F9ECBFE2B9CD}"/>
    <cellStyle name="Normal 7 5 3 5" xfId="2418" xr:uid="{CFEB25DB-7F03-48A7-A5A8-99CE6D8DDE4F}"/>
    <cellStyle name="Normal 7 5 3 6" xfId="2419" xr:uid="{E8CDBB32-4010-48C4-8128-FEE6F3AE4E9B}"/>
    <cellStyle name="Normal 7 5 4" xfId="2420" xr:uid="{14DE8961-2647-4E1E-9B00-22AB0C64244D}"/>
    <cellStyle name="Normal 7 5 4 2" xfId="2421" xr:uid="{AE85379D-5EA2-4B36-97CA-BA3F34C46C5D}"/>
    <cellStyle name="Normal 7 5 4 2 2" xfId="2422" xr:uid="{90603AA0-E14E-4805-87E6-326F4949AB41}"/>
    <cellStyle name="Normal 7 5 4 2 3" xfId="2423" xr:uid="{F4840E66-3B00-4FA6-89D6-2C01DBB2A6FA}"/>
    <cellStyle name="Normal 7 5 4 2 4" xfId="2424" xr:uid="{F5419B99-E6A7-474D-BB6A-8AED663F6B4B}"/>
    <cellStyle name="Normal 7 5 4 3" xfId="2425" xr:uid="{58555D35-7A63-4919-ADC3-C8FD49057DE6}"/>
    <cellStyle name="Normal 7 5 4 4" xfId="2426" xr:uid="{AA823608-DB5D-405A-A7E0-E5D0BBE73C30}"/>
    <cellStyle name="Normal 7 5 4 5" xfId="2427" xr:uid="{532C9834-FEB6-44A4-A678-C2C87941AF38}"/>
    <cellStyle name="Normal 7 5 5" xfId="2428" xr:uid="{906E1B26-562E-4DA2-87B2-19915F0EEA89}"/>
    <cellStyle name="Normal 7 5 5 2" xfId="2429" xr:uid="{3FA9938A-2210-4C20-B6BF-EC046F453F70}"/>
    <cellStyle name="Normal 7 5 5 3" xfId="2430" xr:uid="{9FFFA217-529A-4AD6-8BF2-8906414B8BAF}"/>
    <cellStyle name="Normal 7 5 5 4" xfId="2431" xr:uid="{77A62AC9-39A4-4FD8-BF57-A91C69B5DFE0}"/>
    <cellStyle name="Normal 7 5 6" xfId="2432" xr:uid="{153C7C34-65AC-43DC-9877-7FB549BC6F8F}"/>
    <cellStyle name="Normal 7 5 6 2" xfId="2433" xr:uid="{C9BEA2D2-E085-49D3-9592-5AF5CCFBA879}"/>
    <cellStyle name="Normal 7 5 6 3" xfId="2434" xr:uid="{B12B76CB-2261-4256-87E2-C09EF1AA82F8}"/>
    <cellStyle name="Normal 7 5 6 4" xfId="2435" xr:uid="{B5F85A9A-1BB3-447B-A1AA-0432D2DB1738}"/>
    <cellStyle name="Normal 7 5 7" xfId="2436" xr:uid="{E2C2BEAF-8817-4429-A48A-7EFA046183F3}"/>
    <cellStyle name="Normal 7 5 8" xfId="2437" xr:uid="{04803F80-1E64-49D6-90A5-9BE1195BCCA3}"/>
    <cellStyle name="Normal 7 5 9" xfId="2438" xr:uid="{F1CCD978-CFBA-4D4E-83EA-579279C88322}"/>
    <cellStyle name="Normal 7 6" xfId="146" xr:uid="{E075DC46-612C-4838-A0E1-8347451A16C8}"/>
    <cellStyle name="Normal 7 6 2" xfId="2439" xr:uid="{F3BD2342-54F2-4EAC-A385-902DD196F1B9}"/>
    <cellStyle name="Normal 7 6 2 2" xfId="2440" xr:uid="{86972B15-4BFE-4930-9427-6CA70915403E}"/>
    <cellStyle name="Normal 7 6 2 2 2" xfId="2441" xr:uid="{089B5652-E4EB-4AD4-BE91-778149517B63}"/>
    <cellStyle name="Normal 7 6 2 2 2 2" xfId="4097" xr:uid="{47E2BF03-B8BF-4A06-8C03-300B88DA1CDE}"/>
    <cellStyle name="Normal 7 6 2 2 3" xfId="2442" xr:uid="{3811D379-36F8-472F-8636-48EF8585FE29}"/>
    <cellStyle name="Normal 7 6 2 2 4" xfId="2443" xr:uid="{E09CDF62-C4A2-4DAB-9AD6-F4EE7EF06BD9}"/>
    <cellStyle name="Normal 7 6 2 3" xfId="2444" xr:uid="{465B67F0-26EE-4676-865C-BB6E2725AC0D}"/>
    <cellStyle name="Normal 7 6 2 3 2" xfId="2445" xr:uid="{4B0835C3-0434-4147-837F-1330CC72718E}"/>
    <cellStyle name="Normal 7 6 2 3 3" xfId="2446" xr:uid="{FFF19A03-4E7E-40A4-9474-A6985EAFFFB7}"/>
    <cellStyle name="Normal 7 6 2 3 4" xfId="2447" xr:uid="{B9554D98-7526-49C3-95FE-03CFB6BACA3C}"/>
    <cellStyle name="Normal 7 6 2 4" xfId="2448" xr:uid="{813DD787-0155-4097-809E-733172981A28}"/>
    <cellStyle name="Normal 7 6 2 5" xfId="2449" xr:uid="{78E318C0-2629-494B-814B-EEC8C183CCBB}"/>
    <cellStyle name="Normal 7 6 2 6" xfId="2450" xr:uid="{EF52081A-43B2-41DF-A533-CD4741CE7A37}"/>
    <cellStyle name="Normal 7 6 3" xfId="2451" xr:uid="{281B3D6E-FC35-4A8C-BBF0-394CCDB83516}"/>
    <cellStyle name="Normal 7 6 3 2" xfId="2452" xr:uid="{363ABF41-94C4-41E5-BB23-2559908CA906}"/>
    <cellStyle name="Normal 7 6 3 2 2" xfId="2453" xr:uid="{A39B9163-0D0E-4E7F-BE4E-B8F21992D8E6}"/>
    <cellStyle name="Normal 7 6 3 2 3" xfId="2454" xr:uid="{1B76CC19-3C73-4DA1-98F3-C4065B9CEE0A}"/>
    <cellStyle name="Normal 7 6 3 2 4" xfId="2455" xr:uid="{E095A554-9BC5-43E3-85C9-7614EC9F9D8D}"/>
    <cellStyle name="Normal 7 6 3 3" xfId="2456" xr:uid="{D687ED38-C77F-40ED-92E7-A0DD8DA67658}"/>
    <cellStyle name="Normal 7 6 3 4" xfId="2457" xr:uid="{2B6A6E23-5A53-4E25-A625-83655F1D682D}"/>
    <cellStyle name="Normal 7 6 3 5" xfId="2458" xr:uid="{AC2526AB-A5AB-4268-A501-69D429BC95F5}"/>
    <cellStyle name="Normal 7 6 4" xfId="2459" xr:uid="{41EA97EE-B24D-4456-A000-87F391E11233}"/>
    <cellStyle name="Normal 7 6 4 2" xfId="2460" xr:uid="{74FB11EB-6471-44F9-B292-5499022ABCB0}"/>
    <cellStyle name="Normal 7 6 4 3" xfId="2461" xr:uid="{07D79402-8E61-4FCF-9788-CAFF4BE20566}"/>
    <cellStyle name="Normal 7 6 4 4" xfId="2462" xr:uid="{78994473-82AF-4C5F-8F4E-19F344907F1F}"/>
    <cellStyle name="Normal 7 6 5" xfId="2463" xr:uid="{6BE686DB-BD96-4E9E-BCDB-7556178FE433}"/>
    <cellStyle name="Normal 7 6 5 2" xfId="2464" xr:uid="{CB903291-6AE4-4CCE-8DC3-7415F080D53B}"/>
    <cellStyle name="Normal 7 6 5 3" xfId="2465" xr:uid="{0B6C42EF-E0CE-48B1-90AA-4D805BF3CA41}"/>
    <cellStyle name="Normal 7 6 5 4" xfId="2466" xr:uid="{F48C8FDB-6494-4AB3-B46C-5220C23F360B}"/>
    <cellStyle name="Normal 7 6 6" xfId="2467" xr:uid="{2D6CC1A5-C435-4C8F-BC55-866643DDDE8A}"/>
    <cellStyle name="Normal 7 6 7" xfId="2468" xr:uid="{5418A0A5-4D81-4251-B9A5-7F9A8FD09766}"/>
    <cellStyle name="Normal 7 6 8" xfId="2469" xr:uid="{EA52E749-EFAC-4F44-A140-A0662A99EFFE}"/>
    <cellStyle name="Normal 7 7" xfId="2470" xr:uid="{53AEE454-B597-4460-9B60-475752CAFCEB}"/>
    <cellStyle name="Normal 7 7 2" xfId="2471" xr:uid="{9BCD5DF2-466E-4B8A-9A2E-6870040D31AA}"/>
    <cellStyle name="Normal 7 7 2 2" xfId="2472" xr:uid="{1DC7D388-8708-4F12-A59F-15C426CF49F8}"/>
    <cellStyle name="Normal 7 7 2 2 2" xfId="2473" xr:uid="{E7F9F260-3A77-4350-8446-E304DE653EB7}"/>
    <cellStyle name="Normal 7 7 2 2 3" xfId="2474" xr:uid="{680335F8-DA4B-446A-AA25-A614B4419D4D}"/>
    <cellStyle name="Normal 7 7 2 2 4" xfId="2475" xr:uid="{A40F8EF1-566D-4181-83A9-75C28E98E9BE}"/>
    <cellStyle name="Normal 7 7 2 3" xfId="2476" xr:uid="{0AE9548A-A8AE-4151-AFAC-BC74B8162122}"/>
    <cellStyle name="Normal 7 7 2 4" xfId="2477" xr:uid="{54448F46-8B4D-4CFC-A2DD-911BA5B21609}"/>
    <cellStyle name="Normal 7 7 2 5" xfId="2478" xr:uid="{5F73D925-2B0C-47EF-8C36-BBE5AB728032}"/>
    <cellStyle name="Normal 7 7 3" xfId="2479" xr:uid="{54BEB16E-1DE6-4A2B-8F45-62D016E53BB8}"/>
    <cellStyle name="Normal 7 7 3 2" xfId="2480" xr:uid="{4D38650C-10C2-4A52-8C5B-B169077C1D23}"/>
    <cellStyle name="Normal 7 7 3 3" xfId="2481" xr:uid="{F01A6DCE-6251-4485-A0B4-C3F24C5360A2}"/>
    <cellStyle name="Normal 7 7 3 4" xfId="2482" xr:uid="{C859AD51-C65A-463E-8C2C-112BD5EDD58F}"/>
    <cellStyle name="Normal 7 7 4" xfId="2483" xr:uid="{9E57EF3C-FC26-4839-8501-D4D05A7B78FC}"/>
    <cellStyle name="Normal 7 7 4 2" xfId="2484" xr:uid="{D1C63E4C-909B-43F4-9898-F4AF1978E876}"/>
    <cellStyle name="Normal 7 7 4 3" xfId="2485" xr:uid="{3CB14C51-C562-4FBE-A1F5-BBCBDBF8CB53}"/>
    <cellStyle name="Normal 7 7 4 4" xfId="2486" xr:uid="{20510111-7834-47D1-A4E0-1B24AADC9DE6}"/>
    <cellStyle name="Normal 7 7 5" xfId="2487" xr:uid="{B7F2A77D-8B0F-49F6-A69B-86ED99ECBF25}"/>
    <cellStyle name="Normal 7 7 6" xfId="2488" xr:uid="{0DE0AC12-0D4B-4678-A9F7-1576DB7539FC}"/>
    <cellStyle name="Normal 7 7 7" xfId="2489" xr:uid="{DC3BCA65-848C-4534-B9EA-465C873588FF}"/>
    <cellStyle name="Normal 7 8" xfId="2490" xr:uid="{4DB6C493-6BE8-469F-B888-E6A7753381C4}"/>
    <cellStyle name="Normal 7 8 2" xfId="2491" xr:uid="{5F4C3DA6-7FAD-4259-9F16-0C451964E17F}"/>
    <cellStyle name="Normal 7 8 2 2" xfId="2492" xr:uid="{3729789F-847F-4BD4-81F5-9A6060B78BEA}"/>
    <cellStyle name="Normal 7 8 2 3" xfId="2493" xr:uid="{1047E154-35C6-4DDD-80D5-B5B889A6E5AD}"/>
    <cellStyle name="Normal 7 8 2 4" xfId="2494" xr:uid="{DCFA1391-1E1C-4E1E-B70C-8FD6439E9F1C}"/>
    <cellStyle name="Normal 7 8 3" xfId="2495" xr:uid="{983634AB-5A67-4727-B85B-BFA1CF9F117C}"/>
    <cellStyle name="Normal 7 8 3 2" xfId="2496" xr:uid="{43BF78FF-3A7A-4AC5-AB7E-4363E9987E41}"/>
    <cellStyle name="Normal 7 8 3 3" xfId="2497" xr:uid="{0F00DA3C-2432-4921-BA76-C3564FBD3E2E}"/>
    <cellStyle name="Normal 7 8 3 4" xfId="2498" xr:uid="{CD435AA1-2644-436A-B8A2-4BA0F2DB5FFE}"/>
    <cellStyle name="Normal 7 8 4" xfId="2499" xr:uid="{E768F544-3D40-4D43-B5C1-F7E8FCDC2704}"/>
    <cellStyle name="Normal 7 8 5" xfId="2500" xr:uid="{E91BA4A0-F8B5-401D-842D-D0DBCA1C54FC}"/>
    <cellStyle name="Normal 7 8 6" xfId="2501" xr:uid="{28570CD2-C17E-425A-B2B0-06346D7D4B1D}"/>
    <cellStyle name="Normal 7 9" xfId="2502" xr:uid="{68157F72-229C-439C-B838-A90F6ADA5F43}"/>
    <cellStyle name="Normal 7 9 2" xfId="2503" xr:uid="{518FFDC3-12A6-4F0C-B30B-D87F0D2231EA}"/>
    <cellStyle name="Normal 7 9 2 2" xfId="2504" xr:uid="{00B2F6E9-9E2B-42B9-81B8-443E533129C0}"/>
    <cellStyle name="Normal 7 9 2 2 2" xfId="4380" xr:uid="{1D23B61B-D1D3-4B27-9798-8D8A3DFE2D42}"/>
    <cellStyle name="Normal 7 9 2 3" xfId="2505" xr:uid="{03EEE88A-3E26-4ED0-A4C2-7515940B4D1D}"/>
    <cellStyle name="Normal 7 9 2 4" xfId="2506" xr:uid="{C3C84CE5-F718-4C3E-B64C-C86BCA6F0843}"/>
    <cellStyle name="Normal 7 9 3" xfId="2507" xr:uid="{DFD2F6A1-0EC2-4EDC-8DC3-2C2A2F4EA85A}"/>
    <cellStyle name="Normal 7 9 4" xfId="2508" xr:uid="{14606C5E-5E39-43FB-A071-19D2068817BC}"/>
    <cellStyle name="Normal 7 9 5" xfId="2509" xr:uid="{B5A5BE32-D1FE-423A-A0F8-6AED0FCE490A}"/>
    <cellStyle name="Normal 8" xfId="147" xr:uid="{0FE6504C-7CDB-4E82-B725-66991474C294}"/>
    <cellStyle name="Normal 8 10" xfId="2510" xr:uid="{5EF70A13-CDD7-4629-AB3F-499C6B95DC1F}"/>
    <cellStyle name="Normal 8 10 2" xfId="2511" xr:uid="{01475628-E199-4D66-B914-BD0EDAD8EBF0}"/>
    <cellStyle name="Normal 8 10 3" xfId="2512" xr:uid="{8F77234B-B352-4740-8894-A8178550A2A2}"/>
    <cellStyle name="Normal 8 10 4" xfId="2513" xr:uid="{B31BAF41-7693-4440-BF36-BD001447BF4A}"/>
    <cellStyle name="Normal 8 11" xfId="2514" xr:uid="{AEAA5487-4D7A-4F63-B31B-6D88EFE60764}"/>
    <cellStyle name="Normal 8 11 2" xfId="2515" xr:uid="{3E6968BE-316D-4DE6-9FF8-291BE33CFDA3}"/>
    <cellStyle name="Normal 8 11 3" xfId="2516" xr:uid="{FF33B76E-A87D-4ABD-B85F-D9AAC351919E}"/>
    <cellStyle name="Normal 8 11 4" xfId="2517" xr:uid="{CCBA7E76-DDBC-4F58-B9C9-DCB0EEAAD527}"/>
    <cellStyle name="Normal 8 12" xfId="2518" xr:uid="{4137F111-BC22-4F74-9587-3281BFB66260}"/>
    <cellStyle name="Normal 8 12 2" xfId="2519" xr:uid="{16A8CFBF-B7A0-4F22-84B8-EE74A22A436C}"/>
    <cellStyle name="Normal 8 13" xfId="2520" xr:uid="{AADC36C6-CCB1-4FCD-83EA-C59E435861E7}"/>
    <cellStyle name="Normal 8 14" xfId="2521" xr:uid="{EAE00D5E-150F-4236-A4EF-A2486BB1C845}"/>
    <cellStyle name="Normal 8 15" xfId="2522" xr:uid="{25894CE2-AD47-4723-8F4F-2A2B4EB1265E}"/>
    <cellStyle name="Normal 8 2" xfId="148" xr:uid="{ECD99BBB-BD09-46E5-AF06-41DC6E4D0213}"/>
    <cellStyle name="Normal 8 2 10" xfId="2523" xr:uid="{69E69DF4-4EB1-4EE1-B002-63588C3A51ED}"/>
    <cellStyle name="Normal 8 2 11" xfId="2524" xr:uid="{E8C44901-4AAE-45B8-ABB2-6BC6AB7989DB}"/>
    <cellStyle name="Normal 8 2 2" xfId="149" xr:uid="{98078B4D-C954-4376-8F7B-25E818AE37FE}"/>
    <cellStyle name="Normal 8 2 2 2" xfId="150" xr:uid="{37C7BAB5-947E-4CE7-8B44-05E150F6D4B4}"/>
    <cellStyle name="Normal 8 2 2 2 2" xfId="2525" xr:uid="{6A6C48B4-7FC8-45BD-A98C-B472BC3A4F76}"/>
    <cellStyle name="Normal 8 2 2 2 2 2" xfId="2526" xr:uid="{0FB15951-7008-4CD3-9E7A-486CF2C8C596}"/>
    <cellStyle name="Normal 8 2 2 2 2 2 2" xfId="2527" xr:uid="{8320B9BC-47FC-4B1D-8127-20593675A3BA}"/>
    <cellStyle name="Normal 8 2 2 2 2 2 2 2" xfId="4098" xr:uid="{792053BA-80C6-4942-B361-94FFF7C6422B}"/>
    <cellStyle name="Normal 8 2 2 2 2 2 2 2 2" xfId="4099" xr:uid="{D101A3D2-56CF-4378-B243-238A9B522D60}"/>
    <cellStyle name="Normal 8 2 2 2 2 2 2 3" xfId="4100" xr:uid="{5ADCC836-3D5D-41F7-B04B-5A11CF147AEB}"/>
    <cellStyle name="Normal 8 2 2 2 2 2 3" xfId="2528" xr:uid="{5940F375-D1DB-429A-937A-2F3A43EAD56B}"/>
    <cellStyle name="Normal 8 2 2 2 2 2 3 2" xfId="4101" xr:uid="{795B6A60-2D6D-45A2-AE53-483AED0AB485}"/>
    <cellStyle name="Normal 8 2 2 2 2 2 4" xfId="2529" xr:uid="{25729CFB-6062-4D88-9408-3BB651EFD858}"/>
    <cellStyle name="Normal 8 2 2 2 2 3" xfId="2530" xr:uid="{C56B6F67-DB80-498B-A281-099515582A6C}"/>
    <cellStyle name="Normal 8 2 2 2 2 3 2" xfId="2531" xr:uid="{68851135-8EEC-44BB-AC05-252CD9F72C2C}"/>
    <cellStyle name="Normal 8 2 2 2 2 3 2 2" xfId="4102" xr:uid="{BFBEECE3-C2C3-4114-B51D-BE13196E0DB5}"/>
    <cellStyle name="Normal 8 2 2 2 2 3 3" xfId="2532" xr:uid="{23FF1218-54EF-4A7F-B75E-A767ECBFBF39}"/>
    <cellStyle name="Normal 8 2 2 2 2 3 4" xfId="2533" xr:uid="{64D1717E-1D1D-42C0-BC87-22CC4968D754}"/>
    <cellStyle name="Normal 8 2 2 2 2 4" xfId="2534" xr:uid="{E1F4BB16-6B6C-48D2-9BA2-DFD5F8A0C2FC}"/>
    <cellStyle name="Normal 8 2 2 2 2 4 2" xfId="4103" xr:uid="{CB8CA99C-FA71-4A51-92A7-88348183228A}"/>
    <cellStyle name="Normal 8 2 2 2 2 5" xfId="2535" xr:uid="{AAE01D40-145C-44F7-B672-CDC5E1D93A7C}"/>
    <cellStyle name="Normal 8 2 2 2 2 6" xfId="2536" xr:uid="{A5F57CD5-DDB8-4249-9482-9FDF10407E00}"/>
    <cellStyle name="Normal 8 2 2 2 3" xfId="2537" xr:uid="{98E99BF9-B97A-4BE2-B180-40066DF4A2CC}"/>
    <cellStyle name="Normal 8 2 2 2 3 2" xfId="2538" xr:uid="{4F9F9C65-2DC5-4DDA-AADF-C731BAB23AC3}"/>
    <cellStyle name="Normal 8 2 2 2 3 2 2" xfId="2539" xr:uid="{5C6F52BC-0380-43C7-AA54-ED83C3AB04F1}"/>
    <cellStyle name="Normal 8 2 2 2 3 2 2 2" xfId="4104" xr:uid="{01F91BF5-725E-4823-9A8D-71BD471940CE}"/>
    <cellStyle name="Normal 8 2 2 2 3 2 2 2 2" xfId="4105" xr:uid="{713B36BC-7380-447C-A45C-CC6F4FED0FD2}"/>
    <cellStyle name="Normal 8 2 2 2 3 2 2 3" xfId="4106" xr:uid="{39BCFEDB-E271-4A64-A32E-756649C2A511}"/>
    <cellStyle name="Normal 8 2 2 2 3 2 3" xfId="2540" xr:uid="{152D6648-11FB-474A-B308-2F1AE912E7F9}"/>
    <cellStyle name="Normal 8 2 2 2 3 2 3 2" xfId="4107" xr:uid="{3D0C4FFE-B347-4459-83BC-D69470C0E8DF}"/>
    <cellStyle name="Normal 8 2 2 2 3 2 4" xfId="2541" xr:uid="{772E1F32-287C-46FD-8F86-970EABCEAFCC}"/>
    <cellStyle name="Normal 8 2 2 2 3 3" xfId="2542" xr:uid="{A1186012-4918-4F87-8B36-C378765DD635}"/>
    <cellStyle name="Normal 8 2 2 2 3 3 2" xfId="4108" xr:uid="{68F74D85-1476-4885-96FE-C4081468314A}"/>
    <cellStyle name="Normal 8 2 2 2 3 3 2 2" xfId="4109" xr:uid="{CCFD0EC4-5ADB-4677-8036-A3BA42DC560A}"/>
    <cellStyle name="Normal 8 2 2 2 3 3 3" xfId="4110" xr:uid="{D9FB333E-2417-46B2-875A-220AB32A4921}"/>
    <cellStyle name="Normal 8 2 2 2 3 4" xfId="2543" xr:uid="{90D4F590-62C5-4039-904E-796C7CED408D}"/>
    <cellStyle name="Normal 8 2 2 2 3 4 2" xfId="4111" xr:uid="{11B69E14-4195-49BB-BA7B-2977EFFC1116}"/>
    <cellStyle name="Normal 8 2 2 2 3 5" xfId="2544" xr:uid="{1A5B9FA6-2237-41B4-BB4B-EC34F5B230B8}"/>
    <cellStyle name="Normal 8 2 2 2 4" xfId="2545" xr:uid="{558E8347-72EB-458F-9F63-6FC157672E00}"/>
    <cellStyle name="Normal 8 2 2 2 4 2" xfId="2546" xr:uid="{237CB634-E746-4D25-B6D2-A7D45DC90436}"/>
    <cellStyle name="Normal 8 2 2 2 4 2 2" xfId="4112" xr:uid="{A5E83179-6355-4203-B2FD-7C59805D6D6E}"/>
    <cellStyle name="Normal 8 2 2 2 4 2 2 2" xfId="4113" xr:uid="{EE6704AA-523D-451A-9718-F98C66B68DF2}"/>
    <cellStyle name="Normal 8 2 2 2 4 2 3" xfId="4114" xr:uid="{FD738D0B-358B-4525-BA33-8A3A88A75512}"/>
    <cellStyle name="Normal 8 2 2 2 4 3" xfId="2547" xr:uid="{F1E167FB-D43C-420A-A753-BFB14DB00818}"/>
    <cellStyle name="Normal 8 2 2 2 4 3 2" xfId="4115" xr:uid="{D5912F38-F686-44D8-A45E-DB8E646E6BF8}"/>
    <cellStyle name="Normal 8 2 2 2 4 4" xfId="2548" xr:uid="{2F8E2B6D-053D-48C3-AAFA-80E32DBED3D5}"/>
    <cellStyle name="Normal 8 2 2 2 5" xfId="2549" xr:uid="{8E901148-8AA9-4464-9E43-F08A32A6578C}"/>
    <cellStyle name="Normal 8 2 2 2 5 2" xfId="2550" xr:uid="{179C6BE5-DB77-46EE-85AC-EF10B14897AD}"/>
    <cellStyle name="Normal 8 2 2 2 5 2 2" xfId="4116" xr:uid="{A503BA43-CC62-4A32-AF4C-EAAE4AC5F88D}"/>
    <cellStyle name="Normal 8 2 2 2 5 3" xfId="2551" xr:uid="{86546A89-1DCE-4B13-9496-BBA36595EDA6}"/>
    <cellStyle name="Normal 8 2 2 2 5 4" xfId="2552" xr:uid="{8B7134E1-4E4B-4632-B504-A1D14827DBA7}"/>
    <cellStyle name="Normal 8 2 2 2 6" xfId="2553" xr:uid="{BF9FDB32-751D-4AC8-A367-74C11E3C2517}"/>
    <cellStyle name="Normal 8 2 2 2 6 2" xfId="4117" xr:uid="{BFBE4C2A-36E6-4F4B-A543-6E181456E348}"/>
    <cellStyle name="Normal 8 2 2 2 7" xfId="2554" xr:uid="{FB230992-F274-49A7-BE2F-25229AB2855E}"/>
    <cellStyle name="Normal 8 2 2 2 8" xfId="2555" xr:uid="{7179A8EC-B5EA-4C0F-8082-DB59948CA8E5}"/>
    <cellStyle name="Normal 8 2 2 3" xfId="2556" xr:uid="{0CC1ED67-975C-4861-A98D-CE7CFA0833D2}"/>
    <cellStyle name="Normal 8 2 2 3 2" xfId="2557" xr:uid="{3CFDBB5C-C371-4DBE-9AD7-5A97D38D18CD}"/>
    <cellStyle name="Normal 8 2 2 3 2 2" xfId="2558" xr:uid="{892ACB50-8880-4FDD-90B8-A4E28FDFA1C3}"/>
    <cellStyle name="Normal 8 2 2 3 2 2 2" xfId="4118" xr:uid="{FC3A89ED-25D6-4D4C-AEF8-01C02D418071}"/>
    <cellStyle name="Normal 8 2 2 3 2 2 2 2" xfId="4119" xr:uid="{C85683B0-911D-43E6-BD30-097ECE8C0529}"/>
    <cellStyle name="Normal 8 2 2 3 2 2 3" xfId="4120" xr:uid="{0EC3034B-ECBE-4CEA-BA32-A49CC39739D8}"/>
    <cellStyle name="Normal 8 2 2 3 2 3" xfId="2559" xr:uid="{FF512139-86BF-4F38-98E5-073B166BFE45}"/>
    <cellStyle name="Normal 8 2 2 3 2 3 2" xfId="4121" xr:uid="{2310E4C0-B2C0-4D63-A15A-03AC7604B016}"/>
    <cellStyle name="Normal 8 2 2 3 2 4" xfId="2560" xr:uid="{39AE3459-425E-46F0-A7AD-0978037A5A5D}"/>
    <cellStyle name="Normal 8 2 2 3 3" xfId="2561" xr:uid="{3DAC6FF7-A1B1-4FAD-9670-7BE6350E1BE4}"/>
    <cellStyle name="Normal 8 2 2 3 3 2" xfId="2562" xr:uid="{D6E038F2-3825-43CD-8806-686ACFA78A91}"/>
    <cellStyle name="Normal 8 2 2 3 3 2 2" xfId="4122" xr:uid="{0EF72021-96BB-428D-8BFD-433283CB6E34}"/>
    <cellStyle name="Normal 8 2 2 3 3 3" xfId="2563" xr:uid="{B1D359CE-BAFA-4BD0-8198-D395D38F1727}"/>
    <cellStyle name="Normal 8 2 2 3 3 4" xfId="2564" xr:uid="{ECD66F56-F908-4CDB-A5C8-556B8CE36387}"/>
    <cellStyle name="Normal 8 2 2 3 4" xfId="2565" xr:uid="{EC2BBCC3-80AF-45F2-8587-F50B96688766}"/>
    <cellStyle name="Normal 8 2 2 3 4 2" xfId="4123" xr:uid="{8F6545E5-46DE-4247-BBFF-4204EC8FE735}"/>
    <cellStyle name="Normal 8 2 2 3 5" xfId="2566" xr:uid="{FEA5622E-082F-43E3-9614-395432C0A8BE}"/>
    <cellStyle name="Normal 8 2 2 3 6" xfId="2567" xr:uid="{0988645C-15AB-4892-A465-EC7D76738358}"/>
    <cellStyle name="Normal 8 2 2 4" xfId="2568" xr:uid="{894602F9-8F57-4BD1-9B9B-ECE10CF8A11C}"/>
    <cellStyle name="Normal 8 2 2 4 2" xfId="2569" xr:uid="{7601F7FB-5760-4072-8493-AA6DBE0897F9}"/>
    <cellStyle name="Normal 8 2 2 4 2 2" xfId="2570" xr:uid="{D741F1CB-93B5-4B43-B7C5-F12427F04A4D}"/>
    <cellStyle name="Normal 8 2 2 4 2 2 2" xfId="4124" xr:uid="{61ECA970-6DBC-4809-BF57-A9AC469521B8}"/>
    <cellStyle name="Normal 8 2 2 4 2 2 2 2" xfId="4125" xr:uid="{24831FAB-21D1-4785-90BF-7AB428390EFF}"/>
    <cellStyle name="Normal 8 2 2 4 2 2 3" xfId="4126" xr:uid="{63061D72-14F1-418D-8C07-D3A7225C1841}"/>
    <cellStyle name="Normal 8 2 2 4 2 3" xfId="2571" xr:uid="{B7806CC9-9A89-4BD6-AFC1-A7EF1E87C047}"/>
    <cellStyle name="Normal 8 2 2 4 2 3 2" xfId="4127" xr:uid="{CF1FD063-31FC-4F65-814C-6409C2DC957D}"/>
    <cellStyle name="Normal 8 2 2 4 2 4" xfId="2572" xr:uid="{DCE4505F-883B-404C-A8BC-BA1048F9DB00}"/>
    <cellStyle name="Normal 8 2 2 4 3" xfId="2573" xr:uid="{ACCBE5AB-CEF5-49F6-B706-4EA2C04F26E1}"/>
    <cellStyle name="Normal 8 2 2 4 3 2" xfId="4128" xr:uid="{389F01A1-E265-42D9-8EEA-D24B47F2924F}"/>
    <cellStyle name="Normal 8 2 2 4 3 2 2" xfId="4129" xr:uid="{B61BF21E-8297-419A-8E19-115D9CE3FEFC}"/>
    <cellStyle name="Normal 8 2 2 4 3 3" xfId="4130" xr:uid="{98EC01FC-1D42-4F21-90F6-3B79696884B8}"/>
    <cellStyle name="Normal 8 2 2 4 4" xfId="2574" xr:uid="{B5B37BEA-B339-4A36-B4DB-B76E63E42B51}"/>
    <cellStyle name="Normal 8 2 2 4 4 2" xfId="4131" xr:uid="{AD2B9D93-3917-48FC-A0A1-8C60AB3B649A}"/>
    <cellStyle name="Normal 8 2 2 4 5" xfId="2575" xr:uid="{D3BB3FB4-1364-44A9-9677-F08B7A020007}"/>
    <cellStyle name="Normal 8 2 2 5" xfId="2576" xr:uid="{CC82A336-6104-46BB-8F5A-1009156ECBE4}"/>
    <cellStyle name="Normal 8 2 2 5 2" xfId="2577" xr:uid="{E6BC15B5-C9F0-4141-99D8-8B13D0F29A8A}"/>
    <cellStyle name="Normal 8 2 2 5 2 2" xfId="4132" xr:uid="{889D3DAB-53A4-4CB8-A4A9-7A6CD4D792CF}"/>
    <cellStyle name="Normal 8 2 2 5 2 2 2" xfId="4133" xr:uid="{4110B7B9-1A80-43D7-AC60-9D2E37DA2907}"/>
    <cellStyle name="Normal 8 2 2 5 2 3" xfId="4134" xr:uid="{326759D6-A948-4256-AAFA-DC1DFAB1A35B}"/>
    <cellStyle name="Normal 8 2 2 5 3" xfId="2578" xr:uid="{DFB00454-D8B7-4F63-A8D5-E1772A397E45}"/>
    <cellStyle name="Normal 8 2 2 5 3 2" xfId="4135" xr:uid="{174D53C9-72ED-40BB-A0B4-F8C751B60B7B}"/>
    <cellStyle name="Normal 8 2 2 5 4" xfId="2579" xr:uid="{110C614D-3ADD-4E44-B85A-5B3CF549EFB5}"/>
    <cellStyle name="Normal 8 2 2 6" xfId="2580" xr:uid="{19EF7084-6A53-407C-9101-FA8A69BC1AB4}"/>
    <cellStyle name="Normal 8 2 2 6 2" xfId="2581" xr:uid="{E8582B42-0B56-46E8-AC2E-B4552CB02D37}"/>
    <cellStyle name="Normal 8 2 2 6 2 2" xfId="4136" xr:uid="{A819E84C-84AD-4483-B2AB-6593884BBF98}"/>
    <cellStyle name="Normal 8 2 2 6 3" xfId="2582" xr:uid="{BF4EA121-8284-472B-A5A2-4B28EC94D073}"/>
    <cellStyle name="Normal 8 2 2 6 4" xfId="2583" xr:uid="{1789F56C-1178-49F5-8B6F-93DA7A1CBA9F}"/>
    <cellStyle name="Normal 8 2 2 7" xfId="2584" xr:uid="{4F045071-C60A-4925-8947-1143554D27D6}"/>
    <cellStyle name="Normal 8 2 2 7 2" xfId="4137" xr:uid="{3DB02763-3DFC-48E5-BBB2-9D13D958D602}"/>
    <cellStyle name="Normal 8 2 2 8" xfId="2585" xr:uid="{31CCDF3C-2CC8-4563-AE00-B44220E9BECF}"/>
    <cellStyle name="Normal 8 2 2 9" xfId="2586" xr:uid="{F34A0D97-629D-4FAF-817A-4B27D07D6F29}"/>
    <cellStyle name="Normal 8 2 3" xfId="151" xr:uid="{52C84BB8-8386-40E9-AF78-2750C0A4BCD2}"/>
    <cellStyle name="Normal 8 2 3 2" xfId="152" xr:uid="{82E70389-4719-4AD2-9815-C92C2235DFAA}"/>
    <cellStyle name="Normal 8 2 3 2 2" xfId="2587" xr:uid="{D0ECB28B-05E5-4596-AF47-272852F93127}"/>
    <cellStyle name="Normal 8 2 3 2 2 2" xfId="2588" xr:uid="{98E58C65-3C90-4E4F-8C60-CB1E3C45D4EC}"/>
    <cellStyle name="Normal 8 2 3 2 2 2 2" xfId="4138" xr:uid="{54515B3A-1DBB-4DD2-946D-63189DDABE4B}"/>
    <cellStyle name="Normal 8 2 3 2 2 2 2 2" xfId="4139" xr:uid="{CDEA8DD8-78E4-4D67-834F-4A2AF637072A}"/>
    <cellStyle name="Normal 8 2 3 2 2 2 3" xfId="4140" xr:uid="{79854DE9-9DA6-4343-8DD1-08B9871537D6}"/>
    <cellStyle name="Normal 8 2 3 2 2 3" xfId="2589" xr:uid="{F80054B0-3214-4B8B-9740-8E542A82A622}"/>
    <cellStyle name="Normal 8 2 3 2 2 3 2" xfId="4141" xr:uid="{1790908B-8D06-43FA-8CD3-A4E4DAD041EC}"/>
    <cellStyle name="Normal 8 2 3 2 2 4" xfId="2590" xr:uid="{965D49D4-ECF9-4F04-AC95-95EDD2A1074A}"/>
    <cellStyle name="Normal 8 2 3 2 3" xfId="2591" xr:uid="{D85BA618-B90D-45ED-9D7E-9C183B851BEF}"/>
    <cellStyle name="Normal 8 2 3 2 3 2" xfId="2592" xr:uid="{D1967CDC-05B6-451A-B75E-A1C412AA228C}"/>
    <cellStyle name="Normal 8 2 3 2 3 2 2" xfId="4142" xr:uid="{57C96B0D-16EB-4482-BF94-7D3B16A88F1C}"/>
    <cellStyle name="Normal 8 2 3 2 3 3" xfId="2593" xr:uid="{EEC182AD-05CB-4DD6-A985-6805F296F48A}"/>
    <cellStyle name="Normal 8 2 3 2 3 4" xfId="2594" xr:uid="{EFB375CD-F287-4C8F-972C-71FBABF93C3E}"/>
    <cellStyle name="Normal 8 2 3 2 4" xfId="2595" xr:uid="{EB8A2C7B-B7EC-4577-B260-2B3B126E0211}"/>
    <cellStyle name="Normal 8 2 3 2 4 2" xfId="4143" xr:uid="{55AAAD44-E101-454C-9AA1-D882D6817BF8}"/>
    <cellStyle name="Normal 8 2 3 2 5" xfId="2596" xr:uid="{59528DC1-0F95-46E4-B338-A96FCC9EF935}"/>
    <cellStyle name="Normal 8 2 3 2 6" xfId="2597" xr:uid="{DD1F3994-66D8-498C-B781-0A5A005677A7}"/>
    <cellStyle name="Normal 8 2 3 3" xfId="2598" xr:uid="{656B9026-2D9F-4058-8647-0E97B52348B6}"/>
    <cellStyle name="Normal 8 2 3 3 2" xfId="2599" xr:uid="{B325FED9-450B-492B-A4A0-DA7D6DAA332E}"/>
    <cellStyle name="Normal 8 2 3 3 2 2" xfId="2600" xr:uid="{68858253-6D94-4E3B-BD79-B1A73E6D3D1A}"/>
    <cellStyle name="Normal 8 2 3 3 2 2 2" xfId="4144" xr:uid="{F81ED44C-431E-4AE2-91D6-60277EB37191}"/>
    <cellStyle name="Normal 8 2 3 3 2 2 2 2" xfId="4145" xr:uid="{287E0D44-9763-49C7-8ACD-0263ADE45946}"/>
    <cellStyle name="Normal 8 2 3 3 2 2 3" xfId="4146" xr:uid="{C3026D24-AA75-45B3-978E-7A0496EC4CEA}"/>
    <cellStyle name="Normal 8 2 3 3 2 3" xfId="2601" xr:uid="{33772735-8A40-4361-9C88-16D19C3B35BC}"/>
    <cellStyle name="Normal 8 2 3 3 2 3 2" xfId="4147" xr:uid="{60EF8F35-0960-415D-A6B2-4E243994D7C0}"/>
    <cellStyle name="Normal 8 2 3 3 2 4" xfId="2602" xr:uid="{8AFF96A9-7AB7-424B-B200-CDD8342B555D}"/>
    <cellStyle name="Normal 8 2 3 3 3" xfId="2603" xr:uid="{BD470CB7-A08D-466D-9137-5F7ED3E2046D}"/>
    <cellStyle name="Normal 8 2 3 3 3 2" xfId="4148" xr:uid="{4E665B56-A93C-4B1F-8E87-B9683365427A}"/>
    <cellStyle name="Normal 8 2 3 3 3 2 2" xfId="4149" xr:uid="{258F7E05-A371-4851-BDD6-A715C97C1D2A}"/>
    <cellStyle name="Normal 8 2 3 3 3 3" xfId="4150" xr:uid="{CAB75C23-32AD-4667-B388-E35202F28D54}"/>
    <cellStyle name="Normal 8 2 3 3 4" xfId="2604" xr:uid="{A8B65172-4931-4B62-85F8-540A6726F3F5}"/>
    <cellStyle name="Normal 8 2 3 3 4 2" xfId="4151" xr:uid="{5B564BBA-51C4-4E87-84D5-1B3D0EFA7A34}"/>
    <cellStyle name="Normal 8 2 3 3 5" xfId="2605" xr:uid="{FC479980-B0E1-4C6F-85E5-C12C36732799}"/>
    <cellStyle name="Normal 8 2 3 4" xfId="2606" xr:uid="{3F7B6F31-6BE2-4157-88D3-C5205010CD02}"/>
    <cellStyle name="Normal 8 2 3 4 2" xfId="2607" xr:uid="{72443452-FB23-4AD1-875D-1E9923611AE2}"/>
    <cellStyle name="Normal 8 2 3 4 2 2" xfId="4152" xr:uid="{6C51B005-AECA-4FF3-856E-B35A091C9EB3}"/>
    <cellStyle name="Normal 8 2 3 4 2 2 2" xfId="4153" xr:uid="{11284A9D-2CFA-4AE9-B7D7-A832EC9BB3C7}"/>
    <cellStyle name="Normal 8 2 3 4 2 3" xfId="4154" xr:uid="{1220A15B-8724-4F5B-96A7-BEDA8EB13713}"/>
    <cellStyle name="Normal 8 2 3 4 3" xfId="2608" xr:uid="{1F6F576C-7791-4635-8373-72DF96A5204A}"/>
    <cellStyle name="Normal 8 2 3 4 3 2" xfId="4155" xr:uid="{BDCB7D97-43C4-4F37-976F-BEC51143AEA2}"/>
    <cellStyle name="Normal 8 2 3 4 4" xfId="2609" xr:uid="{3D30AF66-D007-4B9B-A915-4F708F9A126A}"/>
    <cellStyle name="Normal 8 2 3 5" xfId="2610" xr:uid="{D2A01A0C-6566-4873-B83E-CA26F2CFE4B5}"/>
    <cellStyle name="Normal 8 2 3 5 2" xfId="2611" xr:uid="{8BF3BFB1-9128-48D9-A67A-0FDAE4C79EAD}"/>
    <cellStyle name="Normal 8 2 3 5 2 2" xfId="4156" xr:uid="{BCC9E00B-0BFD-41C8-9522-60089DB48F13}"/>
    <cellStyle name="Normal 8 2 3 5 3" xfId="2612" xr:uid="{BFA2E16F-5438-4904-A85C-FDFA9EC03CF8}"/>
    <cellStyle name="Normal 8 2 3 5 4" xfId="2613" xr:uid="{BACEAF31-5B1E-4C53-B63A-9D2EACA79E75}"/>
    <cellStyle name="Normal 8 2 3 6" xfId="2614" xr:uid="{FC540E83-43DE-4270-8B00-75DB61940278}"/>
    <cellStyle name="Normal 8 2 3 6 2" xfId="4157" xr:uid="{792BF5DE-A29C-4F5A-A7BF-77541270606B}"/>
    <cellStyle name="Normal 8 2 3 7" xfId="2615" xr:uid="{5115A036-F6CF-43CC-BFD5-E45BD47C06F9}"/>
    <cellStyle name="Normal 8 2 3 8" xfId="2616" xr:uid="{B525A925-ED95-4EF0-BAE3-76ECC7307A2C}"/>
    <cellStyle name="Normal 8 2 4" xfId="153" xr:uid="{940CAF06-13D3-4A64-9022-88E6C6D2C666}"/>
    <cellStyle name="Normal 8 2 4 2" xfId="2617" xr:uid="{C9E37005-4F3D-4890-B25F-74A12A5E26DB}"/>
    <cellStyle name="Normal 8 2 4 2 2" xfId="2618" xr:uid="{2420B152-12FC-475C-BB38-2C517C6D0CBD}"/>
    <cellStyle name="Normal 8 2 4 2 2 2" xfId="2619" xr:uid="{5709AE02-6CA4-470D-AD99-8B29FB356011}"/>
    <cellStyle name="Normal 8 2 4 2 2 2 2" xfId="4158" xr:uid="{04B70F2F-7196-4097-A298-68749D31EAD2}"/>
    <cellStyle name="Normal 8 2 4 2 2 3" xfId="2620" xr:uid="{34E585F5-B4E7-467A-88F9-C1F802299A4F}"/>
    <cellStyle name="Normal 8 2 4 2 2 4" xfId="2621" xr:uid="{43187EB4-618E-4D69-A1FF-D3DB64313A65}"/>
    <cellStyle name="Normal 8 2 4 2 3" xfId="2622" xr:uid="{DFD164D0-16B5-48FE-8131-7468F278FE9D}"/>
    <cellStyle name="Normal 8 2 4 2 3 2" xfId="4159" xr:uid="{407A3B84-34CE-4B07-B81A-412F6B7C15AD}"/>
    <cellStyle name="Normal 8 2 4 2 4" xfId="2623" xr:uid="{7F40F641-9F0F-4A31-A107-EFDCB67FA693}"/>
    <cellStyle name="Normal 8 2 4 2 5" xfId="2624" xr:uid="{CA19F9D6-3A15-417E-BFE1-DB3D9F7048B4}"/>
    <cellStyle name="Normal 8 2 4 3" xfId="2625" xr:uid="{482BC733-4655-4A64-854A-8A8FC1C193B0}"/>
    <cellStyle name="Normal 8 2 4 3 2" xfId="2626" xr:uid="{EFB655F0-563D-4B67-9629-D3EE52F47EBE}"/>
    <cellStyle name="Normal 8 2 4 3 2 2" xfId="4160" xr:uid="{D33A873A-71A8-489C-BE81-0442C1A5674C}"/>
    <cellStyle name="Normal 8 2 4 3 3" xfId="2627" xr:uid="{8EBD28EF-02C5-4A45-8FC3-F942EBF079FD}"/>
    <cellStyle name="Normal 8 2 4 3 4" xfId="2628" xr:uid="{9B7D155C-12DC-4A99-BDD0-456458618997}"/>
    <cellStyle name="Normal 8 2 4 4" xfId="2629" xr:uid="{C4846A21-DF99-43FD-95B5-43C831DE03FE}"/>
    <cellStyle name="Normal 8 2 4 4 2" xfId="2630" xr:uid="{07E42E35-8426-4C7F-9E6C-C49C6C3FC82C}"/>
    <cellStyle name="Normal 8 2 4 4 3" xfId="2631" xr:uid="{D878E988-B9CE-4D16-A2C5-CE0F7831E7CE}"/>
    <cellStyle name="Normal 8 2 4 4 4" xfId="2632" xr:uid="{4320CC88-69AA-406F-BCED-DC81ACD2E7DC}"/>
    <cellStyle name="Normal 8 2 4 5" xfId="2633" xr:uid="{F0555467-D62C-400E-AF97-4CF71F1003FA}"/>
    <cellStyle name="Normal 8 2 4 6" xfId="2634" xr:uid="{0AD6430A-9622-4A7F-A287-1EA9AB831EF5}"/>
    <cellStyle name="Normal 8 2 4 7" xfId="2635" xr:uid="{17ECC469-A069-492B-BC6A-27AEE85B97A6}"/>
    <cellStyle name="Normal 8 2 5" xfId="2636" xr:uid="{5E0D599B-7535-424A-AB8D-B083755FAB5C}"/>
    <cellStyle name="Normal 8 2 5 2" xfId="2637" xr:uid="{209EA233-9086-456C-8D1B-113B851A0A4B}"/>
    <cellStyle name="Normal 8 2 5 2 2" xfId="2638" xr:uid="{50B4F951-E489-4E74-8F99-E50C8189B25E}"/>
    <cellStyle name="Normal 8 2 5 2 2 2" xfId="4161" xr:uid="{751354E0-85A6-4832-A3AB-60B7A38D6CBB}"/>
    <cellStyle name="Normal 8 2 5 2 2 2 2" xfId="4162" xr:uid="{88A13DBF-EA1A-46BC-9C3B-A4C34E99EBB9}"/>
    <cellStyle name="Normal 8 2 5 2 2 3" xfId="4163" xr:uid="{0527600C-B9C0-46A5-ACC0-EF2D695459E6}"/>
    <cellStyle name="Normal 8 2 5 2 3" xfId="2639" xr:uid="{EDD9381C-0B1D-4FA7-AA3C-83604AF9C84A}"/>
    <cellStyle name="Normal 8 2 5 2 3 2" xfId="4164" xr:uid="{2E4C6FEC-F080-4BEB-B58C-90F95B6325D4}"/>
    <cellStyle name="Normal 8 2 5 2 4" xfId="2640" xr:uid="{A20438EC-6C4E-4515-9550-5EA66296A0A7}"/>
    <cellStyle name="Normal 8 2 5 3" xfId="2641" xr:uid="{C669CBEA-4CFA-4937-AB61-18ED4A5C281A}"/>
    <cellStyle name="Normal 8 2 5 3 2" xfId="2642" xr:uid="{E71E8C38-EB7A-4712-BF80-AE813855913E}"/>
    <cellStyle name="Normal 8 2 5 3 2 2" xfId="4165" xr:uid="{A872AA15-EA1C-4DE9-99BA-06A577F72229}"/>
    <cellStyle name="Normal 8 2 5 3 3" xfId="2643" xr:uid="{E739C966-C82C-4455-AF3F-CC024371EBA5}"/>
    <cellStyle name="Normal 8 2 5 3 4" xfId="2644" xr:uid="{C61D0AA0-4576-4DC0-840C-740726EBDBD7}"/>
    <cellStyle name="Normal 8 2 5 4" xfId="2645" xr:uid="{3611D867-1F35-44B5-9162-3CBF070331CB}"/>
    <cellStyle name="Normal 8 2 5 4 2" xfId="4166" xr:uid="{7D1478D4-C126-4634-92A7-1BC3005DC771}"/>
    <cellStyle name="Normal 8 2 5 5" xfId="2646" xr:uid="{CD5EB75F-1E29-4747-B91E-221E34B0A63B}"/>
    <cellStyle name="Normal 8 2 5 6" xfId="2647" xr:uid="{7CF45113-F975-497B-9A28-AC83772F93DD}"/>
    <cellStyle name="Normal 8 2 6" xfId="2648" xr:uid="{15C826CF-C965-4B43-9AB9-9E612B8D9082}"/>
    <cellStyle name="Normal 8 2 6 2" xfId="2649" xr:uid="{AE59EB1C-0CEC-4564-9154-66AAAE9C3FEF}"/>
    <cellStyle name="Normal 8 2 6 2 2" xfId="2650" xr:uid="{E9329182-2081-4C55-A22E-AED3B7CA5FD4}"/>
    <cellStyle name="Normal 8 2 6 2 2 2" xfId="4167" xr:uid="{D9E8AA4E-62A8-46C2-88FE-B10430275A88}"/>
    <cellStyle name="Normal 8 2 6 2 3" xfId="2651" xr:uid="{6D1A2D23-AF3B-476D-8E0D-2C68CC991853}"/>
    <cellStyle name="Normal 8 2 6 2 4" xfId="2652" xr:uid="{5E9E0D89-A941-43AA-83E5-3F4C2EA5CB40}"/>
    <cellStyle name="Normal 8 2 6 3" xfId="2653" xr:uid="{570D1788-066C-4B25-916E-B1F2CEF67998}"/>
    <cellStyle name="Normal 8 2 6 3 2" xfId="4168" xr:uid="{5379AC2C-5BE3-4AFD-9426-6863BF82D277}"/>
    <cellStyle name="Normal 8 2 6 4" xfId="2654" xr:uid="{CEDEBBC7-2E75-46A6-8984-06E973CC7328}"/>
    <cellStyle name="Normal 8 2 6 5" xfId="2655" xr:uid="{54019C85-9DDD-414A-8D9C-DF27F9D8862C}"/>
    <cellStyle name="Normal 8 2 7" xfId="2656" xr:uid="{E4D97575-37CC-4D1F-A24B-D6469FBD38CA}"/>
    <cellStyle name="Normal 8 2 7 2" xfId="2657" xr:uid="{F00A5583-C2B5-4878-AA9F-A2ECB4C031A6}"/>
    <cellStyle name="Normal 8 2 7 2 2" xfId="4169" xr:uid="{BBE00F9B-E7D0-47D5-90A9-2828339EFF05}"/>
    <cellStyle name="Normal 8 2 7 3" xfId="2658" xr:uid="{60CBAD0A-50C5-485E-A7AB-50657AAFC8FE}"/>
    <cellStyle name="Normal 8 2 7 4" xfId="2659" xr:uid="{5E9BDD94-59D5-49F0-9F1A-4A48868765E6}"/>
    <cellStyle name="Normal 8 2 8" xfId="2660" xr:uid="{34D2A4FE-AE36-4CAC-823B-0DE5C57F9AB5}"/>
    <cellStyle name="Normal 8 2 8 2" xfId="2661" xr:uid="{2B4AA7B7-B1E6-4377-849A-32A280C513C7}"/>
    <cellStyle name="Normal 8 2 8 3" xfId="2662" xr:uid="{94DF3C07-7D13-4A46-9358-CDBE0C8AD3F3}"/>
    <cellStyle name="Normal 8 2 8 4" xfId="2663" xr:uid="{7BE819CE-983D-45EE-B6FD-45CEA4B30F44}"/>
    <cellStyle name="Normal 8 2 9" xfId="2664" xr:uid="{20D096AB-B50F-409B-BB1D-734649DD6877}"/>
    <cellStyle name="Normal 8 3" xfId="154" xr:uid="{74BCEA53-04FC-4FCB-A8CB-D8EBF8B117AB}"/>
    <cellStyle name="Normal 8 3 10" xfId="2665" xr:uid="{E5523E71-B2A0-497B-9E35-8226FFD6F610}"/>
    <cellStyle name="Normal 8 3 11" xfId="2666" xr:uid="{6264EBCA-894B-43E7-AF1B-6BAE37D28147}"/>
    <cellStyle name="Normal 8 3 2" xfId="155" xr:uid="{0CA047E0-B3B3-484B-92D4-E37F19F807A5}"/>
    <cellStyle name="Normal 8 3 2 2" xfId="156" xr:uid="{F94F6F2A-CA1C-402C-9DDD-1D7017A5D117}"/>
    <cellStyle name="Normal 8 3 2 2 2" xfId="2667" xr:uid="{4FF0BED7-A30B-4CEC-A242-0D341DB6039E}"/>
    <cellStyle name="Normal 8 3 2 2 2 2" xfId="2668" xr:uid="{B2D9803A-4CB4-49EA-84F9-D2BCD60A1D39}"/>
    <cellStyle name="Normal 8 3 2 2 2 2 2" xfId="2669" xr:uid="{0D9EDF56-4F14-48AE-B6EF-A187B844A938}"/>
    <cellStyle name="Normal 8 3 2 2 2 2 2 2" xfId="4170" xr:uid="{046F4E48-B295-43DC-98A5-33F417EED95A}"/>
    <cellStyle name="Normal 8 3 2 2 2 2 3" xfId="2670" xr:uid="{5CF539CC-F3AA-44C0-8BEC-A61A2244D0A6}"/>
    <cellStyle name="Normal 8 3 2 2 2 2 4" xfId="2671" xr:uid="{201E7B60-D683-453F-A6C5-A038AB756D33}"/>
    <cellStyle name="Normal 8 3 2 2 2 3" xfId="2672" xr:uid="{17004A17-ADAA-46C5-8EEA-7D04026572B1}"/>
    <cellStyle name="Normal 8 3 2 2 2 3 2" xfId="2673" xr:uid="{20A1BB3A-0DC7-4339-8B57-07B8B0E36CB1}"/>
    <cellStyle name="Normal 8 3 2 2 2 3 3" xfId="2674" xr:uid="{36D49B9F-9ACF-4EC5-9E5E-F78E5E81C5CB}"/>
    <cellStyle name="Normal 8 3 2 2 2 3 4" xfId="2675" xr:uid="{30F2F4A1-05EE-4160-BF79-A670BBCFAC5C}"/>
    <cellStyle name="Normal 8 3 2 2 2 4" xfId="2676" xr:uid="{96F53E45-5B5D-4521-90C5-DD3B43BE3405}"/>
    <cellStyle name="Normal 8 3 2 2 2 5" xfId="2677" xr:uid="{C897A7CF-1015-46B4-9BB8-D62A5E662604}"/>
    <cellStyle name="Normal 8 3 2 2 2 6" xfId="2678" xr:uid="{6CF0336E-9AE3-487F-9F02-98706754A95D}"/>
    <cellStyle name="Normal 8 3 2 2 3" xfId="2679" xr:uid="{9A7BCD0C-4599-43D5-A6D9-4F9CAF8C2A94}"/>
    <cellStyle name="Normal 8 3 2 2 3 2" xfId="2680" xr:uid="{C586068A-CCDC-4740-8446-E1E463A3AD61}"/>
    <cellStyle name="Normal 8 3 2 2 3 2 2" xfId="2681" xr:uid="{8BD85103-75A5-462F-9354-A6619EBF1EFB}"/>
    <cellStyle name="Normal 8 3 2 2 3 2 3" xfId="2682" xr:uid="{671088B4-F391-4CF0-8FE0-E0DADC6642B7}"/>
    <cellStyle name="Normal 8 3 2 2 3 2 4" xfId="2683" xr:uid="{90650543-49D4-40CD-BC91-3873FC091317}"/>
    <cellStyle name="Normal 8 3 2 2 3 3" xfId="2684" xr:uid="{BF33E119-ADEB-4606-A4C3-B8A37B16E64A}"/>
    <cellStyle name="Normal 8 3 2 2 3 4" xfId="2685" xr:uid="{16004B8E-9900-44A9-9C71-752543F7E7CF}"/>
    <cellStyle name="Normal 8 3 2 2 3 5" xfId="2686" xr:uid="{D3F861DC-66A7-4541-8D51-EE4090804E04}"/>
    <cellStyle name="Normal 8 3 2 2 4" xfId="2687" xr:uid="{29EA5026-5B6D-4D0B-B26C-62A38E0B54C3}"/>
    <cellStyle name="Normal 8 3 2 2 4 2" xfId="2688" xr:uid="{9CF31806-BB5C-45B4-AF0E-0D9E2B6EE0D5}"/>
    <cellStyle name="Normal 8 3 2 2 4 3" xfId="2689" xr:uid="{6E0FFD9A-A404-47C5-8B15-62CDEE2FC675}"/>
    <cellStyle name="Normal 8 3 2 2 4 4" xfId="2690" xr:uid="{96AA5000-BC86-4D36-8BB3-4A815E47DF09}"/>
    <cellStyle name="Normal 8 3 2 2 5" xfId="2691" xr:uid="{36064FE1-33CE-4FCA-B927-6C1304152E85}"/>
    <cellStyle name="Normal 8 3 2 2 5 2" xfId="2692" xr:uid="{5AC7FD72-1F46-4C07-8FA4-EC47C9614628}"/>
    <cellStyle name="Normal 8 3 2 2 5 3" xfId="2693" xr:uid="{F830E89B-591C-498F-98B5-4ED1C39ECD17}"/>
    <cellStyle name="Normal 8 3 2 2 5 4" xfId="2694" xr:uid="{F52849BD-C2C0-4FE1-B4C2-E4FCF312A254}"/>
    <cellStyle name="Normal 8 3 2 2 6" xfId="2695" xr:uid="{364D1A33-9A58-4121-A80F-F784EE712A78}"/>
    <cellStyle name="Normal 8 3 2 2 7" xfId="2696" xr:uid="{9DDD2746-F58E-407A-BCEB-7DD0E5074299}"/>
    <cellStyle name="Normal 8 3 2 2 8" xfId="2697" xr:uid="{5D972949-290A-49B6-897A-70DF25FAAFA6}"/>
    <cellStyle name="Normal 8 3 2 3" xfId="2698" xr:uid="{A606C20B-B572-4A83-9741-9B3D9FF0F2E8}"/>
    <cellStyle name="Normal 8 3 2 3 2" xfId="2699" xr:uid="{D6270C1A-7DF9-44DA-A3AA-AE0F464CD95A}"/>
    <cellStyle name="Normal 8 3 2 3 2 2" xfId="2700" xr:uid="{7425FC4F-87A6-4F88-9528-387462181514}"/>
    <cellStyle name="Normal 8 3 2 3 2 2 2" xfId="4171" xr:uid="{B23F907D-FE12-41CA-A586-111D8E5F5FA8}"/>
    <cellStyle name="Normal 8 3 2 3 2 2 2 2" xfId="4172" xr:uid="{D97288B9-EE65-41B8-91AC-95F7EED746E6}"/>
    <cellStyle name="Normal 8 3 2 3 2 2 3" xfId="4173" xr:uid="{DAAD8B8E-9EA7-41F5-8ADC-C9F969CDE78D}"/>
    <cellStyle name="Normal 8 3 2 3 2 3" xfId="2701" xr:uid="{AD511BA1-CF64-4039-864F-04EC0A877598}"/>
    <cellStyle name="Normal 8 3 2 3 2 3 2" xfId="4174" xr:uid="{80C61A17-7933-4070-8D15-3C6106A7F642}"/>
    <cellStyle name="Normal 8 3 2 3 2 4" xfId="2702" xr:uid="{955B0837-ECFA-4CD0-974B-57CC2ED9B7CE}"/>
    <cellStyle name="Normal 8 3 2 3 3" xfId="2703" xr:uid="{07BD5AD1-B558-4AF4-8701-9BE3836B9F04}"/>
    <cellStyle name="Normal 8 3 2 3 3 2" xfId="2704" xr:uid="{E2EB6A93-0D91-44B0-8764-BA1ADAC74033}"/>
    <cellStyle name="Normal 8 3 2 3 3 2 2" xfId="4175" xr:uid="{40572802-B79E-4F30-A846-DC3124C872BE}"/>
    <cellStyle name="Normal 8 3 2 3 3 3" xfId="2705" xr:uid="{30EC947E-D934-47D4-AA54-F123F196B083}"/>
    <cellStyle name="Normal 8 3 2 3 3 4" xfId="2706" xr:uid="{F6FDE7F6-6D06-48E5-8868-8CE1C95650B0}"/>
    <cellStyle name="Normal 8 3 2 3 4" xfId="2707" xr:uid="{CE559E77-CF10-47B7-A23B-DFE78061632A}"/>
    <cellStyle name="Normal 8 3 2 3 4 2" xfId="4176" xr:uid="{EA9E6A34-B973-4648-A8A3-29B2967BB64B}"/>
    <cellStyle name="Normal 8 3 2 3 5" xfId="2708" xr:uid="{9EF6242F-2083-43DF-AC9F-E1AB484ECC9E}"/>
    <cellStyle name="Normal 8 3 2 3 6" xfId="2709" xr:uid="{310CD17E-D444-4776-9076-193D4CEE7DCC}"/>
    <cellStyle name="Normal 8 3 2 4" xfId="2710" xr:uid="{A335762F-B359-4CC7-97E8-C5483C5C2CF9}"/>
    <cellStyle name="Normal 8 3 2 4 2" xfId="2711" xr:uid="{CB2EBD39-9548-4E2A-B3C4-331DF16A0EE5}"/>
    <cellStyle name="Normal 8 3 2 4 2 2" xfId="2712" xr:uid="{F725C135-61B2-4726-B90B-DA7539AF2233}"/>
    <cellStyle name="Normal 8 3 2 4 2 2 2" xfId="4177" xr:uid="{E320B45F-192C-4E70-BDA4-99D3E9B9335C}"/>
    <cellStyle name="Normal 8 3 2 4 2 3" xfId="2713" xr:uid="{5BF614FA-8ABE-44FC-B8C0-4992AACF8A86}"/>
    <cellStyle name="Normal 8 3 2 4 2 4" xfId="2714" xr:uid="{13E67486-A116-4826-8E61-861393B852E1}"/>
    <cellStyle name="Normal 8 3 2 4 3" xfId="2715" xr:uid="{6B469229-1CC4-4833-81C3-CA8441241FC0}"/>
    <cellStyle name="Normal 8 3 2 4 3 2" xfId="4178" xr:uid="{E04497FF-E1CE-454D-A427-4CE344BD96E4}"/>
    <cellStyle name="Normal 8 3 2 4 4" xfId="2716" xr:uid="{0E3EEC4D-8F99-43F1-A97F-DDFA50965164}"/>
    <cellStyle name="Normal 8 3 2 4 5" xfId="2717" xr:uid="{10BCEB07-9862-4E1F-90B1-70FFC4C3C043}"/>
    <cellStyle name="Normal 8 3 2 5" xfId="2718" xr:uid="{E9199D89-4F74-482B-A6F2-B8CE27AB0700}"/>
    <cellStyle name="Normal 8 3 2 5 2" xfId="2719" xr:uid="{763562CA-28A8-423B-B9DB-FDF8286AB44A}"/>
    <cellStyle name="Normal 8 3 2 5 2 2" xfId="4179" xr:uid="{DDABE0C7-D2A7-475E-9B31-90379664BACA}"/>
    <cellStyle name="Normal 8 3 2 5 3" xfId="2720" xr:uid="{85358DF3-CBCA-4EAE-A872-504C29B0AB51}"/>
    <cellStyle name="Normal 8 3 2 5 4" xfId="2721" xr:uid="{32CE6D08-65C9-49EF-A136-6B087F497854}"/>
    <cellStyle name="Normal 8 3 2 6" xfId="2722" xr:uid="{C563B338-E5E8-41FA-8D93-6B358DC1B286}"/>
    <cellStyle name="Normal 8 3 2 6 2" xfId="2723" xr:uid="{7918DE71-E418-4A67-A18D-0DDF8F158228}"/>
    <cellStyle name="Normal 8 3 2 6 3" xfId="2724" xr:uid="{0348A799-8EAA-47E1-A5E6-9C7D47F788A6}"/>
    <cellStyle name="Normal 8 3 2 6 4" xfId="2725" xr:uid="{AD637C2B-057A-4A53-A29F-7DD5C0E4C145}"/>
    <cellStyle name="Normal 8 3 2 7" xfId="2726" xr:uid="{5E377FAE-E37E-430D-91C3-F90518AC29E0}"/>
    <cellStyle name="Normal 8 3 2 8" xfId="2727" xr:uid="{725E1525-2D88-4F3B-8066-63B20F132918}"/>
    <cellStyle name="Normal 8 3 2 9" xfId="2728" xr:uid="{30F82823-908C-4D7C-9AF5-A243BC61AF2F}"/>
    <cellStyle name="Normal 8 3 3" xfId="157" xr:uid="{CE143F4C-FEE1-44D9-AE41-A608C74B54ED}"/>
    <cellStyle name="Normal 8 3 3 2" xfId="158" xr:uid="{2686AF97-089D-4DC6-9738-03013716A997}"/>
    <cellStyle name="Normal 8 3 3 2 2" xfId="2729" xr:uid="{875F3F5B-27FF-4EE9-AA4D-40857400C696}"/>
    <cellStyle name="Normal 8 3 3 2 2 2" xfId="2730" xr:uid="{8F5AF1CD-6E13-42E9-8B52-B9E763BE4DC3}"/>
    <cellStyle name="Normal 8 3 3 2 2 2 2" xfId="4180" xr:uid="{B59D0781-D73E-4563-A41C-52B03E06F136}"/>
    <cellStyle name="Normal 8 3 3 2 2 3" xfId="2731" xr:uid="{20FFB8D8-7E20-49AD-99E3-F579B8D528C7}"/>
    <cellStyle name="Normal 8 3 3 2 2 4" xfId="2732" xr:uid="{466099E3-B9C8-4314-91A7-54E41B6821B0}"/>
    <cellStyle name="Normal 8 3 3 2 3" xfId="2733" xr:uid="{424DBAE3-F6AA-4A0E-91DA-1DBB709988BA}"/>
    <cellStyle name="Normal 8 3 3 2 3 2" xfId="2734" xr:uid="{EDE8A01E-5323-4040-B853-D5D1E5D118B0}"/>
    <cellStyle name="Normal 8 3 3 2 3 3" xfId="2735" xr:uid="{AAFE41DF-615E-4172-9136-74E2824B048F}"/>
    <cellStyle name="Normal 8 3 3 2 3 4" xfId="2736" xr:uid="{A9D21164-1962-429D-BA1B-96E6841B76FF}"/>
    <cellStyle name="Normal 8 3 3 2 4" xfId="2737" xr:uid="{D766F7A4-104B-414D-B7C1-2244CF4AFCB8}"/>
    <cellStyle name="Normal 8 3 3 2 5" xfId="2738" xr:uid="{CCF8B847-8E98-44F4-88E2-8425CFCC4F99}"/>
    <cellStyle name="Normal 8 3 3 2 6" xfId="2739" xr:uid="{6E088443-C6D0-47D4-A197-B0E95D04F954}"/>
    <cellStyle name="Normal 8 3 3 3" xfId="2740" xr:uid="{A23103C8-49F8-4A01-B17B-0B3AE7036FD9}"/>
    <cellStyle name="Normal 8 3 3 3 2" xfId="2741" xr:uid="{5FB1D54D-92F2-4E50-8196-81E4ADDE2AD5}"/>
    <cellStyle name="Normal 8 3 3 3 2 2" xfId="2742" xr:uid="{6C9E4965-E7EA-432D-8E46-649932BCABBF}"/>
    <cellStyle name="Normal 8 3 3 3 2 3" xfId="2743" xr:uid="{4EB7C3C1-4496-4B8E-B83E-CCC325F5C98E}"/>
    <cellStyle name="Normal 8 3 3 3 2 4" xfId="2744" xr:uid="{2BB109D7-EDFD-4779-B62E-5A3F2A58BFD6}"/>
    <cellStyle name="Normal 8 3 3 3 3" xfId="2745" xr:uid="{90A0AE43-C3D4-404D-88F4-6D69B7E7036F}"/>
    <cellStyle name="Normal 8 3 3 3 4" xfId="2746" xr:uid="{599E9753-352A-4DFF-9DBD-17642F8B2E4C}"/>
    <cellStyle name="Normal 8 3 3 3 5" xfId="2747" xr:uid="{5B4E4A1F-9EDA-4EEA-A02C-FEFD9B2D9220}"/>
    <cellStyle name="Normal 8 3 3 4" xfId="2748" xr:uid="{62EBAAFC-6B0B-4910-BCF6-555EAB481212}"/>
    <cellStyle name="Normal 8 3 3 4 2" xfId="2749" xr:uid="{7969CA52-D702-420C-AFFE-BE2B199F310D}"/>
    <cellStyle name="Normal 8 3 3 4 3" xfId="2750" xr:uid="{39586BAA-09C1-4A31-A409-C585260742A6}"/>
    <cellStyle name="Normal 8 3 3 4 4" xfId="2751" xr:uid="{6073911B-7C47-4CA4-8C95-A6264E898679}"/>
    <cellStyle name="Normal 8 3 3 5" xfId="2752" xr:uid="{A99800BF-A7B4-45E9-AE29-D3CADB446A63}"/>
    <cellStyle name="Normal 8 3 3 5 2" xfId="2753" xr:uid="{96EBF678-C964-48E5-9FC2-347D0C06841B}"/>
    <cellStyle name="Normal 8 3 3 5 3" xfId="2754" xr:uid="{34885C8E-8CA9-4A73-AE1A-D694BFFD43E4}"/>
    <cellStyle name="Normal 8 3 3 5 4" xfId="2755" xr:uid="{025B2521-A641-4671-BB16-61CAF5F59680}"/>
    <cellStyle name="Normal 8 3 3 6" xfId="2756" xr:uid="{4C01EB82-7566-4227-A79B-64C2808F25F0}"/>
    <cellStyle name="Normal 8 3 3 7" xfId="2757" xr:uid="{EC424B63-706E-48B4-8F5B-4B60BE861D9B}"/>
    <cellStyle name="Normal 8 3 3 8" xfId="2758" xr:uid="{73FC35B4-C2C2-4989-8F16-766BC20C3B53}"/>
    <cellStyle name="Normal 8 3 4" xfId="159" xr:uid="{B1F3621E-91DE-43B6-B939-7470E26A4745}"/>
    <cellStyle name="Normal 8 3 4 2" xfId="2759" xr:uid="{8C2834D6-C160-48B8-AEE1-1B77D9B2144E}"/>
    <cellStyle name="Normal 8 3 4 2 2" xfId="2760" xr:uid="{C69115E2-FE0E-4E11-BD0B-F524BBE03436}"/>
    <cellStyle name="Normal 8 3 4 2 2 2" xfId="2761" xr:uid="{EE7B32A3-73F4-4770-8FB7-EF185B0A603C}"/>
    <cellStyle name="Normal 8 3 4 2 2 2 2" xfId="4181" xr:uid="{8BD97F49-9A38-42D8-A6E6-C83E733C553C}"/>
    <cellStyle name="Normal 8 3 4 2 2 3" xfId="2762" xr:uid="{A4A80476-BB37-418F-B95C-395C212DCCF8}"/>
    <cellStyle name="Normal 8 3 4 2 2 4" xfId="2763" xr:uid="{1F5B9258-758C-4946-89DF-796374404AB5}"/>
    <cellStyle name="Normal 8 3 4 2 3" xfId="2764" xr:uid="{E741BC71-0CC2-4A62-888F-500FB50F082F}"/>
    <cellStyle name="Normal 8 3 4 2 3 2" xfId="4182" xr:uid="{227EF7D1-57CC-4E5B-A073-76122404912B}"/>
    <cellStyle name="Normal 8 3 4 2 4" xfId="2765" xr:uid="{0406F600-0FB9-4108-80B0-4F1659984EF6}"/>
    <cellStyle name="Normal 8 3 4 2 5" xfId="2766" xr:uid="{AD55D7DF-09E9-497F-8254-FD8C5F1EE470}"/>
    <cellStyle name="Normal 8 3 4 3" xfId="2767" xr:uid="{F721251E-3953-443C-B077-867A275B1593}"/>
    <cellStyle name="Normal 8 3 4 3 2" xfId="2768" xr:uid="{313BB74A-6069-42C8-A1C7-9F8350A0BC71}"/>
    <cellStyle name="Normal 8 3 4 3 2 2" xfId="4183" xr:uid="{EB676D04-F403-4ABC-A7E5-5798711861ED}"/>
    <cellStyle name="Normal 8 3 4 3 3" xfId="2769" xr:uid="{B787489F-7CD8-4B2C-B87B-1B21560CE53F}"/>
    <cellStyle name="Normal 8 3 4 3 4" xfId="2770" xr:uid="{329A2447-B683-4235-A0E6-4E02D0D6DEF9}"/>
    <cellStyle name="Normal 8 3 4 4" xfId="2771" xr:uid="{6C458F9D-9068-4E59-A0CD-432B9688DA78}"/>
    <cellStyle name="Normal 8 3 4 4 2" xfId="2772" xr:uid="{AB40758E-19A5-4DDA-B74E-7BE36F8EFF81}"/>
    <cellStyle name="Normal 8 3 4 4 3" xfId="2773" xr:uid="{5B39BA91-A0D4-4079-B507-42E3B6744C93}"/>
    <cellStyle name="Normal 8 3 4 4 4" xfId="2774" xr:uid="{3247C217-30BF-4563-9D0D-2E5E1B08124A}"/>
    <cellStyle name="Normal 8 3 4 5" xfId="2775" xr:uid="{68DF825C-7741-47F3-B8D7-4E72205AB083}"/>
    <cellStyle name="Normal 8 3 4 6" xfId="2776" xr:uid="{4E8C5965-D2D4-449E-9E2F-DDB5714E711A}"/>
    <cellStyle name="Normal 8 3 4 7" xfId="2777" xr:uid="{6C5844B9-6D20-4C14-9D8F-60B0D2ED7F47}"/>
    <cellStyle name="Normal 8 3 5" xfId="2778" xr:uid="{4C48B2B7-C39E-4383-802B-50D99FAABC17}"/>
    <cellStyle name="Normal 8 3 5 2" xfId="2779" xr:uid="{B34739F5-BD77-4705-8F21-F74DA9F5DB67}"/>
    <cellStyle name="Normal 8 3 5 2 2" xfId="2780" xr:uid="{F5C7EDB3-1BBB-4AFA-968D-9F3646B317F9}"/>
    <cellStyle name="Normal 8 3 5 2 2 2" xfId="4184" xr:uid="{6B79061C-E34E-40B1-B430-CA7F9C095AA3}"/>
    <cellStyle name="Normal 8 3 5 2 3" xfId="2781" xr:uid="{84FF10AC-8B03-4D1B-8E42-952C98E58876}"/>
    <cellStyle name="Normal 8 3 5 2 4" xfId="2782" xr:uid="{D64D658B-9EEE-4366-AE79-DD4EFFF27034}"/>
    <cellStyle name="Normal 8 3 5 3" xfId="2783" xr:uid="{D2F06D1F-3B51-464B-88F5-A10420588FF5}"/>
    <cellStyle name="Normal 8 3 5 3 2" xfId="2784" xr:uid="{A9398FD4-41AB-45B8-BF21-6124FE192890}"/>
    <cellStyle name="Normal 8 3 5 3 3" xfId="2785" xr:uid="{94000C35-D261-4B40-B09F-A0B8E9B951F8}"/>
    <cellStyle name="Normal 8 3 5 3 4" xfId="2786" xr:uid="{52220E76-C735-4BD0-9ED4-BF8A4BAF5BEC}"/>
    <cellStyle name="Normal 8 3 5 4" xfId="2787" xr:uid="{95DCE3EC-B2C4-4AD0-B4D9-B4EE1FB35BBB}"/>
    <cellStyle name="Normal 8 3 5 5" xfId="2788" xr:uid="{B7916C7D-DF49-450F-AA1C-4D4C6D11911E}"/>
    <cellStyle name="Normal 8 3 5 6" xfId="2789" xr:uid="{BBB85E2D-7422-42C4-8DBA-083C3648AE53}"/>
    <cellStyle name="Normal 8 3 6" xfId="2790" xr:uid="{0BE476EA-D2C3-4255-A9BB-C453E9777F14}"/>
    <cellStyle name="Normal 8 3 6 2" xfId="2791" xr:uid="{DCC27C58-7B49-4E27-A346-2C6552762424}"/>
    <cellStyle name="Normal 8 3 6 2 2" xfId="2792" xr:uid="{66ED2AE4-CB86-4B09-B08D-EE62BDDF486B}"/>
    <cellStyle name="Normal 8 3 6 2 3" xfId="2793" xr:uid="{6DAE9BCA-2E93-4808-A7CC-405B6CBAC6E5}"/>
    <cellStyle name="Normal 8 3 6 2 4" xfId="2794" xr:uid="{C291F7AA-7A57-4E14-860A-84FDFEFFB546}"/>
    <cellStyle name="Normal 8 3 6 3" xfId="2795" xr:uid="{D16BFD75-94CD-4D63-A4E2-375A0D6A0C1D}"/>
    <cellStyle name="Normal 8 3 6 4" xfId="2796" xr:uid="{8A0DE7BC-5C63-459D-BD51-4A49487F44BD}"/>
    <cellStyle name="Normal 8 3 6 5" xfId="2797" xr:uid="{11802510-EB14-4644-8B7D-B93508DFB3F8}"/>
    <cellStyle name="Normal 8 3 7" xfId="2798" xr:uid="{B4DB432A-39EF-4D43-8C3F-9F5A2198DF83}"/>
    <cellStyle name="Normal 8 3 7 2" xfId="2799" xr:uid="{A701D133-2727-4537-9465-6943D0136B3D}"/>
    <cellStyle name="Normal 8 3 7 3" xfId="2800" xr:uid="{0A7067EE-D267-4677-8290-BDCEA2151054}"/>
    <cellStyle name="Normal 8 3 7 4" xfId="2801" xr:uid="{2688BC26-3CF5-48B7-81D4-64A087B71095}"/>
    <cellStyle name="Normal 8 3 8" xfId="2802" xr:uid="{73D8BEA9-F25D-4F31-BED7-9C61ADB49318}"/>
    <cellStyle name="Normal 8 3 8 2" xfId="2803" xr:uid="{F1A8B1FA-3B11-4390-881E-4A75B484DED5}"/>
    <cellStyle name="Normal 8 3 8 3" xfId="2804" xr:uid="{CF2B149D-7626-413C-A1B4-A876DD0DD27C}"/>
    <cellStyle name="Normal 8 3 8 4" xfId="2805" xr:uid="{AE93BB53-F286-476A-BD80-1824F7052713}"/>
    <cellStyle name="Normal 8 3 9" xfId="2806" xr:uid="{530D030A-9F09-4926-AE20-8C0C18DBD9AA}"/>
    <cellStyle name="Normal 8 4" xfId="160" xr:uid="{CCF993DE-73F4-4BF2-B78E-9EB1431DCAB4}"/>
    <cellStyle name="Normal 8 4 10" xfId="2807" xr:uid="{029D1214-FE19-4021-92BB-0542C09FC202}"/>
    <cellStyle name="Normal 8 4 11" xfId="2808" xr:uid="{71DCE192-7857-4097-BF11-8C05A96DEA20}"/>
    <cellStyle name="Normal 8 4 2" xfId="161" xr:uid="{17343E23-0B8F-4C89-A36D-53FB39F332CA}"/>
    <cellStyle name="Normal 8 4 2 2" xfId="2809" xr:uid="{ED75B5B2-7927-43ED-956D-657E3F252F7D}"/>
    <cellStyle name="Normal 8 4 2 2 2" xfId="2810" xr:uid="{391E314B-F5DC-45F6-A90C-52B06627A912}"/>
    <cellStyle name="Normal 8 4 2 2 2 2" xfId="2811" xr:uid="{91241EFB-2E62-49BC-9028-3088DEC1CCA6}"/>
    <cellStyle name="Normal 8 4 2 2 2 2 2" xfId="2812" xr:uid="{18C73796-8362-476C-8871-4BD3CC417E84}"/>
    <cellStyle name="Normal 8 4 2 2 2 2 3" xfId="2813" xr:uid="{3809282C-A86A-4130-B404-426216D15702}"/>
    <cellStyle name="Normal 8 4 2 2 2 2 4" xfId="2814" xr:uid="{3AA57BA4-B7E1-4CE0-9315-DAE269B7DD74}"/>
    <cellStyle name="Normal 8 4 2 2 2 3" xfId="2815" xr:uid="{04C5CF06-CA6C-4686-9A3D-6F291FC09A98}"/>
    <cellStyle name="Normal 8 4 2 2 2 3 2" xfId="2816" xr:uid="{A25ED385-6E7D-4708-863E-E66ADE01A04F}"/>
    <cellStyle name="Normal 8 4 2 2 2 3 3" xfId="2817" xr:uid="{DAEB171B-437B-4852-9836-6D93AC372E77}"/>
    <cellStyle name="Normal 8 4 2 2 2 3 4" xfId="2818" xr:uid="{38411A10-354A-4733-B173-A87E3ADF509D}"/>
    <cellStyle name="Normal 8 4 2 2 2 4" xfId="2819" xr:uid="{594E3B53-5617-4DCD-8575-9DCA8D6818A8}"/>
    <cellStyle name="Normal 8 4 2 2 2 5" xfId="2820" xr:uid="{0B47D4E0-CB7E-4DE5-BD44-B8EBC1E25A23}"/>
    <cellStyle name="Normal 8 4 2 2 2 6" xfId="2821" xr:uid="{AAC013DD-87CA-452C-812B-E79EF9F3255E}"/>
    <cellStyle name="Normal 8 4 2 2 3" xfId="2822" xr:uid="{9E182ADC-7A5F-4F73-A78C-94DAD66F52AB}"/>
    <cellStyle name="Normal 8 4 2 2 3 2" xfId="2823" xr:uid="{271CCFEA-5A1F-4CA9-AD40-798A84EF1178}"/>
    <cellStyle name="Normal 8 4 2 2 3 2 2" xfId="2824" xr:uid="{BE8908A8-1DE3-49C1-A738-8122943EB59A}"/>
    <cellStyle name="Normal 8 4 2 2 3 2 3" xfId="2825" xr:uid="{E3C82ECF-A4A2-42C1-8AE9-EBD45F4B262C}"/>
    <cellStyle name="Normal 8 4 2 2 3 2 4" xfId="2826" xr:uid="{509A70C5-B35C-4E3A-BE89-5E5401F76C8A}"/>
    <cellStyle name="Normal 8 4 2 2 3 3" xfId="2827" xr:uid="{70BEC000-03A3-4383-B7B0-A3C261EA7869}"/>
    <cellStyle name="Normal 8 4 2 2 3 4" xfId="2828" xr:uid="{C63B5087-8F3A-4297-A62F-A28F028A3AD1}"/>
    <cellStyle name="Normal 8 4 2 2 3 5" xfId="2829" xr:uid="{BBE7B3F2-E761-4C48-B3D0-41FF9B9DD1E9}"/>
    <cellStyle name="Normal 8 4 2 2 4" xfId="2830" xr:uid="{3ED3492A-79C5-48E0-92BA-EC5FBF7E25F1}"/>
    <cellStyle name="Normal 8 4 2 2 4 2" xfId="2831" xr:uid="{F0232641-327A-453B-9BBB-99C81366296A}"/>
    <cellStyle name="Normal 8 4 2 2 4 3" xfId="2832" xr:uid="{B8CFA646-5585-48E9-A668-44E3C86CA3C5}"/>
    <cellStyle name="Normal 8 4 2 2 4 4" xfId="2833" xr:uid="{90DACE06-15DA-4E5C-82C4-F9F94A503F74}"/>
    <cellStyle name="Normal 8 4 2 2 5" xfId="2834" xr:uid="{15898E33-3428-4208-B9DA-B43928365FAD}"/>
    <cellStyle name="Normal 8 4 2 2 5 2" xfId="2835" xr:uid="{E25D0DD1-5FEC-4D7A-A59D-6FCD9D3C9565}"/>
    <cellStyle name="Normal 8 4 2 2 5 3" xfId="2836" xr:uid="{CF1B6B63-7328-40E9-95D0-920CC4B6C817}"/>
    <cellStyle name="Normal 8 4 2 2 5 4" xfId="2837" xr:uid="{85E4B993-2248-4193-8C85-01B48575EFCF}"/>
    <cellStyle name="Normal 8 4 2 2 6" xfId="2838" xr:uid="{0FF0C4C5-1B19-4FE7-912E-69FAA830265F}"/>
    <cellStyle name="Normal 8 4 2 2 7" xfId="2839" xr:uid="{EC1E0439-7201-486B-A233-4D0EA9CDD73D}"/>
    <cellStyle name="Normal 8 4 2 2 8" xfId="2840" xr:uid="{5F744286-4EE5-4288-A106-93F631DDFDB3}"/>
    <cellStyle name="Normal 8 4 2 3" xfId="2841" xr:uid="{BE97A76D-FB9F-4F73-8757-400E6DF6BE66}"/>
    <cellStyle name="Normal 8 4 2 3 2" xfId="2842" xr:uid="{0AE99F2F-5D70-4585-91F0-DA3C62AEE2CD}"/>
    <cellStyle name="Normal 8 4 2 3 2 2" xfId="2843" xr:uid="{34DECAB2-2B9B-4013-A2A5-EFEEE1163E9F}"/>
    <cellStyle name="Normal 8 4 2 3 2 3" xfId="2844" xr:uid="{C46F3B60-8641-40C7-951A-62680E497079}"/>
    <cellStyle name="Normal 8 4 2 3 2 4" xfId="2845" xr:uid="{AB1A264B-9473-4894-B675-0ECB594427BD}"/>
    <cellStyle name="Normal 8 4 2 3 3" xfId="2846" xr:uid="{CCB1E5E3-7648-4069-AC18-A6C2F7527FD7}"/>
    <cellStyle name="Normal 8 4 2 3 3 2" xfId="2847" xr:uid="{4C953AB7-41A0-44EA-949F-61B268304E05}"/>
    <cellStyle name="Normal 8 4 2 3 3 3" xfId="2848" xr:uid="{30BCB598-08D6-4174-8744-D70BDB489C86}"/>
    <cellStyle name="Normal 8 4 2 3 3 4" xfId="2849" xr:uid="{39323950-0ED5-4833-AC06-B3CC68815A02}"/>
    <cellStyle name="Normal 8 4 2 3 4" xfId="2850" xr:uid="{0A83FC81-FA8C-4661-9BC5-4D42B5030F64}"/>
    <cellStyle name="Normal 8 4 2 3 5" xfId="2851" xr:uid="{36387D8D-535F-49A2-85AD-CE6EE8495A84}"/>
    <cellStyle name="Normal 8 4 2 3 6" xfId="2852" xr:uid="{32E7784E-64DF-439E-A534-3870C59EEDBC}"/>
    <cellStyle name="Normal 8 4 2 4" xfId="2853" xr:uid="{1F17E363-F58E-4433-9126-78B0094093A9}"/>
    <cellStyle name="Normal 8 4 2 4 2" xfId="2854" xr:uid="{6E2698E0-F980-4328-8AD5-ACEEC4080346}"/>
    <cellStyle name="Normal 8 4 2 4 2 2" xfId="2855" xr:uid="{319733BF-80A1-4EA6-BA6C-78420CCC28BC}"/>
    <cellStyle name="Normal 8 4 2 4 2 3" xfId="2856" xr:uid="{11F408AD-B0D8-45CD-88FB-6D71572E2B47}"/>
    <cellStyle name="Normal 8 4 2 4 2 4" xfId="2857" xr:uid="{1893A168-9B27-439D-BE0A-8766B378D7C3}"/>
    <cellStyle name="Normal 8 4 2 4 3" xfId="2858" xr:uid="{93B23969-7523-444F-B10D-2DFF19A9E602}"/>
    <cellStyle name="Normal 8 4 2 4 4" xfId="2859" xr:uid="{11F4A3BE-62D5-47D4-A3A8-E9776F3DC250}"/>
    <cellStyle name="Normal 8 4 2 4 5" xfId="2860" xr:uid="{AC3DAD5D-2B1E-41A2-8A33-AC5278AF0029}"/>
    <cellStyle name="Normal 8 4 2 5" xfId="2861" xr:uid="{A0F16D74-64B5-4A6A-B3A0-F6009CEA8DC6}"/>
    <cellStyle name="Normal 8 4 2 5 2" xfId="2862" xr:uid="{4CEC6C51-0D1D-431E-AFEA-D88642BA351A}"/>
    <cellStyle name="Normal 8 4 2 5 3" xfId="2863" xr:uid="{5E4CD22D-C097-4A85-B0C9-DAEC49194717}"/>
    <cellStyle name="Normal 8 4 2 5 4" xfId="2864" xr:uid="{644A4820-D274-4F26-B138-5DD14FFFF4AA}"/>
    <cellStyle name="Normal 8 4 2 6" xfId="2865" xr:uid="{227DF5BF-7AE6-4781-8A55-746172ACC940}"/>
    <cellStyle name="Normal 8 4 2 6 2" xfId="2866" xr:uid="{152CA641-C798-4595-84FE-B970EEBC62FE}"/>
    <cellStyle name="Normal 8 4 2 6 3" xfId="2867" xr:uid="{199E1DC0-975E-4E3D-B782-EC73474A0F22}"/>
    <cellStyle name="Normal 8 4 2 6 4" xfId="2868" xr:uid="{84453C2E-243B-4715-AECA-867EA6085CCA}"/>
    <cellStyle name="Normal 8 4 2 7" xfId="2869" xr:uid="{D22462BB-4BCB-41CC-B73F-5E8F666604FF}"/>
    <cellStyle name="Normal 8 4 2 8" xfId="2870" xr:uid="{AE517CC5-6A90-4C09-BE35-2E8E0E2BF8C8}"/>
    <cellStyle name="Normal 8 4 2 9" xfId="2871" xr:uid="{F7A4D23D-BC27-4F33-B53F-A45B591A8264}"/>
    <cellStyle name="Normal 8 4 3" xfId="2872" xr:uid="{BE895076-D9C6-485C-AC0A-7B5BDE9DB99B}"/>
    <cellStyle name="Normal 8 4 3 2" xfId="2873" xr:uid="{20375458-8850-4DC0-8A02-E3ACE834320E}"/>
    <cellStyle name="Normal 8 4 3 2 2" xfId="2874" xr:uid="{E92CF552-A6D2-49D9-9E87-03FC87F7954E}"/>
    <cellStyle name="Normal 8 4 3 2 2 2" xfId="2875" xr:uid="{07C52383-7107-4BF3-9523-6356DDD9B719}"/>
    <cellStyle name="Normal 8 4 3 2 2 2 2" xfId="4185" xr:uid="{D24DC724-5B8A-420A-90DA-740BDE4571C3}"/>
    <cellStyle name="Normal 8 4 3 2 2 3" xfId="2876" xr:uid="{5B897D3D-C0D3-4E50-AF39-41DDA86FE482}"/>
    <cellStyle name="Normal 8 4 3 2 2 4" xfId="2877" xr:uid="{E200D187-938F-4EC4-9F48-887549103702}"/>
    <cellStyle name="Normal 8 4 3 2 3" xfId="2878" xr:uid="{BDFBB964-2A7A-42FA-879C-5BB356C889C1}"/>
    <cellStyle name="Normal 8 4 3 2 3 2" xfId="2879" xr:uid="{6C916246-9CA7-4552-B2FF-45B85294206B}"/>
    <cellStyle name="Normal 8 4 3 2 3 3" xfId="2880" xr:uid="{FC51E320-636F-4387-A973-698E042AE539}"/>
    <cellStyle name="Normal 8 4 3 2 3 4" xfId="2881" xr:uid="{F9068F9E-794F-4FA3-A25B-53F77C45C2B9}"/>
    <cellStyle name="Normal 8 4 3 2 4" xfId="2882" xr:uid="{964E03B2-6812-4091-8F73-A8AB8D950E5C}"/>
    <cellStyle name="Normal 8 4 3 2 5" xfId="2883" xr:uid="{5FE76A57-93CE-4B41-A881-5BA0D7D2CFB4}"/>
    <cellStyle name="Normal 8 4 3 2 6" xfId="2884" xr:uid="{3D59BFF0-2D53-4DBB-B9F5-C16C56F95E13}"/>
    <cellStyle name="Normal 8 4 3 3" xfId="2885" xr:uid="{088A7208-002E-46A3-BD90-EEB4BB8C5A9F}"/>
    <cellStyle name="Normal 8 4 3 3 2" xfId="2886" xr:uid="{2F6F9254-AF83-4E91-AE5F-03597869ADEF}"/>
    <cellStyle name="Normal 8 4 3 3 2 2" xfId="2887" xr:uid="{0EE10FD3-70C0-4775-BB12-1986F0AD8857}"/>
    <cellStyle name="Normal 8 4 3 3 2 3" xfId="2888" xr:uid="{5C5CCEB8-02F3-4810-BED3-9CA038EB39D7}"/>
    <cellStyle name="Normal 8 4 3 3 2 4" xfId="2889" xr:uid="{4DFDE091-78F0-44BC-9B19-C35344297FCD}"/>
    <cellStyle name="Normal 8 4 3 3 3" xfId="2890" xr:uid="{ABF3B4AB-4180-4D74-8FD2-84FFA83EAA6A}"/>
    <cellStyle name="Normal 8 4 3 3 4" xfId="2891" xr:uid="{AF9DEE06-7535-4D49-8C71-7BFEA8D9F4D3}"/>
    <cellStyle name="Normal 8 4 3 3 5" xfId="2892" xr:uid="{EF3542F8-9B0A-48C8-B8C7-2F7172DA0451}"/>
    <cellStyle name="Normal 8 4 3 4" xfId="2893" xr:uid="{39EAFB81-4C5C-4CCA-8095-9CDCD6111859}"/>
    <cellStyle name="Normal 8 4 3 4 2" xfId="2894" xr:uid="{DC1E5DF7-E196-414C-AE77-A243EA764F8A}"/>
    <cellStyle name="Normal 8 4 3 4 3" xfId="2895" xr:uid="{74B7E8C6-C4F4-4AD5-9A23-DBDF22F8D318}"/>
    <cellStyle name="Normal 8 4 3 4 4" xfId="2896" xr:uid="{225FE6E1-4CCB-42BF-B9FD-2AD945B6C7F6}"/>
    <cellStyle name="Normal 8 4 3 5" xfId="2897" xr:uid="{8BB26C7F-468F-4750-9195-877EBFA43F4B}"/>
    <cellStyle name="Normal 8 4 3 5 2" xfId="2898" xr:uid="{629767BA-4581-4629-B0AA-D7B85B530702}"/>
    <cellStyle name="Normal 8 4 3 5 3" xfId="2899" xr:uid="{56926854-15AD-492C-843E-18DAEACC0447}"/>
    <cellStyle name="Normal 8 4 3 5 4" xfId="2900" xr:uid="{2B0AD187-B31E-4197-B9BD-0DB8153401F3}"/>
    <cellStyle name="Normal 8 4 3 6" xfId="2901" xr:uid="{5B5C26FD-9A1D-4B50-A780-D0F7DA946B1E}"/>
    <cellStyle name="Normal 8 4 3 7" xfId="2902" xr:uid="{DDDE1BD0-574A-4966-B4D7-C241DCCEF399}"/>
    <cellStyle name="Normal 8 4 3 8" xfId="2903" xr:uid="{6AEB53BA-6E13-4244-898A-FB7294F95EC0}"/>
    <cellStyle name="Normal 8 4 4" xfId="2904" xr:uid="{B2765CFE-B2A8-4A4D-B5DE-79B2E042D772}"/>
    <cellStyle name="Normal 8 4 4 2" xfId="2905" xr:uid="{6E80AD1F-3E36-4072-B959-F561D47DC2A0}"/>
    <cellStyle name="Normal 8 4 4 2 2" xfId="2906" xr:uid="{63ED08C4-3D44-4FBF-9F20-1B9E39C60ED3}"/>
    <cellStyle name="Normal 8 4 4 2 2 2" xfId="2907" xr:uid="{2105A213-D177-4220-91F7-5032FF8C72AC}"/>
    <cellStyle name="Normal 8 4 4 2 2 3" xfId="2908" xr:uid="{05797072-B9C0-4A8F-8A88-E5E430EC6352}"/>
    <cellStyle name="Normal 8 4 4 2 2 4" xfId="2909" xr:uid="{E6DA56FD-E94D-4517-A56D-50B167C161C0}"/>
    <cellStyle name="Normal 8 4 4 2 3" xfId="2910" xr:uid="{AB3BE391-D2CC-4681-A25B-4EF13CBC4C0F}"/>
    <cellStyle name="Normal 8 4 4 2 4" xfId="2911" xr:uid="{A390D7E2-1C4E-439D-8740-6F847C62187D}"/>
    <cellStyle name="Normal 8 4 4 2 5" xfId="2912" xr:uid="{DB6C2F47-CBA6-4547-B054-438F7EAB4E1B}"/>
    <cellStyle name="Normal 8 4 4 3" xfId="2913" xr:uid="{0F287500-5552-417F-ACC2-C517FAF15E23}"/>
    <cellStyle name="Normal 8 4 4 3 2" xfId="2914" xr:uid="{32EC3566-4F58-4FA4-B170-8DA6AEBD701A}"/>
    <cellStyle name="Normal 8 4 4 3 3" xfId="2915" xr:uid="{D51D615D-C706-4B3A-BA4D-13BA2CFA7B29}"/>
    <cellStyle name="Normal 8 4 4 3 4" xfId="2916" xr:uid="{D017D5AF-7387-4316-B885-C85B70FC7890}"/>
    <cellStyle name="Normal 8 4 4 4" xfId="2917" xr:uid="{72D520B7-CC04-47AF-B12B-8DBF6F21A8F1}"/>
    <cellStyle name="Normal 8 4 4 4 2" xfId="2918" xr:uid="{1AA01200-893C-48D4-B8CB-DD601BD24474}"/>
    <cellStyle name="Normal 8 4 4 4 3" xfId="2919" xr:uid="{148FD348-0C8A-4D7E-960E-6FD4D77AE3AF}"/>
    <cellStyle name="Normal 8 4 4 4 4" xfId="2920" xr:uid="{50F7B989-CD21-4A05-AEB7-70C278A0CFDE}"/>
    <cellStyle name="Normal 8 4 4 5" xfId="2921" xr:uid="{14630F2C-BBD4-419B-B5D6-58E59F1606EF}"/>
    <cellStyle name="Normal 8 4 4 6" xfId="2922" xr:uid="{75197069-0F25-4466-B66C-5C157A339B1E}"/>
    <cellStyle name="Normal 8 4 4 7" xfId="2923" xr:uid="{41775EE6-393B-4C31-B604-D100F6E797B4}"/>
    <cellStyle name="Normal 8 4 5" xfId="2924" xr:uid="{479FF4F4-8240-47E7-9275-F723C8EB71FB}"/>
    <cellStyle name="Normal 8 4 5 2" xfId="2925" xr:uid="{8494BA1B-45F0-4534-933D-751D3615C0B6}"/>
    <cellStyle name="Normal 8 4 5 2 2" xfId="2926" xr:uid="{BC88AA79-CA14-40A6-951B-D1E59A61950B}"/>
    <cellStyle name="Normal 8 4 5 2 3" xfId="2927" xr:uid="{0A0E5B32-5F11-4DC9-9A8F-7C0D14A6FD60}"/>
    <cellStyle name="Normal 8 4 5 2 4" xfId="2928" xr:uid="{7FCFBB9C-695F-4B63-AC57-166258A3FCD8}"/>
    <cellStyle name="Normal 8 4 5 3" xfId="2929" xr:uid="{88ED7CEC-283E-4615-A33B-259A48FC8EC6}"/>
    <cellStyle name="Normal 8 4 5 3 2" xfId="2930" xr:uid="{F187AC34-CBAD-48C5-9619-5F489CC57C51}"/>
    <cellStyle name="Normal 8 4 5 3 3" xfId="2931" xr:uid="{4555E4F9-F831-4376-B7F9-756ED6486192}"/>
    <cellStyle name="Normal 8 4 5 3 4" xfId="2932" xr:uid="{7BCCEF02-F1B2-42C2-A9DA-F3D078F49914}"/>
    <cellStyle name="Normal 8 4 5 4" xfId="2933" xr:uid="{A17EED1F-A3AB-4C28-9CBF-EF0C32A7C709}"/>
    <cellStyle name="Normal 8 4 5 5" xfId="2934" xr:uid="{644877F7-CEF9-4AC1-8AEA-F59044F793F8}"/>
    <cellStyle name="Normal 8 4 5 6" xfId="2935" xr:uid="{A07A6B39-1374-4F3E-90D4-48622B0E693A}"/>
    <cellStyle name="Normal 8 4 6" xfId="2936" xr:uid="{018C2692-2D9F-46CC-8FF1-3F4C2E40C72C}"/>
    <cellStyle name="Normal 8 4 6 2" xfId="2937" xr:uid="{6708D20C-1BA9-49D3-B324-D39C5650CF9D}"/>
    <cellStyle name="Normal 8 4 6 2 2" xfId="2938" xr:uid="{60547F0B-5F53-475C-AC32-24F061E51FB7}"/>
    <cellStyle name="Normal 8 4 6 2 3" xfId="2939" xr:uid="{CF8302A9-0722-4AFC-A8A9-BD2110301625}"/>
    <cellStyle name="Normal 8 4 6 2 4" xfId="2940" xr:uid="{E292460A-EFCB-4573-85D7-F87DFCD19160}"/>
    <cellStyle name="Normal 8 4 6 3" xfId="2941" xr:uid="{FE9D4CAD-2BE8-4468-A76D-EA3CC3DB62B2}"/>
    <cellStyle name="Normal 8 4 6 4" xfId="2942" xr:uid="{CBD7B068-9019-4819-843C-30A983FD6ED4}"/>
    <cellStyle name="Normal 8 4 6 5" xfId="2943" xr:uid="{3E1D6615-F3EE-45A8-ABF4-67D36551E2F0}"/>
    <cellStyle name="Normal 8 4 7" xfId="2944" xr:uid="{FBC30279-2478-4C2C-BC1A-7B69310ED4F5}"/>
    <cellStyle name="Normal 8 4 7 2" xfId="2945" xr:uid="{3265BC7B-0B74-454F-B71D-074C592C36B8}"/>
    <cellStyle name="Normal 8 4 7 3" xfId="2946" xr:uid="{40D9AB22-C79C-4B16-8E49-2924E3654BCC}"/>
    <cellStyle name="Normal 8 4 7 4" xfId="2947" xr:uid="{0D867E7C-C6F7-40B7-B7CE-77A3C53F0CA8}"/>
    <cellStyle name="Normal 8 4 8" xfId="2948" xr:uid="{097DF2B2-9F79-49C1-9C8E-B65462A781A9}"/>
    <cellStyle name="Normal 8 4 8 2" xfId="2949" xr:uid="{6DF663D0-96A0-4FBC-B567-609BF687D28A}"/>
    <cellStyle name="Normal 8 4 8 3" xfId="2950" xr:uid="{C0742857-F915-4226-AD8D-D50F8EE61C93}"/>
    <cellStyle name="Normal 8 4 8 4" xfId="2951" xr:uid="{36E1FECD-6A13-418B-9D91-AF94837C14D2}"/>
    <cellStyle name="Normal 8 4 9" xfId="2952" xr:uid="{766AF9E9-B0E9-473B-A975-2CB0695DED3E}"/>
    <cellStyle name="Normal 8 5" xfId="162" xr:uid="{7C0E08D3-61A8-4660-946E-9428B546EE70}"/>
    <cellStyle name="Normal 8 5 2" xfId="163" xr:uid="{3C974889-EB7B-4B57-AED1-80C4D4367D41}"/>
    <cellStyle name="Normal 8 5 2 2" xfId="2953" xr:uid="{E541ED59-051E-4B0F-ABE8-363D6AEBB7E3}"/>
    <cellStyle name="Normal 8 5 2 2 2" xfId="2954" xr:uid="{36424716-6FC8-469B-B0AE-56BA6038FC47}"/>
    <cellStyle name="Normal 8 5 2 2 2 2" xfId="2955" xr:uid="{727FF0F3-D580-4BD1-8BFB-106E61FFD97C}"/>
    <cellStyle name="Normal 8 5 2 2 2 3" xfId="2956" xr:uid="{A484F670-0BDE-4C39-9197-75A5BF737CDA}"/>
    <cellStyle name="Normal 8 5 2 2 2 4" xfId="2957" xr:uid="{5461618C-D009-4745-AA29-4956D2BB1D3F}"/>
    <cellStyle name="Normal 8 5 2 2 3" xfId="2958" xr:uid="{08D9B630-2473-4C44-8BCF-6116EE7A9199}"/>
    <cellStyle name="Normal 8 5 2 2 3 2" xfId="2959" xr:uid="{A4803E85-FFF8-421B-B4C2-302B62DFB9A8}"/>
    <cellStyle name="Normal 8 5 2 2 3 3" xfId="2960" xr:uid="{EE9EA7FF-0845-4256-88BD-83EC79EAEC37}"/>
    <cellStyle name="Normal 8 5 2 2 3 4" xfId="2961" xr:uid="{EF9118A2-0172-4BF9-9915-C0016BDC8F4C}"/>
    <cellStyle name="Normal 8 5 2 2 4" xfId="2962" xr:uid="{21EE5650-C560-47DD-A012-B62BE2F189E5}"/>
    <cellStyle name="Normal 8 5 2 2 5" xfId="2963" xr:uid="{EFA33436-360B-47FF-B405-B9EA711ECFFB}"/>
    <cellStyle name="Normal 8 5 2 2 6" xfId="2964" xr:uid="{6036B1E8-396A-49CB-BAAC-F5888C75F996}"/>
    <cellStyle name="Normal 8 5 2 3" xfId="2965" xr:uid="{67EBAB2F-2B91-4D31-8418-5F42DF5AFBB0}"/>
    <cellStyle name="Normal 8 5 2 3 2" xfId="2966" xr:uid="{240E13A8-B107-41E8-B1AD-B9A77464757C}"/>
    <cellStyle name="Normal 8 5 2 3 2 2" xfId="2967" xr:uid="{BAEC6456-B741-4D1D-8131-53FC7FF56D34}"/>
    <cellStyle name="Normal 8 5 2 3 2 3" xfId="2968" xr:uid="{5D6C8D8C-718A-4872-9FCA-718E98503E6B}"/>
    <cellStyle name="Normal 8 5 2 3 2 4" xfId="2969" xr:uid="{6F0A561E-DCE2-4EDB-B9A6-02A56A2A2CC1}"/>
    <cellStyle name="Normal 8 5 2 3 3" xfId="2970" xr:uid="{27A8E5FD-561C-4FE6-8917-9744024B29D4}"/>
    <cellStyle name="Normal 8 5 2 3 4" xfId="2971" xr:uid="{595051F7-AEE8-4F53-B3F8-1CD6290B4EAE}"/>
    <cellStyle name="Normal 8 5 2 3 5" xfId="2972" xr:uid="{E6EEA70F-BCDD-4774-806C-3D9FCD93A6F7}"/>
    <cellStyle name="Normal 8 5 2 4" xfId="2973" xr:uid="{DCCC8A96-4177-4B48-A8D1-841E30A63926}"/>
    <cellStyle name="Normal 8 5 2 4 2" xfId="2974" xr:uid="{86365420-E3C9-4785-9F79-CFFB2228EEF0}"/>
    <cellStyle name="Normal 8 5 2 4 3" xfId="2975" xr:uid="{851C7017-FBDF-4BA6-ADF9-5524FBB6292E}"/>
    <cellStyle name="Normal 8 5 2 4 4" xfId="2976" xr:uid="{8CBE4000-03AE-46CF-8966-E9512ECCFDEE}"/>
    <cellStyle name="Normal 8 5 2 5" xfId="2977" xr:uid="{C981D2BD-83E8-468E-AF5C-201ACA23DAA6}"/>
    <cellStyle name="Normal 8 5 2 5 2" xfId="2978" xr:uid="{7F3FA505-F18D-42DC-821E-4EB0751316A0}"/>
    <cellStyle name="Normal 8 5 2 5 3" xfId="2979" xr:uid="{C61C5EBB-3A58-4815-A9D9-8A67C40659EB}"/>
    <cellStyle name="Normal 8 5 2 5 4" xfId="2980" xr:uid="{D89BA288-A4F3-4D3B-A63A-D04E74F4AF59}"/>
    <cellStyle name="Normal 8 5 2 6" xfId="2981" xr:uid="{2A7744CA-9D36-4290-A131-597189975C2D}"/>
    <cellStyle name="Normal 8 5 2 7" xfId="2982" xr:uid="{8B117C96-C5F5-4735-B09E-E0BC04BC4628}"/>
    <cellStyle name="Normal 8 5 2 8" xfId="2983" xr:uid="{63239A8A-D399-4E8A-88B0-6ECFD1397565}"/>
    <cellStyle name="Normal 8 5 3" xfId="2984" xr:uid="{4725D12D-95B5-49EF-BA59-F2D2B7DD65CB}"/>
    <cellStyle name="Normal 8 5 3 2" xfId="2985" xr:uid="{E877D791-D083-4B7B-A4E4-BBA1D192206C}"/>
    <cellStyle name="Normal 8 5 3 2 2" xfId="2986" xr:uid="{65F8F304-CC80-43CE-A797-CA987A786487}"/>
    <cellStyle name="Normal 8 5 3 2 3" xfId="2987" xr:uid="{60B6CD0C-2C6C-4480-B39D-54B5C19B44AB}"/>
    <cellStyle name="Normal 8 5 3 2 4" xfId="2988" xr:uid="{B509A88D-616E-4D53-A339-54C398B2854F}"/>
    <cellStyle name="Normal 8 5 3 3" xfId="2989" xr:uid="{4864A199-6C07-43FA-A6B7-9AAB593B1487}"/>
    <cellStyle name="Normal 8 5 3 3 2" xfId="2990" xr:uid="{FBEDC64D-9E41-4135-85CE-4DBCFB10A10C}"/>
    <cellStyle name="Normal 8 5 3 3 3" xfId="2991" xr:uid="{9D816D81-A7CA-4E84-AAC0-12FE3BD35E0A}"/>
    <cellStyle name="Normal 8 5 3 3 4" xfId="2992" xr:uid="{AD9DB0B6-EB3A-43F8-A5A1-713A3F87AEE3}"/>
    <cellStyle name="Normal 8 5 3 4" xfId="2993" xr:uid="{8762093A-5A31-4599-BE7C-91845BC41121}"/>
    <cellStyle name="Normal 8 5 3 5" xfId="2994" xr:uid="{C12ACFCB-4DE7-417E-AACB-EE56877A50D7}"/>
    <cellStyle name="Normal 8 5 3 6" xfId="2995" xr:uid="{360484E4-A996-4FCA-BA92-D91C4582D755}"/>
    <cellStyle name="Normal 8 5 4" xfId="2996" xr:uid="{45D2FC63-BD6B-46FB-9351-73CBA7B99AF5}"/>
    <cellStyle name="Normal 8 5 4 2" xfId="2997" xr:uid="{E499C7EA-A492-4DC7-9396-354BEF6A62EB}"/>
    <cellStyle name="Normal 8 5 4 2 2" xfId="2998" xr:uid="{D0A20816-9C46-4F0F-B09B-027A3EB0961B}"/>
    <cellStyle name="Normal 8 5 4 2 3" xfId="2999" xr:uid="{751CABC0-F1EC-4DDD-AB48-B157DDC278EB}"/>
    <cellStyle name="Normal 8 5 4 2 4" xfId="3000" xr:uid="{75AF93D8-BD80-43F8-96B3-2CE2BF6843A5}"/>
    <cellStyle name="Normal 8 5 4 3" xfId="3001" xr:uid="{2832FADE-6452-4C35-B17D-2C4A4FDFC6EB}"/>
    <cellStyle name="Normal 8 5 4 4" xfId="3002" xr:uid="{A309BD59-A5DE-46CA-9292-3BF891710B0F}"/>
    <cellStyle name="Normal 8 5 4 5" xfId="3003" xr:uid="{92478C58-F06C-4222-B91B-2BC3311ADA75}"/>
    <cellStyle name="Normal 8 5 5" xfId="3004" xr:uid="{69FC2766-E04C-4655-B896-F6145215129D}"/>
    <cellStyle name="Normal 8 5 5 2" xfId="3005" xr:uid="{C7519673-3E13-44B7-905A-68F44DB43A81}"/>
    <cellStyle name="Normal 8 5 5 3" xfId="3006" xr:uid="{4A719AAA-E369-49D3-BBD7-B5CFA22EECA3}"/>
    <cellStyle name="Normal 8 5 5 4" xfId="3007" xr:uid="{460B74B6-F021-4E85-898F-2AFA0EE50678}"/>
    <cellStyle name="Normal 8 5 6" xfId="3008" xr:uid="{0A3D80ED-342D-4619-91A6-7DE92C80E7F9}"/>
    <cellStyle name="Normal 8 5 6 2" xfId="3009" xr:uid="{58823E64-2C3B-4EEB-8B1A-CB8C4118A644}"/>
    <cellStyle name="Normal 8 5 6 3" xfId="3010" xr:uid="{6441B21B-F950-4F28-AE43-3BC1927766EA}"/>
    <cellStyle name="Normal 8 5 6 4" xfId="3011" xr:uid="{49440E96-CAA8-4238-85C9-C8C374D23F3B}"/>
    <cellStyle name="Normal 8 5 7" xfId="3012" xr:uid="{1460AA2B-AE88-47AE-AC54-D0EC30299F3D}"/>
    <cellStyle name="Normal 8 5 8" xfId="3013" xr:uid="{D5E64B19-54E9-4026-9511-5A1008CFCF7E}"/>
    <cellStyle name="Normal 8 5 9" xfId="3014" xr:uid="{F6A16B22-266B-420E-8443-F8B0A4D145C3}"/>
    <cellStyle name="Normal 8 6" xfId="164" xr:uid="{6A681C4A-0CD6-4CB4-B7BF-5B45E701BD08}"/>
    <cellStyle name="Normal 8 6 2" xfId="3015" xr:uid="{70A30F40-43B1-4D99-964C-A5902EFA728C}"/>
    <cellStyle name="Normal 8 6 2 2" xfId="3016" xr:uid="{69D07479-2D33-493A-9247-BBF9FD36BC33}"/>
    <cellStyle name="Normal 8 6 2 2 2" xfId="3017" xr:uid="{2FBE1766-52AE-42CC-852A-DC3BCC92DB35}"/>
    <cellStyle name="Normal 8 6 2 2 2 2" xfId="4186" xr:uid="{B8DE76C3-5A40-4D07-A9D2-BD71DF2A73EA}"/>
    <cellStyle name="Normal 8 6 2 2 3" xfId="3018" xr:uid="{536C63F1-FFF8-4D00-99F4-B2CD7726BD55}"/>
    <cellStyle name="Normal 8 6 2 2 4" xfId="3019" xr:uid="{E3DB386F-FCC9-4C13-908F-0CAB33AAE007}"/>
    <cellStyle name="Normal 8 6 2 3" xfId="3020" xr:uid="{1527C2FC-8ED8-415B-80A7-EB4169E1E52C}"/>
    <cellStyle name="Normal 8 6 2 3 2" xfId="3021" xr:uid="{C90F6FE5-FAE1-4323-AD14-86F5394F8573}"/>
    <cellStyle name="Normal 8 6 2 3 3" xfId="3022" xr:uid="{E79A0034-5ECC-45FD-8CCB-3A8928BD497C}"/>
    <cellStyle name="Normal 8 6 2 3 4" xfId="3023" xr:uid="{82B77D0A-E8CE-4619-9232-86E4641190ED}"/>
    <cellStyle name="Normal 8 6 2 4" xfId="3024" xr:uid="{3B015D9C-0924-4EDD-8654-3DEA31C8E3DE}"/>
    <cellStyle name="Normal 8 6 2 5" xfId="3025" xr:uid="{35DE897A-B63B-43AD-B1E5-A7E1E8FD107C}"/>
    <cellStyle name="Normal 8 6 2 6" xfId="3026" xr:uid="{264A719E-33BA-488C-BC5E-77AFD693D5AA}"/>
    <cellStyle name="Normal 8 6 3" xfId="3027" xr:uid="{F64E17B5-8BBF-4990-99CE-DCE6655C701B}"/>
    <cellStyle name="Normal 8 6 3 2" xfId="3028" xr:uid="{DCD1D6F4-F145-4E63-AFED-5F94B55B1F81}"/>
    <cellStyle name="Normal 8 6 3 2 2" xfId="3029" xr:uid="{60F8A875-093E-47F3-9380-DAC751B1E5E4}"/>
    <cellStyle name="Normal 8 6 3 2 3" xfId="3030" xr:uid="{61E40179-8313-4709-93D0-83C5AA32C298}"/>
    <cellStyle name="Normal 8 6 3 2 4" xfId="3031" xr:uid="{0EBDD9DD-A770-4F43-A689-FC35A92A0149}"/>
    <cellStyle name="Normal 8 6 3 3" xfId="3032" xr:uid="{CAEBC7E7-8E90-4169-A93E-75EDCC3533E7}"/>
    <cellStyle name="Normal 8 6 3 4" xfId="3033" xr:uid="{20954017-338A-4411-8B1E-5DB962B770D9}"/>
    <cellStyle name="Normal 8 6 3 5" xfId="3034" xr:uid="{549EA960-70EB-4F54-811C-DC6C14E84D21}"/>
    <cellStyle name="Normal 8 6 4" xfId="3035" xr:uid="{68F83921-B0D6-4830-AE56-4E88D1340F7A}"/>
    <cellStyle name="Normal 8 6 4 2" xfId="3036" xr:uid="{607420E8-06D9-4818-A3B7-9AC04A307AF9}"/>
    <cellStyle name="Normal 8 6 4 3" xfId="3037" xr:uid="{441601F8-DCF9-4510-9492-95CDAED2C6FD}"/>
    <cellStyle name="Normal 8 6 4 4" xfId="3038" xr:uid="{F215A2D0-AF93-4D8A-9C48-4156199866B1}"/>
    <cellStyle name="Normal 8 6 5" xfId="3039" xr:uid="{DAC18175-6767-4B78-A7C0-5F82F985BBEC}"/>
    <cellStyle name="Normal 8 6 5 2" xfId="3040" xr:uid="{E3701AEB-F372-4C65-BEFB-DBD79FA3E495}"/>
    <cellStyle name="Normal 8 6 5 3" xfId="3041" xr:uid="{9C730A5F-AD55-43DB-A145-B577ACD12C09}"/>
    <cellStyle name="Normal 8 6 5 4" xfId="3042" xr:uid="{3B855EA1-6D6F-4AD2-8935-19E58F3FD010}"/>
    <cellStyle name="Normal 8 6 6" xfId="3043" xr:uid="{F60047A3-1895-4F6A-8BBC-D88F681C2BB6}"/>
    <cellStyle name="Normal 8 6 7" xfId="3044" xr:uid="{7112F1EB-B6EE-4E80-87B1-C091FC6713BE}"/>
    <cellStyle name="Normal 8 6 8" xfId="3045" xr:uid="{395CA6E7-FD22-4587-98D6-03EE4B118732}"/>
    <cellStyle name="Normal 8 7" xfId="3046" xr:uid="{2CAC1922-0E21-44E0-9DCF-45AA16908C39}"/>
    <cellStyle name="Normal 8 7 2" xfId="3047" xr:uid="{57318208-A491-4B49-A4DC-1927EEDF30E9}"/>
    <cellStyle name="Normal 8 7 2 2" xfId="3048" xr:uid="{443A51B0-EC1F-44D0-BDA4-0AB27D9B956A}"/>
    <cellStyle name="Normal 8 7 2 2 2" xfId="3049" xr:uid="{678B1F97-38E9-4DFC-9C14-0EB17B57B90F}"/>
    <cellStyle name="Normal 8 7 2 2 3" xfId="3050" xr:uid="{B12DC53C-043B-4EA7-9A69-841D22102221}"/>
    <cellStyle name="Normal 8 7 2 2 4" xfId="3051" xr:uid="{5293B193-1F00-4BF5-B2BE-33054FB185F2}"/>
    <cellStyle name="Normal 8 7 2 3" xfId="3052" xr:uid="{D47FF730-886F-4A4F-ACFF-CDCC6CCB05D4}"/>
    <cellStyle name="Normal 8 7 2 4" xfId="3053" xr:uid="{8AAF1E7E-37C8-48B4-B16F-2B4291EBA43D}"/>
    <cellStyle name="Normal 8 7 2 5" xfId="3054" xr:uid="{AACD5907-0593-43A3-A5D2-34CA0E66418A}"/>
    <cellStyle name="Normal 8 7 3" xfId="3055" xr:uid="{A820A3DD-3138-40BC-9EAB-DF167A0AD1ED}"/>
    <cellStyle name="Normal 8 7 3 2" xfId="3056" xr:uid="{D218F474-0BF5-4F4F-82C5-A9550371F318}"/>
    <cellStyle name="Normal 8 7 3 3" xfId="3057" xr:uid="{62153083-32D5-4697-8DDB-22DCE5877F59}"/>
    <cellStyle name="Normal 8 7 3 4" xfId="3058" xr:uid="{8806B65E-9BEB-45A4-A95A-16FD32A65719}"/>
    <cellStyle name="Normal 8 7 4" xfId="3059" xr:uid="{A55EEFDD-B277-43E5-BA85-E137FEC020E9}"/>
    <cellStyle name="Normal 8 7 4 2" xfId="3060" xr:uid="{C3F804EA-953E-492C-8D11-CC396B450FB7}"/>
    <cellStyle name="Normal 8 7 4 3" xfId="3061" xr:uid="{C8B3256A-0189-4DC5-853B-65170045D08E}"/>
    <cellStyle name="Normal 8 7 4 4" xfId="3062" xr:uid="{AED9AEF7-626D-4EFA-81D8-3A664C92E9D7}"/>
    <cellStyle name="Normal 8 7 5" xfId="3063" xr:uid="{3B46086D-8767-4C71-B719-7410EDFA2CE6}"/>
    <cellStyle name="Normal 8 7 6" xfId="3064" xr:uid="{7277ED19-274F-43A6-83DB-F2078C59ACBA}"/>
    <cellStyle name="Normal 8 7 7" xfId="3065" xr:uid="{170B8196-E4CE-4952-9032-F054B345E497}"/>
    <cellStyle name="Normal 8 8" xfId="3066" xr:uid="{FF1A1422-4A3C-46CA-A34C-C164B65C7EAF}"/>
    <cellStyle name="Normal 8 8 2" xfId="3067" xr:uid="{AFA45A40-DC61-46C6-8643-629FFCF49383}"/>
    <cellStyle name="Normal 8 8 2 2" xfId="3068" xr:uid="{3788FE27-3647-43D6-9E89-7135505A28A6}"/>
    <cellStyle name="Normal 8 8 2 3" xfId="3069" xr:uid="{7A42DA04-79B1-4EEF-902D-E62F86563441}"/>
    <cellStyle name="Normal 8 8 2 4" xfId="3070" xr:uid="{A1FD8749-6421-4F27-BB31-1DE7B129B20D}"/>
    <cellStyle name="Normal 8 8 3" xfId="3071" xr:uid="{907DF237-B3E6-403A-82D8-069B0B07ADAD}"/>
    <cellStyle name="Normal 8 8 3 2" xfId="3072" xr:uid="{3F1FD194-92B5-46FD-9418-131E61076FC0}"/>
    <cellStyle name="Normal 8 8 3 3" xfId="3073" xr:uid="{458F363E-7DF5-43E0-A15D-E2E46C2FAEC4}"/>
    <cellStyle name="Normal 8 8 3 4" xfId="3074" xr:uid="{CF19DABC-957C-40D9-8CED-B5294C4C49FE}"/>
    <cellStyle name="Normal 8 8 4" xfId="3075" xr:uid="{129A45EF-C3EF-4099-B684-24DE57FE1719}"/>
    <cellStyle name="Normal 8 8 5" xfId="3076" xr:uid="{DDC48C9A-39F4-4400-86A9-F8ECD62D09EF}"/>
    <cellStyle name="Normal 8 8 6" xfId="3077" xr:uid="{65CCFCE8-82E0-422A-A86C-1C69726578D7}"/>
    <cellStyle name="Normal 8 9" xfId="3078" xr:uid="{5C1D5021-AF98-4C2C-880E-9948C5E311EC}"/>
    <cellStyle name="Normal 8 9 2" xfId="3079" xr:uid="{44522DFC-4F55-426B-8970-AB67DD7C3594}"/>
    <cellStyle name="Normal 8 9 2 2" xfId="3080" xr:uid="{C67E6076-C209-48F7-B80A-F1844823D2EF}"/>
    <cellStyle name="Normal 8 9 2 2 2" xfId="4382" xr:uid="{35F4F355-8C32-42C3-8EBE-9DB1E30A1DF4}"/>
    <cellStyle name="Normal 8 9 2 3" xfId="3081" xr:uid="{85776371-DCD9-41FC-8A36-C0EAF5A438FF}"/>
    <cellStyle name="Normal 8 9 2 4" xfId="3082" xr:uid="{746C9118-1157-4F80-AA6B-A012C053B934}"/>
    <cellStyle name="Normal 8 9 3" xfId="3083" xr:uid="{5BA4CFBC-14F9-4291-A89F-AFFB1D25895C}"/>
    <cellStyle name="Normal 8 9 4" xfId="3084" xr:uid="{F4FE9BCA-7807-41CD-8F02-2A0FD7295353}"/>
    <cellStyle name="Normal 8 9 5" xfId="3085" xr:uid="{4D61FAAC-E5CF-4E13-9C69-93D17CD931C5}"/>
    <cellStyle name="Normal 9" xfId="165" xr:uid="{CE368F0B-12C6-4859-AACD-F9B32E7848AD}"/>
    <cellStyle name="Normal 9 10" xfId="3086" xr:uid="{1B37436D-4FBD-4879-9F0B-F09A6306C4D3}"/>
    <cellStyle name="Normal 9 10 2" xfId="3087" xr:uid="{CAAD2EC4-98E2-454A-9762-53F460913639}"/>
    <cellStyle name="Normal 9 10 2 2" xfId="3088" xr:uid="{7FF9771C-776E-4D2F-9B9A-33D9BA14659F}"/>
    <cellStyle name="Normal 9 10 2 3" xfId="3089" xr:uid="{2E57606A-8FFC-480C-A319-C1FB826FC17C}"/>
    <cellStyle name="Normal 9 10 2 4" xfId="3090" xr:uid="{3E1EF404-7112-4B29-8D65-4F10B664B067}"/>
    <cellStyle name="Normal 9 10 3" xfId="3091" xr:uid="{70AFB8E5-F742-4E89-933E-DA66FFAEE702}"/>
    <cellStyle name="Normal 9 10 4" xfId="3092" xr:uid="{55FC3839-7207-4320-B733-1447F27F76B5}"/>
    <cellStyle name="Normal 9 10 5" xfId="3093" xr:uid="{81381E5D-3658-4A25-9DD6-E16ADC3B23DB}"/>
    <cellStyle name="Normal 9 11" xfId="3094" xr:uid="{8404D9F9-BBED-4A13-895E-0E1D47892685}"/>
    <cellStyle name="Normal 9 11 2" xfId="3095" xr:uid="{5FAA717C-A2FF-4234-B5E1-D3C6C52D0E64}"/>
    <cellStyle name="Normal 9 11 3" xfId="3096" xr:uid="{D2B91C9F-6214-4748-88FF-B8111FF5B3D8}"/>
    <cellStyle name="Normal 9 11 4" xfId="3097" xr:uid="{99E508D6-1E8E-4BCB-8AF6-7509E22B0E1F}"/>
    <cellStyle name="Normal 9 12" xfId="3098" xr:uid="{FA4ACEF4-624F-4884-B52B-1F8C5ADF9347}"/>
    <cellStyle name="Normal 9 12 2" xfId="3099" xr:uid="{6C3FC32F-2913-4057-8A30-0204B2947A3B}"/>
    <cellStyle name="Normal 9 12 3" xfId="3100" xr:uid="{63C21BAF-9D16-4EE7-99C8-203DAD4FD146}"/>
    <cellStyle name="Normal 9 12 4" xfId="3101" xr:uid="{25848093-38A5-46DD-B78A-AF47A35EBCCE}"/>
    <cellStyle name="Normal 9 13" xfId="3102" xr:uid="{0114B7E3-4893-4788-B768-EB77492E6C58}"/>
    <cellStyle name="Normal 9 13 2" xfId="3103" xr:uid="{BF380A75-16E5-4AB9-838B-2B1D728806DF}"/>
    <cellStyle name="Normal 9 14" xfId="3104" xr:uid="{2C024CFD-52EB-4F0D-A783-C45910FE735E}"/>
    <cellStyle name="Normal 9 15" xfId="3105" xr:uid="{36385A2C-95B2-4915-BA84-86753CABA3BF}"/>
    <cellStyle name="Normal 9 16" xfId="3106" xr:uid="{F8549B34-E059-47D7-92AD-831E6BF19E7C}"/>
    <cellStyle name="Normal 9 2" xfId="166" xr:uid="{61F45976-553F-4EE0-8094-6272795F32F0}"/>
    <cellStyle name="Normal 9 2 2" xfId="3731" xr:uid="{79983CC0-ACBE-40E3-B8F2-2B0D12DDA16B}"/>
    <cellStyle name="Normal 9 3" xfId="167" xr:uid="{0D839E92-D50C-4819-A630-51CFF210F782}"/>
    <cellStyle name="Normal 9 3 10" xfId="3107" xr:uid="{900AC940-110F-4447-9A9A-EF210965688A}"/>
    <cellStyle name="Normal 9 3 11" xfId="3108" xr:uid="{4752780E-4D2D-40A7-AEFB-2E8620558FEA}"/>
    <cellStyle name="Normal 9 3 2" xfId="168" xr:uid="{4DA1308E-60EE-4D30-B515-84059FA6B50B}"/>
    <cellStyle name="Normal 9 3 2 2" xfId="169" xr:uid="{A74D3E30-D005-416B-A9E7-E64225139F8E}"/>
    <cellStyle name="Normal 9 3 2 2 2" xfId="3109" xr:uid="{35680CB2-FE51-4BFC-A3F6-8DF8153B70B2}"/>
    <cellStyle name="Normal 9 3 2 2 2 2" xfId="3110" xr:uid="{AEF6231D-5001-4E1C-8E5E-58C7F822E501}"/>
    <cellStyle name="Normal 9 3 2 2 2 2 2" xfId="3111" xr:uid="{303D8728-42F3-4AE3-BD78-B5AC769A323E}"/>
    <cellStyle name="Normal 9 3 2 2 2 2 2 2" xfId="4187" xr:uid="{DCA17DA7-206A-4F00-99AF-2C3C84654698}"/>
    <cellStyle name="Normal 9 3 2 2 2 2 2 2 2" xfId="4188" xr:uid="{E185A126-9001-4BE9-B3DA-3AF2E913DE75}"/>
    <cellStyle name="Normal 9 3 2 2 2 2 2 3" xfId="4189" xr:uid="{059587AD-B50E-4005-B95A-75C01F8A4F81}"/>
    <cellStyle name="Normal 9 3 2 2 2 2 3" xfId="3112" xr:uid="{B69CB09A-5026-49CC-879D-05390264DA95}"/>
    <cellStyle name="Normal 9 3 2 2 2 2 3 2" xfId="4190" xr:uid="{101F3CA1-9457-44C6-BA4B-091D19D824ED}"/>
    <cellStyle name="Normal 9 3 2 2 2 2 4" xfId="3113" xr:uid="{F481E246-849F-449F-B4BC-2BC7B9A4A05B}"/>
    <cellStyle name="Normal 9 3 2 2 2 3" xfId="3114" xr:uid="{76CA8590-3A45-4068-92D7-2714E2EA3286}"/>
    <cellStyle name="Normal 9 3 2 2 2 3 2" xfId="3115" xr:uid="{394442D5-B337-49BC-B388-3C4C6927BBFC}"/>
    <cellStyle name="Normal 9 3 2 2 2 3 2 2" xfId="4191" xr:uid="{D7452569-6C06-491D-B927-A92DFF5B2F11}"/>
    <cellStyle name="Normal 9 3 2 2 2 3 3" xfId="3116" xr:uid="{F90668F6-54C4-48D9-8BD0-D1AF0B66923D}"/>
    <cellStyle name="Normal 9 3 2 2 2 3 4" xfId="3117" xr:uid="{3AAC1E92-7904-406E-8E35-9E3565324C11}"/>
    <cellStyle name="Normal 9 3 2 2 2 4" xfId="3118" xr:uid="{B1FE7C67-1277-42C8-9745-289709188327}"/>
    <cellStyle name="Normal 9 3 2 2 2 4 2" xfId="4192" xr:uid="{084721E3-E628-44C3-BA1D-D124D20412CF}"/>
    <cellStyle name="Normal 9 3 2 2 2 5" xfId="3119" xr:uid="{9934E854-DAFF-48D2-8B5F-FB4E80E10845}"/>
    <cellStyle name="Normal 9 3 2 2 2 6" xfId="3120" xr:uid="{0810BEEA-CC11-4E2D-8BFC-C6C26A41E021}"/>
    <cellStyle name="Normal 9 3 2 2 3" xfId="3121" xr:uid="{FC966634-F568-432F-95F0-7C410B1499FC}"/>
    <cellStyle name="Normal 9 3 2 2 3 2" xfId="3122" xr:uid="{A3F5A43A-F6A9-4340-8F2F-6E14BC359F17}"/>
    <cellStyle name="Normal 9 3 2 2 3 2 2" xfId="3123" xr:uid="{9374C6A8-8BF4-4FEB-BB4A-3F1F37C71B93}"/>
    <cellStyle name="Normal 9 3 2 2 3 2 2 2" xfId="4193" xr:uid="{E8572359-4990-4710-B67C-061203EF7E68}"/>
    <cellStyle name="Normal 9 3 2 2 3 2 2 2 2" xfId="4194" xr:uid="{C8583EFB-7AD0-4B71-B934-935DB9947A22}"/>
    <cellStyle name="Normal 9 3 2 2 3 2 2 3" xfId="4195" xr:uid="{36FE3C6F-FCA3-4763-A96E-A0D51C59DE59}"/>
    <cellStyle name="Normal 9 3 2 2 3 2 3" xfId="3124" xr:uid="{FAE2E53B-6673-4034-94E2-F2C67394EC49}"/>
    <cellStyle name="Normal 9 3 2 2 3 2 3 2" xfId="4196" xr:uid="{01241987-EA36-4494-A733-4492327EB9FF}"/>
    <cellStyle name="Normal 9 3 2 2 3 2 4" xfId="3125" xr:uid="{8C0A552E-2710-4CC8-B06B-EE0432986B9B}"/>
    <cellStyle name="Normal 9 3 2 2 3 3" xfId="3126" xr:uid="{562D76EF-32FE-455A-B8CB-41AA4AF8ADFB}"/>
    <cellStyle name="Normal 9 3 2 2 3 3 2" xfId="4197" xr:uid="{56AB4D8C-A60F-4CF0-B05C-001B861993C8}"/>
    <cellStyle name="Normal 9 3 2 2 3 3 2 2" xfId="4198" xr:uid="{5BEE1E86-7249-4819-A63D-6B8A2ECA96CA}"/>
    <cellStyle name="Normal 9 3 2 2 3 3 3" xfId="4199" xr:uid="{73169877-C211-4F77-A6E1-B463E7E5EEDF}"/>
    <cellStyle name="Normal 9 3 2 2 3 4" xfId="3127" xr:uid="{073DC22C-352E-4425-B3ED-42B8188003F9}"/>
    <cellStyle name="Normal 9 3 2 2 3 4 2" xfId="4200" xr:uid="{8708E9B2-0FF8-4576-98E8-3C6BEFF15FE9}"/>
    <cellStyle name="Normal 9 3 2 2 3 5" xfId="3128" xr:uid="{11991E63-3564-4E13-BC48-FE98DB2ADE56}"/>
    <cellStyle name="Normal 9 3 2 2 4" xfId="3129" xr:uid="{F3835DA1-C58D-4E00-8473-52ECF7C0D8EB}"/>
    <cellStyle name="Normal 9 3 2 2 4 2" xfId="3130" xr:uid="{10583C04-A041-40A4-94D1-BF11D7D1CD8F}"/>
    <cellStyle name="Normal 9 3 2 2 4 2 2" xfId="4201" xr:uid="{6DE592CC-2CC3-462D-814B-AC5A7E6E55FA}"/>
    <cellStyle name="Normal 9 3 2 2 4 2 2 2" xfId="4202" xr:uid="{B9699BD0-14D7-40F3-9499-D98609E7953D}"/>
    <cellStyle name="Normal 9 3 2 2 4 2 3" xfId="4203" xr:uid="{6D3A375B-4FF5-4203-899E-E64DE9F96287}"/>
    <cellStyle name="Normal 9 3 2 2 4 3" xfId="3131" xr:uid="{DD484E67-7E1A-4D01-BE00-1530C8537A09}"/>
    <cellStyle name="Normal 9 3 2 2 4 3 2" xfId="4204" xr:uid="{7D85DC64-A9B0-41EA-B555-72845CA49067}"/>
    <cellStyle name="Normal 9 3 2 2 4 4" xfId="3132" xr:uid="{481BB942-C1AF-4801-BA78-689537F58036}"/>
    <cellStyle name="Normal 9 3 2 2 5" xfId="3133" xr:uid="{29D70982-1061-412C-BACD-F24748B1D3DC}"/>
    <cellStyle name="Normal 9 3 2 2 5 2" xfId="3134" xr:uid="{2BED1F43-391D-4332-BD07-C226D82372B4}"/>
    <cellStyle name="Normal 9 3 2 2 5 2 2" xfId="4205" xr:uid="{4C529173-0B43-4F1C-8781-0506FA4DB357}"/>
    <cellStyle name="Normal 9 3 2 2 5 3" xfId="3135" xr:uid="{9F10A8A1-EE5B-4EBE-9779-4E2A342253C6}"/>
    <cellStyle name="Normal 9 3 2 2 5 4" xfId="3136" xr:uid="{305CD45F-637D-42AC-B359-0C54071D3BE3}"/>
    <cellStyle name="Normal 9 3 2 2 6" xfId="3137" xr:uid="{1F1601E7-B040-48D3-AA30-EBD9D2C18D7B}"/>
    <cellStyle name="Normal 9 3 2 2 6 2" xfId="4206" xr:uid="{F0C750B3-51C0-4E14-9E80-D5370E31ED82}"/>
    <cellStyle name="Normal 9 3 2 2 7" xfId="3138" xr:uid="{C080DE24-1DD9-4213-863F-FB940B5297BE}"/>
    <cellStyle name="Normal 9 3 2 2 8" xfId="3139" xr:uid="{CDFDECC2-BD23-4DBF-B811-CE35A809782F}"/>
    <cellStyle name="Normal 9 3 2 3" xfId="3140" xr:uid="{FD9E94D9-C11B-4906-8E30-6D11C2FBE209}"/>
    <cellStyle name="Normal 9 3 2 3 2" xfId="3141" xr:uid="{A782E1BF-469B-4ACA-889F-9AB69525B184}"/>
    <cellStyle name="Normal 9 3 2 3 2 2" xfId="3142" xr:uid="{62770D9F-BCA7-423D-BAC9-360B018B8461}"/>
    <cellStyle name="Normal 9 3 2 3 2 2 2" xfId="4207" xr:uid="{BC5A426F-5DF7-4E6C-BB33-9710CEFB9A92}"/>
    <cellStyle name="Normal 9 3 2 3 2 2 2 2" xfId="4208" xr:uid="{216A826A-3D1E-4F1E-AA10-D696849D9A9B}"/>
    <cellStyle name="Normal 9 3 2 3 2 2 3" xfId="4209" xr:uid="{24799D9B-CCE8-4285-8DF1-873B0EC8378E}"/>
    <cellStyle name="Normal 9 3 2 3 2 3" xfId="3143" xr:uid="{6C2076C8-0BB9-4AE1-BEC3-361C02CE9F05}"/>
    <cellStyle name="Normal 9 3 2 3 2 3 2" xfId="4210" xr:uid="{68DB958E-0250-47F9-97EF-CBD83351DB16}"/>
    <cellStyle name="Normal 9 3 2 3 2 4" xfId="3144" xr:uid="{4A2A9710-2B4E-4301-9D7C-C8E78CD36320}"/>
    <cellStyle name="Normal 9 3 2 3 3" xfId="3145" xr:uid="{4F7C9F89-8ED9-48E6-BAA3-D6EA24DA6366}"/>
    <cellStyle name="Normal 9 3 2 3 3 2" xfId="3146" xr:uid="{E6883F04-18DF-43CD-9422-7382AD5077C9}"/>
    <cellStyle name="Normal 9 3 2 3 3 2 2" xfId="4211" xr:uid="{EE3CD078-D61A-4D37-8414-709A4CBC547C}"/>
    <cellStyle name="Normal 9 3 2 3 3 3" xfId="3147" xr:uid="{B26357C4-DCD1-492B-91E8-AD0190C6F17A}"/>
    <cellStyle name="Normal 9 3 2 3 3 4" xfId="3148" xr:uid="{6CFADA16-9299-4624-92E2-80AF0AE73100}"/>
    <cellStyle name="Normal 9 3 2 3 4" xfId="3149" xr:uid="{8E737121-12AE-41DE-B08F-3B23D10D7B5C}"/>
    <cellStyle name="Normal 9 3 2 3 4 2" xfId="4212" xr:uid="{ABF12C40-1B3F-40F4-BF5C-ED0F8CC93B6C}"/>
    <cellStyle name="Normal 9 3 2 3 5" xfId="3150" xr:uid="{0B227318-C4F4-45A7-9E6B-6CBA20CC1D32}"/>
    <cellStyle name="Normal 9 3 2 3 6" xfId="3151" xr:uid="{6311986D-122E-4F9D-BFBE-D5DB58A85DF9}"/>
    <cellStyle name="Normal 9 3 2 4" xfId="3152" xr:uid="{793F859E-43C6-4C51-987F-B965C94376BE}"/>
    <cellStyle name="Normal 9 3 2 4 2" xfId="3153" xr:uid="{8B6FF537-798F-4E9E-9DC5-F83897CCCA5C}"/>
    <cellStyle name="Normal 9 3 2 4 2 2" xfId="3154" xr:uid="{84DC24CD-F273-4B1A-B44F-892E1FC69AFB}"/>
    <cellStyle name="Normal 9 3 2 4 2 2 2" xfId="4213" xr:uid="{CB36A34F-D640-4175-AD1B-F8C4AD5D3AC4}"/>
    <cellStyle name="Normal 9 3 2 4 2 2 2 2" xfId="4214" xr:uid="{D897EA25-CA7F-4631-9F4C-FA35A0C1DC3E}"/>
    <cellStyle name="Normal 9 3 2 4 2 2 3" xfId="4215" xr:uid="{3BC5D20D-C041-485E-BD1E-0302684EAC9F}"/>
    <cellStyle name="Normal 9 3 2 4 2 3" xfId="3155" xr:uid="{A2023219-C000-452C-9135-753E21F8DC31}"/>
    <cellStyle name="Normal 9 3 2 4 2 3 2" xfId="4216" xr:uid="{E0CD7CFA-55F2-4160-9FD7-648915FD2978}"/>
    <cellStyle name="Normal 9 3 2 4 2 4" xfId="3156" xr:uid="{ED69ECF8-BC41-4305-9032-A75B0FAAA4A7}"/>
    <cellStyle name="Normal 9 3 2 4 3" xfId="3157" xr:uid="{E0124F1F-2CAF-4FFB-87E4-4C4114C98FD3}"/>
    <cellStyle name="Normal 9 3 2 4 3 2" xfId="4217" xr:uid="{E75F89E4-AA02-4F0A-A715-2C4FD300684A}"/>
    <cellStyle name="Normal 9 3 2 4 3 2 2" xfId="4218" xr:uid="{E385AE13-9AFC-4E15-9BA7-9F71431FC74B}"/>
    <cellStyle name="Normal 9 3 2 4 3 3" xfId="4219" xr:uid="{DE7B5DDB-C10F-4C90-9428-8F1B3074DDEA}"/>
    <cellStyle name="Normal 9 3 2 4 4" xfId="3158" xr:uid="{66732D44-FDED-40E8-B0B7-153BD8342286}"/>
    <cellStyle name="Normal 9 3 2 4 4 2" xfId="4220" xr:uid="{C5B5C4D7-FFA0-4FAA-91E7-827222679671}"/>
    <cellStyle name="Normal 9 3 2 4 5" xfId="3159" xr:uid="{A05550C3-3335-48F8-999A-5D8CA9A68CA8}"/>
    <cellStyle name="Normal 9 3 2 5" xfId="3160" xr:uid="{E08C334B-96A5-4416-A1D1-79D28E167AE2}"/>
    <cellStyle name="Normal 9 3 2 5 2" xfId="3161" xr:uid="{137976CB-48CA-4550-BB44-FFE3FFCBD8FC}"/>
    <cellStyle name="Normal 9 3 2 5 2 2" xfId="4221" xr:uid="{C97597DF-1621-4B1D-95B4-0A5251B7835F}"/>
    <cellStyle name="Normal 9 3 2 5 2 2 2" xfId="4222" xr:uid="{B188C589-305D-4E72-BA5E-153AF676F8ED}"/>
    <cellStyle name="Normal 9 3 2 5 2 3" xfId="4223" xr:uid="{2F63CC45-A3A7-4AA9-9213-1D543CCBC308}"/>
    <cellStyle name="Normal 9 3 2 5 3" xfId="3162" xr:uid="{B54AD22A-2D3F-4415-B7D7-1B15EA0E447B}"/>
    <cellStyle name="Normal 9 3 2 5 3 2" xfId="4224" xr:uid="{137FB440-2C76-4906-B972-3F5EC960BEEA}"/>
    <cellStyle name="Normal 9 3 2 5 4" xfId="3163" xr:uid="{EFAB2515-AB2C-4DEB-B5C1-B97E3BEB4BFD}"/>
    <cellStyle name="Normal 9 3 2 6" xfId="3164" xr:uid="{C1FDDF31-7FB2-42F7-9880-62EBAD6AC649}"/>
    <cellStyle name="Normal 9 3 2 6 2" xfId="3165" xr:uid="{838DA9E3-AF5D-4F97-89CB-C3D825B4DABD}"/>
    <cellStyle name="Normal 9 3 2 6 2 2" xfId="4225" xr:uid="{458E5EF9-EDB5-4E02-9D31-7FDC41382CAD}"/>
    <cellStyle name="Normal 9 3 2 6 3" xfId="3166" xr:uid="{16A4C499-EDD4-4236-BDB9-FD2258DA7F7E}"/>
    <cellStyle name="Normal 9 3 2 6 4" xfId="3167" xr:uid="{19B9D304-6B91-4846-873D-732CF118ED7A}"/>
    <cellStyle name="Normal 9 3 2 7" xfId="3168" xr:uid="{C75607EA-AFBF-4985-8C73-571EFC6F7B58}"/>
    <cellStyle name="Normal 9 3 2 7 2" xfId="4226" xr:uid="{D629EF88-6313-4B84-82B7-E4C52264FF8D}"/>
    <cellStyle name="Normal 9 3 2 8" xfId="3169" xr:uid="{660B6FE3-A658-4422-B393-115333E6593C}"/>
    <cellStyle name="Normal 9 3 2 9" xfId="3170" xr:uid="{832CE1EA-436D-42EA-89AC-E712AE79196D}"/>
    <cellStyle name="Normal 9 3 3" xfId="170" xr:uid="{AA72F306-9866-4373-A437-904A15A4D1C4}"/>
    <cellStyle name="Normal 9 3 3 2" xfId="171" xr:uid="{C89150BB-698B-46C0-8E70-5A66FA835485}"/>
    <cellStyle name="Normal 9 3 3 2 2" xfId="3171" xr:uid="{E062D10B-99E2-425E-92C7-E55D13CB23F2}"/>
    <cellStyle name="Normal 9 3 3 2 2 2" xfId="3172" xr:uid="{43BF54DD-A7FD-4CB2-9C93-9736E5716C7B}"/>
    <cellStyle name="Normal 9 3 3 2 2 2 2" xfId="4227" xr:uid="{354ED46C-D343-4DD1-9308-934E5CBCCB74}"/>
    <cellStyle name="Normal 9 3 3 2 2 2 2 2" xfId="4228" xr:uid="{FE357FE0-6010-4EE6-9A98-CC53C07A51C8}"/>
    <cellStyle name="Normal 9 3 3 2 2 2 3" xfId="4229" xr:uid="{F7CC03B5-4727-41BB-94E1-882B0CCD9D86}"/>
    <cellStyle name="Normal 9 3 3 2 2 3" xfId="3173" xr:uid="{9059583F-E124-4D26-AB68-F5B6A15BF483}"/>
    <cellStyle name="Normal 9 3 3 2 2 3 2" xfId="4230" xr:uid="{C90051C0-61DA-4B46-A8C1-012ACC73F3F5}"/>
    <cellStyle name="Normal 9 3 3 2 2 4" xfId="3174" xr:uid="{EFDAEB85-673A-49A3-A198-AE7D68DD5535}"/>
    <cellStyle name="Normal 9 3 3 2 3" xfId="3175" xr:uid="{73487560-4065-488A-9A72-39A09E29B10B}"/>
    <cellStyle name="Normal 9 3 3 2 3 2" xfId="3176" xr:uid="{225F8BF6-0BEF-4B5B-BF65-598E9992DBDD}"/>
    <cellStyle name="Normal 9 3 3 2 3 2 2" xfId="4231" xr:uid="{73C493DA-7F1D-4898-9C5F-DDC60F08D83D}"/>
    <cellStyle name="Normal 9 3 3 2 3 3" xfId="3177" xr:uid="{879D7F05-E458-4542-B5E0-1CD74F3C3C7C}"/>
    <cellStyle name="Normal 9 3 3 2 3 4" xfId="3178" xr:uid="{CC6E2C78-863F-4006-9368-CB583A9854C8}"/>
    <cellStyle name="Normal 9 3 3 2 4" xfId="3179" xr:uid="{49C1E898-E548-4E9E-BF92-6A56C7E0DC2A}"/>
    <cellStyle name="Normal 9 3 3 2 4 2" xfId="4232" xr:uid="{76BBCAEB-A566-4DA4-9709-DD9BECC851C2}"/>
    <cellStyle name="Normal 9 3 3 2 5" xfId="3180" xr:uid="{588C95C1-A2D5-43E4-9EBA-EF4445839939}"/>
    <cellStyle name="Normal 9 3 3 2 6" xfId="3181" xr:uid="{8501C40E-C97D-49A6-AC8A-7AE4817D81E9}"/>
    <cellStyle name="Normal 9 3 3 3" xfId="3182" xr:uid="{E2CA1BF5-8644-4DD7-B8BC-65BEF531968E}"/>
    <cellStyle name="Normal 9 3 3 3 2" xfId="3183" xr:uid="{59B019E0-4093-4836-A844-69705E93EC84}"/>
    <cellStyle name="Normal 9 3 3 3 2 2" xfId="3184" xr:uid="{0E11888C-CB28-4F14-9CFB-43DFCBEFAB34}"/>
    <cellStyle name="Normal 9 3 3 3 2 2 2" xfId="4233" xr:uid="{FAAF1F66-B80C-418E-B70C-F6E165525C7B}"/>
    <cellStyle name="Normal 9 3 3 3 2 2 2 2" xfId="4234" xr:uid="{F3AD3BDF-401A-4A5A-A436-51968ABF43F5}"/>
    <cellStyle name="Normal 9 3 3 3 2 2 3" xfId="4235" xr:uid="{DE1F0B36-C92B-4350-880D-4463AC345483}"/>
    <cellStyle name="Normal 9 3 3 3 2 3" xfId="3185" xr:uid="{5D56BD45-65C5-4DD9-91A5-3E7AB432BF1B}"/>
    <cellStyle name="Normal 9 3 3 3 2 3 2" xfId="4236" xr:uid="{E12D5685-F124-4A16-8041-37618195A2D3}"/>
    <cellStyle name="Normal 9 3 3 3 2 4" xfId="3186" xr:uid="{50209FB7-4E0A-4919-890D-10C36F9ADFE8}"/>
    <cellStyle name="Normal 9 3 3 3 3" xfId="3187" xr:uid="{334C1453-F69C-4AB7-B6A4-C836398383E6}"/>
    <cellStyle name="Normal 9 3 3 3 3 2" xfId="4237" xr:uid="{56099495-116E-4273-AEC1-0F013315AD54}"/>
    <cellStyle name="Normal 9 3 3 3 3 2 2" xfId="4238" xr:uid="{BA0DE737-E469-479B-AFCF-EDBD19D34604}"/>
    <cellStyle name="Normal 9 3 3 3 3 3" xfId="4239" xr:uid="{2C48047D-8307-40C2-8F3F-E1D20B88DADC}"/>
    <cellStyle name="Normal 9 3 3 3 4" xfId="3188" xr:uid="{1DFD4D53-DDD0-454D-8E4C-45D9DDC78D77}"/>
    <cellStyle name="Normal 9 3 3 3 4 2" xfId="4240" xr:uid="{23C8EEE2-2350-48C4-9735-0FB9EC157E5B}"/>
    <cellStyle name="Normal 9 3 3 3 5" xfId="3189" xr:uid="{0140E8B1-9946-4FBB-9864-57B8AEE01E22}"/>
    <cellStyle name="Normal 9 3 3 4" xfId="3190" xr:uid="{CE279CA5-CE29-4ACF-8A54-517153359789}"/>
    <cellStyle name="Normal 9 3 3 4 2" xfId="3191" xr:uid="{FF1ADDC6-130D-4A9A-B969-F03FA546F4FA}"/>
    <cellStyle name="Normal 9 3 3 4 2 2" xfId="4241" xr:uid="{ADB539AE-3B8F-41B0-ADC9-0D8FED76B19E}"/>
    <cellStyle name="Normal 9 3 3 4 2 2 2" xfId="4242" xr:uid="{719D457D-7204-4AC6-BCD2-1D202B819D9C}"/>
    <cellStyle name="Normal 9 3 3 4 2 3" xfId="4243" xr:uid="{F786ABDD-7646-4CE9-9568-69E4C63857AB}"/>
    <cellStyle name="Normal 9 3 3 4 3" xfId="3192" xr:uid="{7892F660-663C-40E5-9A02-D5F7BF386F92}"/>
    <cellStyle name="Normal 9 3 3 4 3 2" xfId="4244" xr:uid="{95246A15-A7AA-4C9B-8501-7813BA43BED7}"/>
    <cellStyle name="Normal 9 3 3 4 4" xfId="3193" xr:uid="{6212334A-279E-477D-8297-E6B183A458F9}"/>
    <cellStyle name="Normal 9 3 3 5" xfId="3194" xr:uid="{57519DA7-E0D1-46AC-A5AB-C1B4069708AD}"/>
    <cellStyle name="Normal 9 3 3 5 2" xfId="3195" xr:uid="{2CE2E639-75C4-4D6C-825F-5AA19730C7FF}"/>
    <cellStyle name="Normal 9 3 3 5 2 2" xfId="4245" xr:uid="{3DD7FC1B-D657-472F-A511-480A2CC1E8A9}"/>
    <cellStyle name="Normal 9 3 3 5 3" xfId="3196" xr:uid="{53C12CC0-10E8-4696-A296-4940203FE02F}"/>
    <cellStyle name="Normal 9 3 3 5 4" xfId="3197" xr:uid="{C8382519-5609-4565-B626-DB42BE499C03}"/>
    <cellStyle name="Normal 9 3 3 6" xfId="3198" xr:uid="{65212057-BE00-499D-B61D-E349FBB9AA21}"/>
    <cellStyle name="Normal 9 3 3 6 2" xfId="4246" xr:uid="{7282E73E-265C-4E72-B593-DE51068BE682}"/>
    <cellStyle name="Normal 9 3 3 7" xfId="3199" xr:uid="{6E04C547-4BE7-4276-8ADE-C5741DF3BFE7}"/>
    <cellStyle name="Normal 9 3 3 8" xfId="3200" xr:uid="{A01EE75D-C43E-44B4-B1CE-03E53BD494C1}"/>
    <cellStyle name="Normal 9 3 4" xfId="172" xr:uid="{FDE8A708-93D3-4995-90AD-6451BBC5F16D}"/>
    <cellStyle name="Normal 9 3 4 2" xfId="3201" xr:uid="{25E194C2-02DB-48E3-BD7E-B0D1389E3D82}"/>
    <cellStyle name="Normal 9 3 4 2 2" xfId="3202" xr:uid="{5CA3AE8F-27E1-4425-8E33-EC88CE443B22}"/>
    <cellStyle name="Normal 9 3 4 2 2 2" xfId="3203" xr:uid="{4B25672E-8FB7-43D0-9C83-7A576361408B}"/>
    <cellStyle name="Normal 9 3 4 2 2 2 2" xfId="4247" xr:uid="{69C30BE0-2D89-4AB2-9D1F-FD5C2BAA3B18}"/>
    <cellStyle name="Normal 9 3 4 2 2 3" xfId="3204" xr:uid="{B977AA95-45BF-41BF-AB4B-D685182DFF90}"/>
    <cellStyle name="Normal 9 3 4 2 2 4" xfId="3205" xr:uid="{59780AF6-651E-4FA5-A39A-775E1BFF2360}"/>
    <cellStyle name="Normal 9 3 4 2 3" xfId="3206" xr:uid="{A44CFABA-5838-4096-9FDF-72F642CF9E14}"/>
    <cellStyle name="Normal 9 3 4 2 3 2" xfId="4248" xr:uid="{FFB1EBB3-24A7-49BE-A87F-33C5574E11A3}"/>
    <cellStyle name="Normal 9 3 4 2 4" xfId="3207" xr:uid="{88348916-8C66-4839-81C1-B58529781E91}"/>
    <cellStyle name="Normal 9 3 4 2 5" xfId="3208" xr:uid="{BF871897-38D5-4423-95AA-EF2969D60326}"/>
    <cellStyle name="Normal 9 3 4 3" xfId="3209" xr:uid="{21DC3257-6315-4CED-8542-87CDE4F0F26B}"/>
    <cellStyle name="Normal 9 3 4 3 2" xfId="3210" xr:uid="{88DDC3D4-69A7-42A3-9122-E918E0AFB31F}"/>
    <cellStyle name="Normal 9 3 4 3 2 2" xfId="4249" xr:uid="{032735C2-03C2-4F04-B44D-5A78E44B8800}"/>
    <cellStyle name="Normal 9 3 4 3 3" xfId="3211" xr:uid="{AAE524CA-3C28-4761-9127-236D9ECD0ACD}"/>
    <cellStyle name="Normal 9 3 4 3 4" xfId="3212" xr:uid="{7C0CBD52-55AE-46C3-874B-6BAC096CADAA}"/>
    <cellStyle name="Normal 9 3 4 4" xfId="3213" xr:uid="{F6B7F6C1-56CB-4685-9618-B252E56C396E}"/>
    <cellStyle name="Normal 9 3 4 4 2" xfId="3214" xr:uid="{73CA560E-C60B-4667-80B2-EFDB83E9E873}"/>
    <cellStyle name="Normal 9 3 4 4 3" xfId="3215" xr:uid="{BA3D5996-6D23-46E8-B0A4-8D8682966DE8}"/>
    <cellStyle name="Normal 9 3 4 4 4" xfId="3216" xr:uid="{7873DFFF-9FBA-4BCD-86C6-CF0056FED841}"/>
    <cellStyle name="Normal 9 3 4 5" xfId="3217" xr:uid="{BF7A1F61-79AF-4ABB-9DD5-DC58EA73DCAE}"/>
    <cellStyle name="Normal 9 3 4 6" xfId="3218" xr:uid="{B9E3207D-142F-4D9A-9B46-AFE41680B1C5}"/>
    <cellStyle name="Normal 9 3 4 7" xfId="3219" xr:uid="{DE8B4377-2A73-47FF-9D68-4F38B1060DE9}"/>
    <cellStyle name="Normal 9 3 5" xfId="3220" xr:uid="{C49B6A01-37AE-41C7-AE5D-84D79A77EF1C}"/>
    <cellStyle name="Normal 9 3 5 2" xfId="3221" xr:uid="{5920FABF-9F11-49C3-9FC9-13BEDA62052B}"/>
    <cellStyle name="Normal 9 3 5 2 2" xfId="3222" xr:uid="{DB6323B4-285F-4A1B-BDF8-A108F5AFA7B8}"/>
    <cellStyle name="Normal 9 3 5 2 2 2" xfId="4250" xr:uid="{AB52ACA1-D8B1-4E70-910A-5F045D19DCA0}"/>
    <cellStyle name="Normal 9 3 5 2 2 2 2" xfId="4251" xr:uid="{B8B34303-DF34-4D2A-8554-9766AF8B5CF0}"/>
    <cellStyle name="Normal 9 3 5 2 2 3" xfId="4252" xr:uid="{B37FF46E-DCED-40C1-ABF8-33F30B310823}"/>
    <cellStyle name="Normal 9 3 5 2 3" xfId="3223" xr:uid="{2AB30193-61E0-4F96-B7FA-B936915374DB}"/>
    <cellStyle name="Normal 9 3 5 2 3 2" xfId="4253" xr:uid="{E41E2C0C-BB5D-4470-818E-C4612D2C5AAC}"/>
    <cellStyle name="Normal 9 3 5 2 4" xfId="3224" xr:uid="{77B36AC9-0C54-4769-A41C-ACE1F8D209E0}"/>
    <cellStyle name="Normal 9 3 5 3" xfId="3225" xr:uid="{9B45F583-77EB-470E-BD97-11D7CA08CF7E}"/>
    <cellStyle name="Normal 9 3 5 3 2" xfId="3226" xr:uid="{FF6C95EC-8B4A-49C5-9CF6-A4F87A2DA151}"/>
    <cellStyle name="Normal 9 3 5 3 2 2" xfId="4254" xr:uid="{E76F3C1B-16AA-4F9C-9705-AC108936433B}"/>
    <cellStyle name="Normal 9 3 5 3 3" xfId="3227" xr:uid="{6BC67A45-A23B-4F41-A144-11CECCAFD713}"/>
    <cellStyle name="Normal 9 3 5 3 4" xfId="3228" xr:uid="{193DB4DF-910D-450D-9528-3051A6DCFF3F}"/>
    <cellStyle name="Normal 9 3 5 4" xfId="3229" xr:uid="{E2CEE4BA-598E-45FA-9AFE-7987376616B9}"/>
    <cellStyle name="Normal 9 3 5 4 2" xfId="4255" xr:uid="{1C40C07D-7438-44FD-BB59-073FF8514556}"/>
    <cellStyle name="Normal 9 3 5 5" xfId="3230" xr:uid="{58225585-9BDD-4E7E-9B45-25419E086F65}"/>
    <cellStyle name="Normal 9 3 5 6" xfId="3231" xr:uid="{66327383-D797-49C6-9970-BBEC5F29DB4B}"/>
    <cellStyle name="Normal 9 3 6" xfId="3232" xr:uid="{2C57285B-5FD3-460D-9B09-C7AE97D4F338}"/>
    <cellStyle name="Normal 9 3 6 2" xfId="3233" xr:uid="{3C310690-8342-401C-85A4-59D2B79014CE}"/>
    <cellStyle name="Normal 9 3 6 2 2" xfId="3234" xr:uid="{943DCECB-22D5-4DF7-96BF-75D792A4C42E}"/>
    <cellStyle name="Normal 9 3 6 2 2 2" xfId="4256" xr:uid="{C89BD7ED-C4ED-4362-A2A3-6D272FC6985A}"/>
    <cellStyle name="Normal 9 3 6 2 3" xfId="3235" xr:uid="{9C40E1D9-6C6D-43A8-957E-B8E8875277D4}"/>
    <cellStyle name="Normal 9 3 6 2 4" xfId="3236" xr:uid="{33D599B4-0B04-4153-8B32-5BFF9413CD91}"/>
    <cellStyle name="Normal 9 3 6 3" xfId="3237" xr:uid="{40592B98-2D28-4A25-A50A-D67CD2ECAF9E}"/>
    <cellStyle name="Normal 9 3 6 3 2" xfId="4257" xr:uid="{F4B30BE9-2F78-4DC7-99B7-FCF7C163BFC6}"/>
    <cellStyle name="Normal 9 3 6 4" xfId="3238" xr:uid="{B8968AE5-C6E1-449C-9BA8-A2CAB0CE56E1}"/>
    <cellStyle name="Normal 9 3 6 5" xfId="3239" xr:uid="{B4C46056-6B37-4B02-8F7F-DBC128307713}"/>
    <cellStyle name="Normal 9 3 7" xfId="3240" xr:uid="{6A1FF8E3-F5D6-4EE5-AF16-285AA294087F}"/>
    <cellStyle name="Normal 9 3 7 2" xfId="3241" xr:uid="{513C3655-77A4-497C-B1D7-E9CE9CFEE330}"/>
    <cellStyle name="Normal 9 3 7 2 2" xfId="4258" xr:uid="{CBE73458-C66C-4EC2-A0A8-6513C676B79F}"/>
    <cellStyle name="Normal 9 3 7 3" xfId="3242" xr:uid="{E00CC333-ADA1-4F69-ABD9-045D8FCD50B2}"/>
    <cellStyle name="Normal 9 3 7 4" xfId="3243" xr:uid="{542AAD13-D3E7-475F-AF26-0C23F219808C}"/>
    <cellStyle name="Normal 9 3 8" xfId="3244" xr:uid="{D1980637-59EF-4500-BA7C-B0A02437C0BC}"/>
    <cellStyle name="Normal 9 3 8 2" xfId="3245" xr:uid="{97789997-AFF2-4E7D-91AB-CBC3F103DD9E}"/>
    <cellStyle name="Normal 9 3 8 3" xfId="3246" xr:uid="{5D0436D8-F57F-4F6E-9FF7-5BF4935618AC}"/>
    <cellStyle name="Normal 9 3 8 4" xfId="3247" xr:uid="{CB2EB32F-D5B5-46F1-83DC-F8F29E802779}"/>
    <cellStyle name="Normal 9 3 9" xfId="3248" xr:uid="{688ECB02-B945-4F5C-A741-934950E15A1A}"/>
    <cellStyle name="Normal 9 4" xfId="173" xr:uid="{1C793E20-CB42-4898-9700-F1C8294123F3}"/>
    <cellStyle name="Normal 9 4 10" xfId="3249" xr:uid="{885D59D5-864F-4DD0-8EA5-D5DB2F961A33}"/>
    <cellStyle name="Normal 9 4 11" xfId="3250" xr:uid="{6DE79391-D705-4159-8E05-AF44394E7088}"/>
    <cellStyle name="Normal 9 4 2" xfId="174" xr:uid="{34C4D203-079F-4B2E-9355-E6C0FA0C9400}"/>
    <cellStyle name="Normal 9 4 2 2" xfId="175" xr:uid="{5476C169-CE4A-47DB-B276-662A295D1717}"/>
    <cellStyle name="Normal 9 4 2 2 2" xfId="3251" xr:uid="{DC8A5B29-BE6B-4798-BF81-C69F6DE2BD06}"/>
    <cellStyle name="Normal 9 4 2 2 2 2" xfId="3252" xr:uid="{CA302C29-1094-4D81-9E9D-FDC1EC3BD841}"/>
    <cellStyle name="Normal 9 4 2 2 2 2 2" xfId="3253" xr:uid="{83A7F62D-842D-44D2-8962-BDD532A9154E}"/>
    <cellStyle name="Normal 9 4 2 2 2 2 2 2" xfId="4259" xr:uid="{022087ED-F054-47AE-A1AD-3946DD3B6414}"/>
    <cellStyle name="Normal 9 4 2 2 2 2 3" xfId="3254" xr:uid="{901FDF06-5A45-40C6-99F0-07B35375D7BD}"/>
    <cellStyle name="Normal 9 4 2 2 2 2 4" xfId="3255" xr:uid="{F13934A5-8264-4C66-80FB-A73102FFFC90}"/>
    <cellStyle name="Normal 9 4 2 2 2 3" xfId="3256" xr:uid="{940B7919-9314-49D1-91C8-BA8201A9EAFD}"/>
    <cellStyle name="Normal 9 4 2 2 2 3 2" xfId="3257" xr:uid="{1D80B40F-50D0-462E-B9FE-8188A976C810}"/>
    <cellStyle name="Normal 9 4 2 2 2 3 3" xfId="3258" xr:uid="{78737057-DDE0-495B-BE3A-48A884116AE0}"/>
    <cellStyle name="Normal 9 4 2 2 2 3 4" xfId="3259" xr:uid="{C83FBB39-45E4-4065-AA0F-2BCCD1229986}"/>
    <cellStyle name="Normal 9 4 2 2 2 4" xfId="3260" xr:uid="{BF32984B-1594-4091-BB4A-7A805FDD6D26}"/>
    <cellStyle name="Normal 9 4 2 2 2 5" xfId="3261" xr:uid="{88E34FE7-865D-42B5-9DA6-B55AB175EFBC}"/>
    <cellStyle name="Normal 9 4 2 2 2 6" xfId="3262" xr:uid="{1E2926FD-99AD-4CD3-A7D7-4E26EBBE6519}"/>
    <cellStyle name="Normal 9 4 2 2 3" xfId="3263" xr:uid="{12EDDC25-9551-4454-9701-A78648300471}"/>
    <cellStyle name="Normal 9 4 2 2 3 2" xfId="3264" xr:uid="{59976C29-99B7-4F25-A1FB-4702009DF30C}"/>
    <cellStyle name="Normal 9 4 2 2 3 2 2" xfId="3265" xr:uid="{75234780-AF0E-45A9-B873-BBD4E53B9D9D}"/>
    <cellStyle name="Normal 9 4 2 2 3 2 3" xfId="3266" xr:uid="{9CC42836-8E66-4DA9-97F1-60CC966550F8}"/>
    <cellStyle name="Normal 9 4 2 2 3 2 4" xfId="3267" xr:uid="{FC07F143-0CE0-41F5-A57F-33302B54A597}"/>
    <cellStyle name="Normal 9 4 2 2 3 3" xfId="3268" xr:uid="{6D84D462-31FC-48B9-AB42-EFDB4A17AE47}"/>
    <cellStyle name="Normal 9 4 2 2 3 4" xfId="3269" xr:uid="{09B88416-0146-4CA6-855A-45B2B692394A}"/>
    <cellStyle name="Normal 9 4 2 2 3 5" xfId="3270" xr:uid="{D61D5EFC-9C60-43D1-9791-DE95EC605DA9}"/>
    <cellStyle name="Normal 9 4 2 2 4" xfId="3271" xr:uid="{1DD2F155-0D09-4AE4-B1E0-BFCC73A0A5D3}"/>
    <cellStyle name="Normal 9 4 2 2 4 2" xfId="3272" xr:uid="{F62C8BA2-1846-4160-AB14-824B8AF60814}"/>
    <cellStyle name="Normal 9 4 2 2 4 3" xfId="3273" xr:uid="{513836EB-E49F-4A01-B959-3529D2136FBA}"/>
    <cellStyle name="Normal 9 4 2 2 4 4" xfId="3274" xr:uid="{4D4E61B0-F36C-4D94-AE4F-E25E1353F989}"/>
    <cellStyle name="Normal 9 4 2 2 5" xfId="3275" xr:uid="{CD2188B0-C2A2-4F3E-BA40-8DB2FD5778DF}"/>
    <cellStyle name="Normal 9 4 2 2 5 2" xfId="3276" xr:uid="{D8E9C2A8-7C9C-404D-A8D4-BD9867085AEB}"/>
    <cellStyle name="Normal 9 4 2 2 5 3" xfId="3277" xr:uid="{7FF4593F-3970-425F-87AD-A5B7F0436581}"/>
    <cellStyle name="Normal 9 4 2 2 5 4" xfId="3278" xr:uid="{C1E3EDE8-9DDD-4B50-BF78-5B9B52A83EB0}"/>
    <cellStyle name="Normal 9 4 2 2 6" xfId="3279" xr:uid="{4BC7CA8E-7C66-4F86-A491-F6715192B487}"/>
    <cellStyle name="Normal 9 4 2 2 7" xfId="3280" xr:uid="{B9D7A84B-9FE8-49D8-AE9F-8990729AF2F5}"/>
    <cellStyle name="Normal 9 4 2 2 8" xfId="3281" xr:uid="{D8F7BFBA-10D3-47E5-BBF4-37DC259F2A56}"/>
    <cellStyle name="Normal 9 4 2 3" xfId="3282" xr:uid="{6DCADDCD-DEE4-4330-887C-BE86BCACEE99}"/>
    <cellStyle name="Normal 9 4 2 3 2" xfId="3283" xr:uid="{D91C67A4-16E1-4E79-A3C6-64148A1C6AB0}"/>
    <cellStyle name="Normal 9 4 2 3 2 2" xfId="3284" xr:uid="{422E50AD-1B71-4F80-8851-6EF4253FE259}"/>
    <cellStyle name="Normal 9 4 2 3 2 2 2" xfId="4260" xr:uid="{257DAA3C-04C9-4909-A633-80A39B985E24}"/>
    <cellStyle name="Normal 9 4 2 3 2 2 2 2" xfId="4261" xr:uid="{1F99F8EF-F3D5-4FCC-B31C-25A986E3BF2C}"/>
    <cellStyle name="Normal 9 4 2 3 2 2 3" xfId="4262" xr:uid="{C8B90916-D263-44C4-8203-8584375D178E}"/>
    <cellStyle name="Normal 9 4 2 3 2 3" xfId="3285" xr:uid="{8958355A-A3FE-46AE-ADA4-F18B5EB6117B}"/>
    <cellStyle name="Normal 9 4 2 3 2 3 2" xfId="4263" xr:uid="{AF9F08DE-C207-4D0F-84A3-93CB5404528A}"/>
    <cellStyle name="Normal 9 4 2 3 2 4" xfId="3286" xr:uid="{1BBF4E82-6116-4508-BEAB-9E75BF4462A1}"/>
    <cellStyle name="Normal 9 4 2 3 3" xfId="3287" xr:uid="{2626CE96-E52F-4A25-95B8-E03F8CF86544}"/>
    <cellStyle name="Normal 9 4 2 3 3 2" xfId="3288" xr:uid="{BAB8A77A-4BC9-4C95-A43B-5DB07056961B}"/>
    <cellStyle name="Normal 9 4 2 3 3 2 2" xfId="4264" xr:uid="{7463F7BE-FE09-40E5-A028-AAFB46814733}"/>
    <cellStyle name="Normal 9 4 2 3 3 3" xfId="3289" xr:uid="{86263176-961B-442E-A25F-7882F46D0E2A}"/>
    <cellStyle name="Normal 9 4 2 3 3 4" xfId="3290" xr:uid="{2E93F846-FAE2-47C2-922A-2ED3435F2EE1}"/>
    <cellStyle name="Normal 9 4 2 3 4" xfId="3291" xr:uid="{C1BFACA1-7281-4696-A1F8-254ED6D90B8C}"/>
    <cellStyle name="Normal 9 4 2 3 4 2" xfId="4265" xr:uid="{D787E5C9-7BA8-4FF5-8E5A-D9E8D889DCE9}"/>
    <cellStyle name="Normal 9 4 2 3 5" xfId="3292" xr:uid="{0B1E15CC-9B7B-4272-BEEC-2CD7BE98AF17}"/>
    <cellStyle name="Normal 9 4 2 3 6" xfId="3293" xr:uid="{7A6F1DA1-42EC-44B6-B0D9-F6F48D070DBC}"/>
    <cellStyle name="Normal 9 4 2 4" xfId="3294" xr:uid="{035DD18E-1EAF-4FC7-B726-9420DFCD2563}"/>
    <cellStyle name="Normal 9 4 2 4 2" xfId="3295" xr:uid="{F1A2B62F-7ED2-40A1-94B3-7F357944F9F7}"/>
    <cellStyle name="Normal 9 4 2 4 2 2" xfId="3296" xr:uid="{B0DF3118-5A45-412C-B2D9-C21D8F1A4DBF}"/>
    <cellStyle name="Normal 9 4 2 4 2 2 2" xfId="4266" xr:uid="{4D1AB464-C6CB-4719-8CBE-1BEB9A7E9C33}"/>
    <cellStyle name="Normal 9 4 2 4 2 3" xfId="3297" xr:uid="{AF91B07C-3816-46CE-AEAE-07E1A05B5BCE}"/>
    <cellStyle name="Normal 9 4 2 4 2 4" xfId="3298" xr:uid="{E14CA599-4773-4A41-A83A-2BE7D5D513A7}"/>
    <cellStyle name="Normal 9 4 2 4 3" xfId="3299" xr:uid="{4B4D8886-6E6D-43C9-8CAB-7132796DB17B}"/>
    <cellStyle name="Normal 9 4 2 4 3 2" xfId="4267" xr:uid="{4D926ED9-CFA5-443F-85D4-51B427CEE7C0}"/>
    <cellStyle name="Normal 9 4 2 4 4" xfId="3300" xr:uid="{32E36279-57A4-4ADC-92E8-138EE14C525A}"/>
    <cellStyle name="Normal 9 4 2 4 5" xfId="3301" xr:uid="{A137F363-E819-44DE-B523-989D32CF6802}"/>
    <cellStyle name="Normal 9 4 2 5" xfId="3302" xr:uid="{27B13210-4619-4978-90E0-6EE5D942D396}"/>
    <cellStyle name="Normal 9 4 2 5 2" xfId="3303" xr:uid="{74D85C6F-9C82-4BAA-867B-0590B73F65CD}"/>
    <cellStyle name="Normal 9 4 2 5 2 2" xfId="4268" xr:uid="{AE73E129-6A03-4170-A635-DF6C3612E403}"/>
    <cellStyle name="Normal 9 4 2 5 3" xfId="3304" xr:uid="{E3A59471-AE1D-4311-B544-1B604078DCED}"/>
    <cellStyle name="Normal 9 4 2 5 4" xfId="3305" xr:uid="{6BB41548-8920-4540-91C9-EF31C0BCF2D4}"/>
    <cellStyle name="Normal 9 4 2 6" xfId="3306" xr:uid="{C0AC04BB-66AF-4732-8F95-C53556E7D80C}"/>
    <cellStyle name="Normal 9 4 2 6 2" xfId="3307" xr:uid="{F437C538-11BA-4259-9EC9-5A4CBC9BD1DB}"/>
    <cellStyle name="Normal 9 4 2 6 3" xfId="3308" xr:uid="{A6C4F500-5B92-4DFF-A7E8-7FD28453EB91}"/>
    <cellStyle name="Normal 9 4 2 6 4" xfId="3309" xr:uid="{DD5FB25A-E455-4FB6-BE97-48649153145F}"/>
    <cellStyle name="Normal 9 4 2 7" xfId="3310" xr:uid="{F4A2ABF5-E29D-4352-9E32-D0E9BDED319D}"/>
    <cellStyle name="Normal 9 4 2 8" xfId="3311" xr:uid="{DBF511D0-5DFA-42BD-B393-32ED13165B40}"/>
    <cellStyle name="Normal 9 4 2 9" xfId="3312" xr:uid="{7718FA86-4A37-4CBB-A58F-67C8D8C4DB9B}"/>
    <cellStyle name="Normal 9 4 3" xfId="176" xr:uid="{8116ECEE-9582-42F1-90F6-F758662D4F8A}"/>
    <cellStyle name="Normal 9 4 3 2" xfId="177" xr:uid="{CC83DCD0-66C4-4AFE-ADED-C966DAA61DC0}"/>
    <cellStyle name="Normal 9 4 3 2 2" xfId="3313" xr:uid="{DF06065F-108A-45F4-BC9C-C5FE5F6F7AEF}"/>
    <cellStyle name="Normal 9 4 3 2 2 2" xfId="3314" xr:uid="{79274CFC-275E-4DD2-BFD3-795FDFF119D1}"/>
    <cellStyle name="Normal 9 4 3 2 2 2 2" xfId="4269" xr:uid="{631E4337-D857-4680-BC94-2412F66B261D}"/>
    <cellStyle name="Normal 9 4 3 2 2 3" xfId="3315" xr:uid="{CF66CD06-F92A-4DD5-A1AC-ED8BA0F9F0D9}"/>
    <cellStyle name="Normal 9 4 3 2 2 4" xfId="3316" xr:uid="{98CB5C2E-221E-4CCE-BBB0-959AD77017EE}"/>
    <cellStyle name="Normal 9 4 3 2 3" xfId="3317" xr:uid="{1914EFAB-0229-42AF-BF38-D6E184457820}"/>
    <cellStyle name="Normal 9 4 3 2 3 2" xfId="3318" xr:uid="{8A5018B5-2E2F-40E3-B666-C2FD00D6AF69}"/>
    <cellStyle name="Normal 9 4 3 2 3 3" xfId="3319" xr:uid="{3BFC2CE1-0A36-4CBC-AE8C-A85D2DAAC6DF}"/>
    <cellStyle name="Normal 9 4 3 2 3 4" xfId="3320" xr:uid="{6FD1D9B0-C12D-4C78-BCBD-43E1122979CD}"/>
    <cellStyle name="Normal 9 4 3 2 4" xfId="3321" xr:uid="{7C0C3CBF-8EEB-4922-A376-A78EE88AE965}"/>
    <cellStyle name="Normal 9 4 3 2 5" xfId="3322" xr:uid="{06BD1C50-7FDC-43DC-82FA-3F45EA1AFC28}"/>
    <cellStyle name="Normal 9 4 3 2 6" xfId="3323" xr:uid="{43F4193C-E8D5-4589-9D03-9EDBD240F413}"/>
    <cellStyle name="Normal 9 4 3 3" xfId="3324" xr:uid="{BD2A4AD5-D7B8-455C-A226-19E91B5CFE12}"/>
    <cellStyle name="Normal 9 4 3 3 2" xfId="3325" xr:uid="{95B48ACB-0ADF-443D-A5D4-E5D697EF8789}"/>
    <cellStyle name="Normal 9 4 3 3 2 2" xfId="3326" xr:uid="{DD8B57EE-59B0-4B6D-9E4C-66874F31CD22}"/>
    <cellStyle name="Normal 9 4 3 3 2 3" xfId="3327" xr:uid="{109679DF-99E4-4BC1-9BF2-3BF6BD429957}"/>
    <cellStyle name="Normal 9 4 3 3 2 4" xfId="3328" xr:uid="{0BC6017A-5386-4CE7-8F96-842E0A90DF60}"/>
    <cellStyle name="Normal 9 4 3 3 3" xfId="3329" xr:uid="{02F73B66-D6B8-483B-9348-64C07C4D76B4}"/>
    <cellStyle name="Normal 9 4 3 3 4" xfId="3330" xr:uid="{784AFDA1-4FBF-48BF-BEC4-AE7241EC4A29}"/>
    <cellStyle name="Normal 9 4 3 3 5" xfId="3331" xr:uid="{DBF0432B-3F4E-4ED5-B0D7-80BF9D78349B}"/>
    <cellStyle name="Normal 9 4 3 4" xfId="3332" xr:uid="{55D0E649-A5CC-46CB-AA74-36B5F605FAD6}"/>
    <cellStyle name="Normal 9 4 3 4 2" xfId="3333" xr:uid="{EF19BC2E-3689-42F4-AD34-865E029D6155}"/>
    <cellStyle name="Normal 9 4 3 4 3" xfId="3334" xr:uid="{DED1AAFD-9981-4DC3-95FE-E886EBABF87A}"/>
    <cellStyle name="Normal 9 4 3 4 4" xfId="3335" xr:uid="{77BC31E6-E6A2-4A86-86E4-80D5D28296E6}"/>
    <cellStyle name="Normal 9 4 3 5" xfId="3336" xr:uid="{FD2916FA-3641-49C2-9D92-71FDAF0AF516}"/>
    <cellStyle name="Normal 9 4 3 5 2" xfId="3337" xr:uid="{F30DD62E-107B-412E-A1BC-F777314292CF}"/>
    <cellStyle name="Normal 9 4 3 5 3" xfId="3338" xr:uid="{A3B3427B-C2BD-4D93-8976-F4E6632B3641}"/>
    <cellStyle name="Normal 9 4 3 5 4" xfId="3339" xr:uid="{825FB17A-DFE0-4949-AAB1-9D8E5DE509DE}"/>
    <cellStyle name="Normal 9 4 3 6" xfId="3340" xr:uid="{E9913FF7-E930-4507-89BC-4BE6276087C5}"/>
    <cellStyle name="Normal 9 4 3 7" xfId="3341" xr:uid="{214CF6EF-2AEB-4AA4-8C81-11D04F5CC775}"/>
    <cellStyle name="Normal 9 4 3 8" xfId="3342" xr:uid="{EA1C1D50-587A-4947-818A-BA318A242B82}"/>
    <cellStyle name="Normal 9 4 4" xfId="178" xr:uid="{6CA65D92-D5BA-4454-8BB2-BCBA48B7678F}"/>
    <cellStyle name="Normal 9 4 4 2" xfId="3343" xr:uid="{80C38A2A-4745-46EC-8A47-8E46BF0511D5}"/>
    <cellStyle name="Normal 9 4 4 2 2" xfId="3344" xr:uid="{8BC88C36-3874-4534-A379-6AC0F209B4DF}"/>
    <cellStyle name="Normal 9 4 4 2 2 2" xfId="3345" xr:uid="{DFC14151-AEB1-4F8D-921F-F896112344AA}"/>
    <cellStyle name="Normal 9 4 4 2 2 2 2" xfId="4270" xr:uid="{273FF78D-6B6A-411F-BA96-9BF225DC4EC4}"/>
    <cellStyle name="Normal 9 4 4 2 2 3" xfId="3346" xr:uid="{10A93DB3-1571-44B5-BE43-C62B9E4B0C2F}"/>
    <cellStyle name="Normal 9 4 4 2 2 4" xfId="3347" xr:uid="{A12BA8C9-DBEA-4838-9CD2-A2811161CB71}"/>
    <cellStyle name="Normal 9 4 4 2 3" xfId="3348" xr:uid="{38D7A432-2779-4781-84EF-2A419480593D}"/>
    <cellStyle name="Normal 9 4 4 2 3 2" xfId="4271" xr:uid="{CCB7066D-43D7-41F9-8BC0-294632C870D8}"/>
    <cellStyle name="Normal 9 4 4 2 4" xfId="3349" xr:uid="{9D975924-4E55-4F75-826C-DC2C0EF670C1}"/>
    <cellStyle name="Normal 9 4 4 2 5" xfId="3350" xr:uid="{4A9273B5-2790-45F1-8CC7-57704DAF6DCE}"/>
    <cellStyle name="Normal 9 4 4 3" xfId="3351" xr:uid="{9B948F03-CA2C-4EC9-80EB-9D47E7F07A7E}"/>
    <cellStyle name="Normal 9 4 4 3 2" xfId="3352" xr:uid="{0E5854C7-0AB1-4D51-9E10-EC89B38744EA}"/>
    <cellStyle name="Normal 9 4 4 3 2 2" xfId="4272" xr:uid="{60ACAB85-AF46-4067-84B8-FC487AEC0A70}"/>
    <cellStyle name="Normal 9 4 4 3 3" xfId="3353" xr:uid="{5754F51E-10E6-40D6-82B8-B1B1B4B76290}"/>
    <cellStyle name="Normal 9 4 4 3 4" xfId="3354" xr:uid="{67BD295A-19CC-45FD-B405-3FFDC7F8E759}"/>
    <cellStyle name="Normal 9 4 4 4" xfId="3355" xr:uid="{4B112F7D-BA96-4B49-A576-E4FB19055AE9}"/>
    <cellStyle name="Normal 9 4 4 4 2" xfId="3356" xr:uid="{878A15D9-017B-40AD-84A9-F7D3BD764A2C}"/>
    <cellStyle name="Normal 9 4 4 4 3" xfId="3357" xr:uid="{2CD24919-A5B8-4318-B86C-99639274CEAB}"/>
    <cellStyle name="Normal 9 4 4 4 4" xfId="3358" xr:uid="{76225D4D-8003-473D-9C0F-657F8DAABB9F}"/>
    <cellStyle name="Normal 9 4 4 5" xfId="3359" xr:uid="{D5F19A39-70FF-4D22-8D95-594B49717F9C}"/>
    <cellStyle name="Normal 9 4 4 6" xfId="3360" xr:uid="{7AC24FAF-E63E-4584-94F6-C9ED73921648}"/>
    <cellStyle name="Normal 9 4 4 7" xfId="3361" xr:uid="{2F5EA6DB-E22C-43DD-BD23-5815A3EDF977}"/>
    <cellStyle name="Normal 9 4 5" xfId="3362" xr:uid="{FB998B63-72E2-4876-8889-1B40005EB5AA}"/>
    <cellStyle name="Normal 9 4 5 2" xfId="3363" xr:uid="{4557A08A-119B-4D5E-8DE6-3E0B0657075F}"/>
    <cellStyle name="Normal 9 4 5 2 2" xfId="3364" xr:uid="{C0B9567A-4913-4913-BE19-9CD42743DF27}"/>
    <cellStyle name="Normal 9 4 5 2 2 2" xfId="4273" xr:uid="{8573E19D-BFC6-422C-BF5D-7B103802A599}"/>
    <cellStyle name="Normal 9 4 5 2 3" xfId="3365" xr:uid="{86C0FA72-2EF3-4324-BBB5-16EB7FFDA2BE}"/>
    <cellStyle name="Normal 9 4 5 2 4" xfId="3366" xr:uid="{EF0AFF18-EAF9-4CED-8150-8EE13D35D4F4}"/>
    <cellStyle name="Normal 9 4 5 3" xfId="3367" xr:uid="{30847C0A-0461-4F29-B5EC-195409A78CD2}"/>
    <cellStyle name="Normal 9 4 5 3 2" xfId="3368" xr:uid="{994E6614-90E8-44B5-B120-C15C779B673E}"/>
    <cellStyle name="Normal 9 4 5 3 3" xfId="3369" xr:uid="{DC29E6FA-1BE3-43B2-BDA1-003EABDF73E4}"/>
    <cellStyle name="Normal 9 4 5 3 4" xfId="3370" xr:uid="{DD4B6F6F-764E-441D-A345-2D4A0B2195FD}"/>
    <cellStyle name="Normal 9 4 5 4" xfId="3371" xr:uid="{AB7556D5-C265-4793-93A5-55EF93C29969}"/>
    <cellStyle name="Normal 9 4 5 5" xfId="3372" xr:uid="{6D1EA988-528E-4192-AD75-E42129DAABBC}"/>
    <cellStyle name="Normal 9 4 5 6" xfId="3373" xr:uid="{9D758E74-BB6D-449E-9B1E-C607735AC19A}"/>
    <cellStyle name="Normal 9 4 6" xfId="3374" xr:uid="{AB8A8B40-EB77-4C4C-ABBF-8BDC948F8226}"/>
    <cellStyle name="Normal 9 4 6 2" xfId="3375" xr:uid="{63244B3A-6616-4BD0-8362-4F604863BF81}"/>
    <cellStyle name="Normal 9 4 6 2 2" xfId="3376" xr:uid="{1E5FB188-D64C-499B-977C-0EA273EFFA1E}"/>
    <cellStyle name="Normal 9 4 6 2 3" xfId="3377" xr:uid="{418CDBE9-A654-466D-9BED-165659AB3837}"/>
    <cellStyle name="Normal 9 4 6 2 4" xfId="3378" xr:uid="{BFF51795-7E8D-4855-86F4-F37733B26B0F}"/>
    <cellStyle name="Normal 9 4 6 3" xfId="3379" xr:uid="{1B75DA77-5F28-4414-9373-318F281842B6}"/>
    <cellStyle name="Normal 9 4 6 4" xfId="3380" xr:uid="{5996F986-0117-4262-BC4D-300ACC6297AB}"/>
    <cellStyle name="Normal 9 4 6 5" xfId="3381" xr:uid="{2247D9DE-C94C-4715-AA6F-84F375E432F4}"/>
    <cellStyle name="Normal 9 4 7" xfId="3382" xr:uid="{E2B17C82-D974-4692-9092-3786FCB0BC43}"/>
    <cellStyle name="Normal 9 4 7 2" xfId="3383" xr:uid="{09005AEE-3FA9-4769-9A3B-22C5100ECD0E}"/>
    <cellStyle name="Normal 9 4 7 3" xfId="3384" xr:uid="{D8A53756-6E58-4994-BB96-26F2F8CC2709}"/>
    <cellStyle name="Normal 9 4 7 4" xfId="3385" xr:uid="{87E16821-5CE1-479F-B7D5-33FEBF558A4B}"/>
    <cellStyle name="Normal 9 4 8" xfId="3386" xr:uid="{F47FF0A5-C922-4D33-8F78-1BF81FE6C597}"/>
    <cellStyle name="Normal 9 4 8 2" xfId="3387" xr:uid="{843088E3-0371-4404-8B61-1C85D3A74D5A}"/>
    <cellStyle name="Normal 9 4 8 3" xfId="3388" xr:uid="{680DDBDD-0483-4E3E-B167-1ACCD4CC4475}"/>
    <cellStyle name="Normal 9 4 8 4" xfId="3389" xr:uid="{87D61F88-EB5A-47A2-B992-490934F1852D}"/>
    <cellStyle name="Normal 9 4 9" xfId="3390" xr:uid="{7B90F6CB-B617-45B9-986E-2108053CCA84}"/>
    <cellStyle name="Normal 9 5" xfId="179" xr:uid="{AD422068-0783-428B-8273-3AAEF169794C}"/>
    <cellStyle name="Normal 9 5 10" xfId="3391" xr:uid="{90B29ACA-6CD0-4032-B7FB-5C1A745748E3}"/>
    <cellStyle name="Normal 9 5 11" xfId="3392" xr:uid="{44DCB2E7-5B04-404D-88B6-0640E2ED5CE8}"/>
    <cellStyle name="Normal 9 5 2" xfId="180" xr:uid="{223E2B95-A343-441A-8905-D2463A18D7D1}"/>
    <cellStyle name="Normal 9 5 2 2" xfId="3393" xr:uid="{9BA72769-9783-4BD6-873C-2D5B113D9490}"/>
    <cellStyle name="Normal 9 5 2 2 2" xfId="3394" xr:uid="{5F365EF1-A87F-47E0-AB3E-992595969EB8}"/>
    <cellStyle name="Normal 9 5 2 2 2 2" xfId="3395" xr:uid="{C31E87CC-31D4-4AB0-B501-2FA6EF5956F3}"/>
    <cellStyle name="Normal 9 5 2 2 2 2 2" xfId="3396" xr:uid="{AFDB3303-A134-492F-87D4-A9CD0578D75B}"/>
    <cellStyle name="Normal 9 5 2 2 2 2 3" xfId="3397" xr:uid="{1232F7DA-F2DA-4159-80B9-321E89280CDF}"/>
    <cellStyle name="Normal 9 5 2 2 2 2 4" xfId="3398" xr:uid="{0EA588AB-58D5-4E02-B841-BFB04939B6F9}"/>
    <cellStyle name="Normal 9 5 2 2 2 3" xfId="3399" xr:uid="{2A5E7915-BFE3-4C8F-B209-E4F9FF51F916}"/>
    <cellStyle name="Normal 9 5 2 2 2 3 2" xfId="3400" xr:uid="{6242D089-A468-4B46-A0DD-D81EB29C9A8E}"/>
    <cellStyle name="Normal 9 5 2 2 2 3 3" xfId="3401" xr:uid="{9F076A50-E028-43F1-B7DA-2477144A6230}"/>
    <cellStyle name="Normal 9 5 2 2 2 3 4" xfId="3402" xr:uid="{27D0ED60-9277-406B-BF80-54E8A8571315}"/>
    <cellStyle name="Normal 9 5 2 2 2 4" xfId="3403" xr:uid="{4885DCBD-002C-4C2A-81DD-382DA42222CA}"/>
    <cellStyle name="Normal 9 5 2 2 2 5" xfId="3404" xr:uid="{51AD7A17-9B2F-4D1A-B836-E439288A1EB1}"/>
    <cellStyle name="Normal 9 5 2 2 2 6" xfId="3405" xr:uid="{C857B49F-5FD3-4030-92BE-DED8142F9961}"/>
    <cellStyle name="Normal 9 5 2 2 3" xfId="3406" xr:uid="{8FDE83C5-6B41-4D4A-B526-8DFC84EC8DE5}"/>
    <cellStyle name="Normal 9 5 2 2 3 2" xfId="3407" xr:uid="{5E3B7795-2C0A-4A2C-A0BF-C760CC5CB6DF}"/>
    <cellStyle name="Normal 9 5 2 2 3 2 2" xfId="3408" xr:uid="{E3BFA67B-6228-4D57-8A62-21AB4A18565A}"/>
    <cellStyle name="Normal 9 5 2 2 3 2 3" xfId="3409" xr:uid="{F696627B-41DC-405A-9C4B-E8D7088AAB88}"/>
    <cellStyle name="Normal 9 5 2 2 3 2 4" xfId="3410" xr:uid="{3CF0EEC3-C119-4DED-9966-D2AB350F15A0}"/>
    <cellStyle name="Normal 9 5 2 2 3 3" xfId="3411" xr:uid="{30CE102B-7539-40EF-B4E7-4C2CFFB7B227}"/>
    <cellStyle name="Normal 9 5 2 2 3 4" xfId="3412" xr:uid="{C991D7F7-35AC-4231-8291-19A7ECF271CE}"/>
    <cellStyle name="Normal 9 5 2 2 3 5" xfId="3413" xr:uid="{9B212109-8356-4021-8F80-A2BA564A605D}"/>
    <cellStyle name="Normal 9 5 2 2 4" xfId="3414" xr:uid="{0A212D67-627F-460F-B18F-D798425E7A26}"/>
    <cellStyle name="Normal 9 5 2 2 4 2" xfId="3415" xr:uid="{84E37E32-1545-43C9-8121-5A940A5E50BD}"/>
    <cellStyle name="Normal 9 5 2 2 4 3" xfId="3416" xr:uid="{4CD783F4-6A70-44D7-92BD-768E1BD7A011}"/>
    <cellStyle name="Normal 9 5 2 2 4 4" xfId="3417" xr:uid="{6CC439E3-2902-4292-83B0-940124244D76}"/>
    <cellStyle name="Normal 9 5 2 2 5" xfId="3418" xr:uid="{FE8AF1E8-10C3-484D-AEE0-6DCAC236D5D4}"/>
    <cellStyle name="Normal 9 5 2 2 5 2" xfId="3419" xr:uid="{EA4E48C4-DA21-416F-B9A8-9AD4A9469586}"/>
    <cellStyle name="Normal 9 5 2 2 5 3" xfId="3420" xr:uid="{5B69F7C9-BE2C-438E-952D-340E6DA97E21}"/>
    <cellStyle name="Normal 9 5 2 2 5 4" xfId="3421" xr:uid="{EB8CBB93-EEFC-4A08-A372-43C260EBC244}"/>
    <cellStyle name="Normal 9 5 2 2 6" xfId="3422" xr:uid="{5ECBD832-A4E3-4259-B173-F063BD8C510C}"/>
    <cellStyle name="Normal 9 5 2 2 7" xfId="3423" xr:uid="{D370D016-BF0D-4A94-B63C-34E30428A861}"/>
    <cellStyle name="Normal 9 5 2 2 8" xfId="3424" xr:uid="{3DFB94DC-EED7-4A90-95EB-FEC5A39CCE47}"/>
    <cellStyle name="Normal 9 5 2 3" xfId="3425" xr:uid="{0A8F1974-6C49-4F18-BFB4-C8E61FB4FD59}"/>
    <cellStyle name="Normal 9 5 2 3 2" xfId="3426" xr:uid="{6013C6F2-5B92-43AA-ABA9-1F7F7C72E258}"/>
    <cellStyle name="Normal 9 5 2 3 2 2" xfId="3427" xr:uid="{AA7C5E60-119D-43ED-87AE-EF82F3414C3D}"/>
    <cellStyle name="Normal 9 5 2 3 2 3" xfId="3428" xr:uid="{0E08D94C-D841-4A3E-B988-1E82835882C4}"/>
    <cellStyle name="Normal 9 5 2 3 2 4" xfId="3429" xr:uid="{AB88D61A-F9A0-4E61-96C9-E29D0C6B3988}"/>
    <cellStyle name="Normal 9 5 2 3 3" xfId="3430" xr:uid="{9E486D52-BA2C-49AA-9D26-5F26DEF7294A}"/>
    <cellStyle name="Normal 9 5 2 3 3 2" xfId="3431" xr:uid="{0871D76D-416F-4110-BA25-2F9136192DF7}"/>
    <cellStyle name="Normal 9 5 2 3 3 3" xfId="3432" xr:uid="{84F138EB-7EC4-49CB-9F66-EA4020A5E1C2}"/>
    <cellStyle name="Normal 9 5 2 3 3 4" xfId="3433" xr:uid="{BB28C8A1-E7A1-45B7-94D6-D4097E9C7D27}"/>
    <cellStyle name="Normal 9 5 2 3 4" xfId="3434" xr:uid="{E0E3B5B7-E7F5-4D2D-8681-39ED2559AFC3}"/>
    <cellStyle name="Normal 9 5 2 3 5" xfId="3435" xr:uid="{C453D43E-B304-4278-85FA-5FBF907B3486}"/>
    <cellStyle name="Normal 9 5 2 3 6" xfId="3436" xr:uid="{3120DE29-571A-486A-AD5B-7207CF06B232}"/>
    <cellStyle name="Normal 9 5 2 4" xfId="3437" xr:uid="{8F6647A8-E9AB-49AC-851A-21EA936F9F89}"/>
    <cellStyle name="Normal 9 5 2 4 2" xfId="3438" xr:uid="{D907BD7F-43F2-477A-8BA6-019185171E2F}"/>
    <cellStyle name="Normal 9 5 2 4 2 2" xfId="3439" xr:uid="{EFC1BFBC-4301-4B90-AA2F-F2C3BA50E92F}"/>
    <cellStyle name="Normal 9 5 2 4 2 3" xfId="3440" xr:uid="{E921AF7E-088E-48BA-BD07-D516D1BA87A5}"/>
    <cellStyle name="Normal 9 5 2 4 2 4" xfId="3441" xr:uid="{3519D623-92A8-48B4-91BE-FC2A70A426AF}"/>
    <cellStyle name="Normal 9 5 2 4 3" xfId="3442" xr:uid="{70E02EBA-39FE-40B8-995B-34860EEE19C9}"/>
    <cellStyle name="Normal 9 5 2 4 4" xfId="3443" xr:uid="{5D9DC882-1131-4F63-BE95-493E8106FD86}"/>
    <cellStyle name="Normal 9 5 2 4 5" xfId="3444" xr:uid="{2F04569A-07B7-4CAD-A347-25978D224759}"/>
    <cellStyle name="Normal 9 5 2 5" xfId="3445" xr:uid="{084E039A-51C1-4019-AE12-A6E5512BF04A}"/>
    <cellStyle name="Normal 9 5 2 5 2" xfId="3446" xr:uid="{E5BF7059-59A3-4B61-9AF3-8E38716A1E71}"/>
    <cellStyle name="Normal 9 5 2 5 3" xfId="3447" xr:uid="{B4B8BA52-6AE5-4A47-A095-823DFF3FCAD9}"/>
    <cellStyle name="Normal 9 5 2 5 4" xfId="3448" xr:uid="{389C0C81-DCF3-4BA4-9C67-8093FFDE7D7F}"/>
    <cellStyle name="Normal 9 5 2 6" xfId="3449" xr:uid="{70CA5EBE-7ED8-4E65-AA6B-011ED607F4D5}"/>
    <cellStyle name="Normal 9 5 2 6 2" xfId="3450" xr:uid="{FD82DB90-E346-4A8D-854F-C738CF71E61D}"/>
    <cellStyle name="Normal 9 5 2 6 3" xfId="3451" xr:uid="{22549BE6-8F62-4813-BB4B-EEFFCFB4ED88}"/>
    <cellStyle name="Normal 9 5 2 6 4" xfId="3452" xr:uid="{5E4613F5-0888-4844-9A78-56433B8A3B13}"/>
    <cellStyle name="Normal 9 5 2 7" xfId="3453" xr:uid="{3904E8A9-CD46-401D-949F-71EA42C9F85A}"/>
    <cellStyle name="Normal 9 5 2 8" xfId="3454" xr:uid="{4D49FE23-E25E-43B3-B020-D70E078E28B4}"/>
    <cellStyle name="Normal 9 5 2 9" xfId="3455" xr:uid="{AA886FE1-2CBE-4254-A2FE-8310A39FAC82}"/>
    <cellStyle name="Normal 9 5 3" xfId="3456" xr:uid="{83480BC0-C960-404C-8095-6502EF9854A5}"/>
    <cellStyle name="Normal 9 5 3 2" xfId="3457" xr:uid="{96116A3B-FEE5-41DB-B329-CF195A99F3F9}"/>
    <cellStyle name="Normal 9 5 3 2 2" xfId="3458" xr:uid="{32942312-FE97-4E2D-9397-1AFEBE11CA58}"/>
    <cellStyle name="Normal 9 5 3 2 2 2" xfId="3459" xr:uid="{E14124F3-2F16-4D35-A2F9-C798E1BB0945}"/>
    <cellStyle name="Normal 9 5 3 2 2 2 2" xfId="4274" xr:uid="{5A25454E-63D0-4EAB-9CE1-0C2966E7060E}"/>
    <cellStyle name="Normal 9 5 3 2 2 3" xfId="3460" xr:uid="{CDED5A97-4AF9-4F6B-8186-BE2DE62F2159}"/>
    <cellStyle name="Normal 9 5 3 2 2 4" xfId="3461" xr:uid="{C601DEB2-9A26-4EE1-8413-5625CA0C62B6}"/>
    <cellStyle name="Normal 9 5 3 2 3" xfId="3462" xr:uid="{689C2FC2-E2AF-4A3B-AC12-641867B41115}"/>
    <cellStyle name="Normal 9 5 3 2 3 2" xfId="3463" xr:uid="{A3778BF8-C4D2-4BDE-87B7-8DDB82BB2353}"/>
    <cellStyle name="Normal 9 5 3 2 3 3" xfId="3464" xr:uid="{B685803B-E9A7-46AD-A109-800E31A0AC04}"/>
    <cellStyle name="Normal 9 5 3 2 3 4" xfId="3465" xr:uid="{8BC6EA1B-7A1F-4F0D-8EE3-28B6919D517B}"/>
    <cellStyle name="Normal 9 5 3 2 4" xfId="3466" xr:uid="{BFDE6DA5-B894-4E18-8139-5BB3B5A92745}"/>
    <cellStyle name="Normal 9 5 3 2 5" xfId="3467" xr:uid="{3E74D864-E94D-4AD1-AFD9-B7BA8813BA30}"/>
    <cellStyle name="Normal 9 5 3 2 6" xfId="3468" xr:uid="{7D3A01E9-81A9-4CB0-B256-30C051C7E359}"/>
    <cellStyle name="Normal 9 5 3 3" xfId="3469" xr:uid="{8C6D434A-98B6-4D29-A8AC-C1BD50C3D263}"/>
    <cellStyle name="Normal 9 5 3 3 2" xfId="3470" xr:uid="{6D90764E-12B2-4FDF-BC87-10ABBD4A894E}"/>
    <cellStyle name="Normal 9 5 3 3 2 2" xfId="3471" xr:uid="{ECE035A9-BDF3-4F51-AA2F-560790AE6D68}"/>
    <cellStyle name="Normal 9 5 3 3 2 3" xfId="3472" xr:uid="{10F6B561-4F5C-4344-BC43-A56B66013EB8}"/>
    <cellStyle name="Normal 9 5 3 3 2 4" xfId="3473" xr:uid="{979602C7-A4C3-45F0-B945-F5203C933820}"/>
    <cellStyle name="Normal 9 5 3 3 3" xfId="3474" xr:uid="{C037D1BA-3CE7-49D3-9D2F-5D9AAD35A609}"/>
    <cellStyle name="Normal 9 5 3 3 4" xfId="3475" xr:uid="{FFA42066-BCE7-42E1-8027-189FEEA20B72}"/>
    <cellStyle name="Normal 9 5 3 3 5" xfId="3476" xr:uid="{E459F058-9C8F-44E9-BD2B-D0142F57FCF0}"/>
    <cellStyle name="Normal 9 5 3 4" xfId="3477" xr:uid="{45A45ACC-3D9B-4AF3-884B-079103199BCC}"/>
    <cellStyle name="Normal 9 5 3 4 2" xfId="3478" xr:uid="{2F2E7829-10D6-4C78-A3FE-06236D930AD0}"/>
    <cellStyle name="Normal 9 5 3 4 3" xfId="3479" xr:uid="{033E3BCF-1A4C-4A16-BE86-B8F5A6D33235}"/>
    <cellStyle name="Normal 9 5 3 4 4" xfId="3480" xr:uid="{0FA4F747-AC31-461D-9CEB-62A2CD83314E}"/>
    <cellStyle name="Normal 9 5 3 5" xfId="3481" xr:uid="{8BB08F91-A801-46F6-AFF5-92E20D476577}"/>
    <cellStyle name="Normal 9 5 3 5 2" xfId="3482" xr:uid="{2EE99EE2-FEE6-4AF3-A4DF-AD3547A63A80}"/>
    <cellStyle name="Normal 9 5 3 5 3" xfId="3483" xr:uid="{60517633-458E-4C8B-9980-C1E4F7457DF7}"/>
    <cellStyle name="Normal 9 5 3 5 4" xfId="3484" xr:uid="{152B7359-8917-4393-B5DE-78DDC71EB7D4}"/>
    <cellStyle name="Normal 9 5 3 6" xfId="3485" xr:uid="{28AE00B2-DF8C-41E4-8532-B5D44372B503}"/>
    <cellStyle name="Normal 9 5 3 7" xfId="3486" xr:uid="{9E694FDB-86CF-426E-86EE-20DAFA4FA46D}"/>
    <cellStyle name="Normal 9 5 3 8" xfId="3487" xr:uid="{20E312EC-639C-49AB-8650-92A4D12828FC}"/>
    <cellStyle name="Normal 9 5 4" xfId="3488" xr:uid="{1372067C-2DDC-4638-B28A-757080716B1C}"/>
    <cellStyle name="Normal 9 5 4 2" xfId="3489" xr:uid="{FE97D3FB-51D3-4BF1-A9B9-031D65149F38}"/>
    <cellStyle name="Normal 9 5 4 2 2" xfId="3490" xr:uid="{4154E112-7940-439D-B9B7-572169990C91}"/>
    <cellStyle name="Normal 9 5 4 2 2 2" xfId="3491" xr:uid="{438D85C8-A996-4BE6-9A2E-A80B8B94424E}"/>
    <cellStyle name="Normal 9 5 4 2 2 3" xfId="3492" xr:uid="{F596908C-4EB1-4AB8-8095-3F81B8C39D39}"/>
    <cellStyle name="Normal 9 5 4 2 2 4" xfId="3493" xr:uid="{B481A5BC-3C61-4840-BD9F-76D315CB20CC}"/>
    <cellStyle name="Normal 9 5 4 2 3" xfId="3494" xr:uid="{6009D768-F3CD-4647-9364-2AE949447537}"/>
    <cellStyle name="Normal 9 5 4 2 4" xfId="3495" xr:uid="{77C97C4D-A69A-4B9D-903B-8D28CE01A859}"/>
    <cellStyle name="Normal 9 5 4 2 5" xfId="3496" xr:uid="{C36059AC-F465-4E3E-AE84-B4B86159D5C3}"/>
    <cellStyle name="Normal 9 5 4 3" xfId="3497" xr:uid="{EF04DC9B-4175-46EC-8D67-04E24C739AEB}"/>
    <cellStyle name="Normal 9 5 4 3 2" xfId="3498" xr:uid="{F6A3DB2C-6CFD-4F78-BC57-2589D6FECA3B}"/>
    <cellStyle name="Normal 9 5 4 3 3" xfId="3499" xr:uid="{F3CBF89D-347C-4157-ACE9-8AACB6A988F3}"/>
    <cellStyle name="Normal 9 5 4 3 4" xfId="3500" xr:uid="{B3CDB09A-10E8-4B8A-AC39-401DD34AD880}"/>
    <cellStyle name="Normal 9 5 4 4" xfId="3501" xr:uid="{4B20AB56-E248-47B2-9C22-3EEE0CDAC455}"/>
    <cellStyle name="Normal 9 5 4 4 2" xfId="3502" xr:uid="{0DBE5A86-C3CE-4300-94E0-6EF995CD9200}"/>
    <cellStyle name="Normal 9 5 4 4 3" xfId="3503" xr:uid="{BDD68DE7-22B1-40AD-B8B4-2BD8684B4A44}"/>
    <cellStyle name="Normal 9 5 4 4 4" xfId="3504" xr:uid="{74D9DA8A-82ED-44CB-A526-52B82019465C}"/>
    <cellStyle name="Normal 9 5 4 5" xfId="3505" xr:uid="{09B90AA8-1FDF-40BD-8E64-4427097847F5}"/>
    <cellStyle name="Normal 9 5 4 6" xfId="3506" xr:uid="{A81139D0-3651-43F2-A9E0-3CAD176DC39C}"/>
    <cellStyle name="Normal 9 5 4 7" xfId="3507" xr:uid="{7DD6AA61-C0D8-47D2-937F-638394E70EF4}"/>
    <cellStyle name="Normal 9 5 5" xfId="3508" xr:uid="{AC38FF3E-EE89-425D-A1A1-4CE9ED522560}"/>
    <cellStyle name="Normal 9 5 5 2" xfId="3509" xr:uid="{E8DE2B1E-04B4-47D9-95E8-B48FC028B207}"/>
    <cellStyle name="Normal 9 5 5 2 2" xfId="3510" xr:uid="{7F5E7E4B-4550-4F46-81B4-2D608D551DA0}"/>
    <cellStyle name="Normal 9 5 5 2 3" xfId="3511" xr:uid="{8AEFB8F3-2837-42A5-85EF-F2838BEA7A94}"/>
    <cellStyle name="Normal 9 5 5 2 4" xfId="3512" xr:uid="{FC17644C-6769-47C9-8F14-CDAA43DD3FF7}"/>
    <cellStyle name="Normal 9 5 5 3" xfId="3513" xr:uid="{CA52FE08-3A16-4085-AA32-E9A1CAAE658E}"/>
    <cellStyle name="Normal 9 5 5 3 2" xfId="3514" xr:uid="{63970CAC-09AB-4099-8AE8-D868F2A80D5E}"/>
    <cellStyle name="Normal 9 5 5 3 3" xfId="3515" xr:uid="{8CDAF828-3463-41A6-ACC8-CA4592857754}"/>
    <cellStyle name="Normal 9 5 5 3 4" xfId="3516" xr:uid="{0ADFD134-9F7F-47F5-862F-038B6533B53C}"/>
    <cellStyle name="Normal 9 5 5 4" xfId="3517" xr:uid="{DFEEDD3B-F3BB-439F-B10C-A0EB102EF4EA}"/>
    <cellStyle name="Normal 9 5 5 5" xfId="3518" xr:uid="{1533D491-B826-420E-AE64-72789632840E}"/>
    <cellStyle name="Normal 9 5 5 6" xfId="3519" xr:uid="{C22AFB7D-AC78-4EF7-9703-86EF2038278E}"/>
    <cellStyle name="Normal 9 5 6" xfId="3520" xr:uid="{00F9CB83-66AE-4EA0-97BB-42089D0EEF2D}"/>
    <cellStyle name="Normal 9 5 6 2" xfId="3521" xr:uid="{E0AFC852-B9F6-4784-8824-27CB49BA4D97}"/>
    <cellStyle name="Normal 9 5 6 2 2" xfId="3522" xr:uid="{601A5065-504F-4A91-9196-EB062EDE092A}"/>
    <cellStyle name="Normal 9 5 6 2 3" xfId="3523" xr:uid="{BF9C37AF-54B6-40F4-811A-95FB647A73BC}"/>
    <cellStyle name="Normal 9 5 6 2 4" xfId="3524" xr:uid="{78D30313-B9B3-44AB-8867-4281FD94877D}"/>
    <cellStyle name="Normal 9 5 6 3" xfId="3525" xr:uid="{455A34D6-432B-4492-94A9-04A686EC5A80}"/>
    <cellStyle name="Normal 9 5 6 4" xfId="3526" xr:uid="{1F19A631-4110-4870-BE65-87E2C4C637E0}"/>
    <cellStyle name="Normal 9 5 6 5" xfId="3527" xr:uid="{D4649EFB-B526-4275-A18E-2F0922A0D34B}"/>
    <cellStyle name="Normal 9 5 7" xfId="3528" xr:uid="{C1E7A3F2-83EF-4D95-AA67-53B5B6F96033}"/>
    <cellStyle name="Normal 9 5 7 2" xfId="3529" xr:uid="{1B5316A7-D78F-4240-B750-4DEEF0F2D25C}"/>
    <cellStyle name="Normal 9 5 7 3" xfId="3530" xr:uid="{B2F5100F-5FAC-4252-949A-45ACACE55450}"/>
    <cellStyle name="Normal 9 5 7 4" xfId="3531" xr:uid="{1D9CA6C0-2420-40C1-B581-456805490592}"/>
    <cellStyle name="Normal 9 5 8" xfId="3532" xr:uid="{423F1864-712E-4233-81C1-B97E94FB6538}"/>
    <cellStyle name="Normal 9 5 8 2" xfId="3533" xr:uid="{E7A2FEC6-8D31-4F24-97ED-575E4E9D28C2}"/>
    <cellStyle name="Normal 9 5 8 3" xfId="3534" xr:uid="{8943799E-9B3D-447A-A249-C450DF5B3C6C}"/>
    <cellStyle name="Normal 9 5 8 4" xfId="3535" xr:uid="{B5E34DD1-799C-43B9-B090-CA117EC844BE}"/>
    <cellStyle name="Normal 9 5 9" xfId="3536" xr:uid="{BE597B02-2F5E-4800-877F-311680E00A08}"/>
    <cellStyle name="Normal 9 6" xfId="181" xr:uid="{C5AF943E-93BE-42F9-A2D8-D5C208FC4749}"/>
    <cellStyle name="Normal 9 6 2" xfId="182" xr:uid="{E4C3B787-23C2-4304-9D4B-33E834784984}"/>
    <cellStyle name="Normal 9 6 2 2" xfId="3537" xr:uid="{6A98BCB6-03BD-40B5-99FD-DCDE032EB1A0}"/>
    <cellStyle name="Normal 9 6 2 2 2" xfId="3538" xr:uid="{D525AE8D-70DB-4793-873C-3D989C3AC242}"/>
    <cellStyle name="Normal 9 6 2 2 2 2" xfId="3539" xr:uid="{36526153-E14B-4E33-A943-980C53DA2E1F}"/>
    <cellStyle name="Normal 9 6 2 2 2 3" xfId="3540" xr:uid="{9A5098A6-E937-4722-80C6-FDE79A8DB1BA}"/>
    <cellStyle name="Normal 9 6 2 2 2 4" xfId="3541" xr:uid="{D967F0D7-C9F4-4F03-BBEE-F612AE85A8E0}"/>
    <cellStyle name="Normal 9 6 2 2 3" xfId="3542" xr:uid="{AC2572A5-9EEB-471A-95F0-EC22AB5C75D8}"/>
    <cellStyle name="Normal 9 6 2 2 3 2" xfId="3543" xr:uid="{E95EF41E-86EC-44D8-A10E-72B9D6D5B0A6}"/>
    <cellStyle name="Normal 9 6 2 2 3 3" xfId="3544" xr:uid="{0E3C466B-4E18-45FC-964E-02109C316240}"/>
    <cellStyle name="Normal 9 6 2 2 3 4" xfId="3545" xr:uid="{B601D34C-D569-4983-9241-E05E9004F619}"/>
    <cellStyle name="Normal 9 6 2 2 4" xfId="3546" xr:uid="{1BE798FB-0C77-4EE3-87CC-CA31A1B8CE6F}"/>
    <cellStyle name="Normal 9 6 2 2 5" xfId="3547" xr:uid="{BB8440FE-D769-4F8F-AEB8-91F42083BB99}"/>
    <cellStyle name="Normal 9 6 2 2 6" xfId="3548" xr:uid="{95CB70F3-6ACA-4836-AEF0-87621C209C0D}"/>
    <cellStyle name="Normal 9 6 2 3" xfId="3549" xr:uid="{2A92F44B-5D44-47F7-A874-182A38DBA8BF}"/>
    <cellStyle name="Normal 9 6 2 3 2" xfId="3550" xr:uid="{B658997B-439D-49C0-AE37-A613B4731538}"/>
    <cellStyle name="Normal 9 6 2 3 2 2" xfId="3551" xr:uid="{771E06CD-3F73-46C6-AE04-FAAF35A0106E}"/>
    <cellStyle name="Normal 9 6 2 3 2 3" xfId="3552" xr:uid="{B5ACA4D5-A3D5-42C6-ACD7-21C88FF3072D}"/>
    <cellStyle name="Normal 9 6 2 3 2 4" xfId="3553" xr:uid="{D397402A-1D7E-4281-9A3A-ED028672149F}"/>
    <cellStyle name="Normal 9 6 2 3 3" xfId="3554" xr:uid="{E817C825-27C3-4F5A-9C90-F4841ED2204D}"/>
    <cellStyle name="Normal 9 6 2 3 4" xfId="3555" xr:uid="{1DD20F8A-3244-4E2C-B030-A2A97D3BFF5D}"/>
    <cellStyle name="Normal 9 6 2 3 5" xfId="3556" xr:uid="{BEEB1D65-4A45-4B90-A6F1-59239CA80133}"/>
    <cellStyle name="Normal 9 6 2 4" xfId="3557" xr:uid="{981B2A41-F732-42AE-BA13-A2BAF6BCB62A}"/>
    <cellStyle name="Normal 9 6 2 4 2" xfId="3558" xr:uid="{69C13B81-BF4A-4413-AFA4-C88D2F222FE8}"/>
    <cellStyle name="Normal 9 6 2 4 3" xfId="3559" xr:uid="{9DBD6306-0225-4240-BB34-2D59CAD9FC42}"/>
    <cellStyle name="Normal 9 6 2 4 4" xfId="3560" xr:uid="{645EFAD7-9336-4397-A2EF-C798BF276137}"/>
    <cellStyle name="Normal 9 6 2 5" xfId="3561" xr:uid="{A3568D17-E6BE-4997-B01A-CB0D6358B209}"/>
    <cellStyle name="Normal 9 6 2 5 2" xfId="3562" xr:uid="{25C71143-366B-4B71-ABF0-48DFDFEE8FAB}"/>
    <cellStyle name="Normal 9 6 2 5 3" xfId="3563" xr:uid="{EC36FFB8-522D-42BF-9C04-BEDCBDDFD38C}"/>
    <cellStyle name="Normal 9 6 2 5 4" xfId="3564" xr:uid="{CECD5953-6116-4FAB-9CC1-0FEF16CB2606}"/>
    <cellStyle name="Normal 9 6 2 6" xfId="3565" xr:uid="{7280EA71-2727-4480-9F51-282334D037E5}"/>
    <cellStyle name="Normal 9 6 2 7" xfId="3566" xr:uid="{6DA1F971-AB4D-416D-BD98-CADE2AD9880D}"/>
    <cellStyle name="Normal 9 6 2 8" xfId="3567" xr:uid="{BB0ADA55-BE80-4E6F-9001-1CF927F3F11B}"/>
    <cellStyle name="Normal 9 6 3" xfId="3568" xr:uid="{B66CE737-BA68-49C5-B83D-EBB7620CE0A7}"/>
    <cellStyle name="Normal 9 6 3 2" xfId="3569" xr:uid="{E20B5185-238C-4D2C-8F2A-C70873141B77}"/>
    <cellStyle name="Normal 9 6 3 2 2" xfId="3570" xr:uid="{B56180B0-E0AC-4325-890C-72202103D0D1}"/>
    <cellStyle name="Normal 9 6 3 2 3" xfId="3571" xr:uid="{B3C0043F-A481-4D31-A4B3-C87735011443}"/>
    <cellStyle name="Normal 9 6 3 2 4" xfId="3572" xr:uid="{54B729B2-A123-4007-ABF2-38B5437B42CC}"/>
    <cellStyle name="Normal 9 6 3 3" xfId="3573" xr:uid="{29E5856F-8268-4700-8D7C-DFF01920E6D5}"/>
    <cellStyle name="Normal 9 6 3 3 2" xfId="3574" xr:uid="{9E159817-F0B4-41E0-8BAD-A83295B6ED11}"/>
    <cellStyle name="Normal 9 6 3 3 3" xfId="3575" xr:uid="{95D84BCD-9387-4411-B905-B5F142D10D8E}"/>
    <cellStyle name="Normal 9 6 3 3 4" xfId="3576" xr:uid="{FA496407-6E4D-48FA-BE29-4B06C5571E4E}"/>
    <cellStyle name="Normal 9 6 3 4" xfId="3577" xr:uid="{7DD31392-004A-4DC3-AECC-55F8156186A7}"/>
    <cellStyle name="Normal 9 6 3 5" xfId="3578" xr:uid="{8EB8FC16-EB84-4D6B-9E4D-B4423CD86875}"/>
    <cellStyle name="Normal 9 6 3 6" xfId="3579" xr:uid="{F19B7FCF-39BD-4DEA-9117-26D4C441BD24}"/>
    <cellStyle name="Normal 9 6 4" xfId="3580" xr:uid="{71DF171D-47E0-413E-8A87-7FD790E7FA9E}"/>
    <cellStyle name="Normal 9 6 4 2" xfId="3581" xr:uid="{264A5F8F-D992-4B03-97B9-353DC380B594}"/>
    <cellStyle name="Normal 9 6 4 2 2" xfId="3582" xr:uid="{6DCFC547-9402-4CD8-B2FF-6EE7A7F22E77}"/>
    <cellStyle name="Normal 9 6 4 2 3" xfId="3583" xr:uid="{61940537-AEE0-411D-8E2A-35B6F33E237B}"/>
    <cellStyle name="Normal 9 6 4 2 4" xfId="3584" xr:uid="{DE614CEE-D0DC-4C31-B26D-55DF4A2CCB47}"/>
    <cellStyle name="Normal 9 6 4 3" xfId="3585" xr:uid="{44707C02-B746-4AF8-A7C5-32D9FDD7FEF2}"/>
    <cellStyle name="Normal 9 6 4 4" xfId="3586" xr:uid="{FAB32073-B2B6-4BF0-A960-D9AC4AF53137}"/>
    <cellStyle name="Normal 9 6 4 5" xfId="3587" xr:uid="{1AD55DD9-82EC-434D-8BC9-CD9643FD8ACD}"/>
    <cellStyle name="Normal 9 6 5" xfId="3588" xr:uid="{7480F1FD-C0AC-44D6-B104-4C36A6C12B30}"/>
    <cellStyle name="Normal 9 6 5 2" xfId="3589" xr:uid="{E7417B70-0B70-43B2-B92A-3940DFEF528E}"/>
    <cellStyle name="Normal 9 6 5 3" xfId="3590" xr:uid="{BBE631B5-3909-48BC-9449-025CAC5E208C}"/>
    <cellStyle name="Normal 9 6 5 4" xfId="3591" xr:uid="{6AB51C2D-5B5A-4F57-A112-4F1F03E93DC7}"/>
    <cellStyle name="Normal 9 6 6" xfId="3592" xr:uid="{C22CDFDF-D06D-49EC-BF3D-894D29A1D8DB}"/>
    <cellStyle name="Normal 9 6 6 2" xfId="3593" xr:uid="{5166EF90-C527-446D-9499-6F5B0EBA77D2}"/>
    <cellStyle name="Normal 9 6 6 3" xfId="3594" xr:uid="{B8C0EC9B-B026-4580-9230-85DBFC2A2429}"/>
    <cellStyle name="Normal 9 6 6 4" xfId="3595" xr:uid="{6F701241-637B-4354-9935-56C2A6E1F081}"/>
    <cellStyle name="Normal 9 6 7" xfId="3596" xr:uid="{1ED4CEB7-E020-4BEF-B882-25AEA54E95FB}"/>
    <cellStyle name="Normal 9 6 8" xfId="3597" xr:uid="{BBE6F615-C1DE-45A6-87E2-6A0B89329769}"/>
    <cellStyle name="Normal 9 6 9" xfId="3598" xr:uid="{6FE5A897-696C-4AC1-BE3E-3C4BED63E556}"/>
    <cellStyle name="Normal 9 7" xfId="183" xr:uid="{3D66EA2B-6646-44CD-8208-A5E867FF2A28}"/>
    <cellStyle name="Normal 9 7 2" xfId="3599" xr:uid="{E3B70C73-301E-4BCC-8C92-E4714DC7CEDA}"/>
    <cellStyle name="Normal 9 7 2 2" xfId="3600" xr:uid="{E34A0315-0815-4D26-8996-68FDEB847398}"/>
    <cellStyle name="Normal 9 7 2 2 2" xfId="3601" xr:uid="{35902802-1639-4F4F-98CB-FFF1A74D1D39}"/>
    <cellStyle name="Normal 9 7 2 2 2 2" xfId="4275" xr:uid="{A1482C56-1315-428D-A238-C9E8F5C512FA}"/>
    <cellStyle name="Normal 9 7 2 2 3" xfId="3602" xr:uid="{B37B2C15-531D-4A95-927A-84CD3E1E0226}"/>
    <cellStyle name="Normal 9 7 2 2 4" xfId="3603" xr:uid="{E6B3313B-D7CC-47DC-AC16-FCF499A32298}"/>
    <cellStyle name="Normal 9 7 2 3" xfId="3604" xr:uid="{29CD3D36-5680-4439-9330-A176135B2970}"/>
    <cellStyle name="Normal 9 7 2 3 2" xfId="3605" xr:uid="{1EECDFA6-5D5F-4AC3-9DC2-AD2DC5021D0A}"/>
    <cellStyle name="Normal 9 7 2 3 3" xfId="3606" xr:uid="{B3408DF7-F663-4C4B-A01A-63B310DC1FEC}"/>
    <cellStyle name="Normal 9 7 2 3 4" xfId="3607" xr:uid="{923340D2-14DF-40A9-AD77-A1FEDFF74F9F}"/>
    <cellStyle name="Normal 9 7 2 4" xfId="3608" xr:uid="{A56EA7A6-D6B8-4CAB-A313-EB13F0365AC6}"/>
    <cellStyle name="Normal 9 7 2 5" xfId="3609" xr:uid="{6CE18A8E-18EA-4C08-8643-BA58931B629C}"/>
    <cellStyle name="Normal 9 7 2 6" xfId="3610" xr:uid="{057BF026-5FA6-425D-9951-648F7A6AEC27}"/>
    <cellStyle name="Normal 9 7 3" xfId="3611" xr:uid="{C4C0B516-2B60-41BF-B017-0CEC1174331A}"/>
    <cellStyle name="Normal 9 7 3 2" xfId="3612" xr:uid="{08FD42B8-7DB8-4597-ADE8-7904ACA830A3}"/>
    <cellStyle name="Normal 9 7 3 2 2" xfId="3613" xr:uid="{9654A102-EDB9-4B8A-893F-B56BBBC771FD}"/>
    <cellStyle name="Normal 9 7 3 2 3" xfId="3614" xr:uid="{30127420-907C-495C-8362-DA7BF4455F6F}"/>
    <cellStyle name="Normal 9 7 3 2 4" xfId="3615" xr:uid="{38F29CFA-7111-4303-B6CD-4928F59641D7}"/>
    <cellStyle name="Normal 9 7 3 3" xfId="3616" xr:uid="{A9DB4716-EFC2-4748-99DF-926EBC96AEBD}"/>
    <cellStyle name="Normal 9 7 3 4" xfId="3617" xr:uid="{6D825FA3-778A-4827-9816-0D0893EEB7B6}"/>
    <cellStyle name="Normal 9 7 3 5" xfId="3618" xr:uid="{EFF59EFB-49B1-4F0E-8A01-789C47D5D758}"/>
    <cellStyle name="Normal 9 7 4" xfId="3619" xr:uid="{D67B29AE-DA84-4472-95C7-41070E8BA192}"/>
    <cellStyle name="Normal 9 7 4 2" xfId="3620" xr:uid="{65814326-12EB-46DE-8967-6586BBE001D2}"/>
    <cellStyle name="Normal 9 7 4 3" xfId="3621" xr:uid="{9FA4FAA4-7A70-4BA5-B3BF-37EAF3144CE1}"/>
    <cellStyle name="Normal 9 7 4 4" xfId="3622" xr:uid="{29AD74CC-4404-4032-8C82-7DF54C2CF0A7}"/>
    <cellStyle name="Normal 9 7 5" xfId="3623" xr:uid="{D139D418-E910-4A80-B0ED-84622FE27191}"/>
    <cellStyle name="Normal 9 7 5 2" xfId="3624" xr:uid="{ED8DE58E-1AAA-49EC-85A7-1BB466878D70}"/>
    <cellStyle name="Normal 9 7 5 3" xfId="3625" xr:uid="{7D3E5FC2-FADC-4FE3-B9BC-B10A895953B3}"/>
    <cellStyle name="Normal 9 7 5 4" xfId="3626" xr:uid="{3671C8F7-9564-4310-B7EC-397D25EDBA64}"/>
    <cellStyle name="Normal 9 7 6" xfId="3627" xr:uid="{A19632EC-9FAD-432F-AAAB-DDE99951F5A1}"/>
    <cellStyle name="Normal 9 7 7" xfId="3628" xr:uid="{89D5238E-7BD4-462C-9E31-00C53FE51DA0}"/>
    <cellStyle name="Normal 9 7 8" xfId="3629" xr:uid="{BD035C9B-BA26-4BBF-96C5-B371FD31B889}"/>
    <cellStyle name="Normal 9 8" xfId="3630" xr:uid="{03EC08F5-E5A2-4ABF-B4B1-885367C99B63}"/>
    <cellStyle name="Normal 9 8 2" xfId="3631" xr:uid="{EEAA79CF-011A-4223-922F-37B289D047E8}"/>
    <cellStyle name="Normal 9 8 2 2" xfId="3632" xr:uid="{40119DF1-3487-4AB9-855A-BF272400A62C}"/>
    <cellStyle name="Normal 9 8 2 2 2" xfId="3633" xr:uid="{68549111-FE5B-48B3-BECB-9CE67E3918C6}"/>
    <cellStyle name="Normal 9 8 2 2 3" xfId="3634" xr:uid="{205F0EEF-43BD-492E-A653-D9CF4BA54D66}"/>
    <cellStyle name="Normal 9 8 2 2 4" xfId="3635" xr:uid="{B78DBED9-2EB8-48BA-B784-E820E7CBABE0}"/>
    <cellStyle name="Normal 9 8 2 3" xfId="3636" xr:uid="{E3E44E31-F462-49DF-B008-2570FAC7754B}"/>
    <cellStyle name="Normal 9 8 2 4" xfId="3637" xr:uid="{7E8144AC-A8B8-45B3-AA67-555BB5D82AE9}"/>
    <cellStyle name="Normal 9 8 2 5" xfId="3638" xr:uid="{2D53F21F-A128-4583-906E-FDE1E23991B6}"/>
    <cellStyle name="Normal 9 8 3" xfId="3639" xr:uid="{41099C9E-C98B-4BDD-BE1B-A9645AAE823C}"/>
    <cellStyle name="Normal 9 8 3 2" xfId="3640" xr:uid="{7B3D6D11-1A1F-47A8-B9FC-E5A4AEA5221E}"/>
    <cellStyle name="Normal 9 8 3 3" xfId="3641" xr:uid="{04A54F42-7353-4111-86A9-DF4D26E91C98}"/>
    <cellStyle name="Normal 9 8 3 4" xfId="3642" xr:uid="{2E48D89C-C801-4F61-9D40-6AF1576EDE5D}"/>
    <cellStyle name="Normal 9 8 4" xfId="3643" xr:uid="{7E54805A-8630-43B8-90E5-5677CD57B4CC}"/>
    <cellStyle name="Normal 9 8 4 2" xfId="3644" xr:uid="{5F6E289D-808D-41D6-876E-C03914473A5A}"/>
    <cellStyle name="Normal 9 8 4 3" xfId="3645" xr:uid="{68902F6F-9DB5-4042-8555-32655D3DAE47}"/>
    <cellStyle name="Normal 9 8 4 4" xfId="3646" xr:uid="{8AF8FB76-C0EA-4F8F-918E-911098F0F790}"/>
    <cellStyle name="Normal 9 8 5" xfId="3647" xr:uid="{43128EDD-8492-4848-B60D-5947D853F744}"/>
    <cellStyle name="Normal 9 8 6" xfId="3648" xr:uid="{E80E25FA-8DD6-45B6-8DA5-086C7793F56B}"/>
    <cellStyle name="Normal 9 8 7" xfId="3649" xr:uid="{8A719D36-E827-42B1-B730-1CA5A2281444}"/>
    <cellStyle name="Normal 9 9" xfId="3650" xr:uid="{05015D23-6CC7-489C-B868-3C0A82318501}"/>
    <cellStyle name="Normal 9 9 2" xfId="3651" xr:uid="{41023376-3689-4DEA-AC60-60FA3D7DC0C4}"/>
    <cellStyle name="Normal 9 9 2 2" xfId="3652" xr:uid="{A0EC4D12-D259-4984-BB0F-11E9C7488D9B}"/>
    <cellStyle name="Normal 9 9 2 3" xfId="3653" xr:uid="{439D5804-53EA-40D4-91FA-A222F547EAAB}"/>
    <cellStyle name="Normal 9 9 2 4" xfId="3654" xr:uid="{A6BFF746-8D39-4B6E-A94C-F67047217422}"/>
    <cellStyle name="Normal 9 9 3" xfId="3655" xr:uid="{FB43EC55-18D7-4508-8880-1A53FF4633E6}"/>
    <cellStyle name="Normal 9 9 3 2" xfId="3656" xr:uid="{6EAB8AFD-CBD9-4494-BAD8-9D24AF0786D9}"/>
    <cellStyle name="Normal 9 9 3 3" xfId="3657" xr:uid="{0C2F0A0D-9772-489C-949B-409F5688357E}"/>
    <cellStyle name="Normal 9 9 3 4" xfId="3658" xr:uid="{AEF479F4-A92D-4D25-9D42-C8568D39A170}"/>
    <cellStyle name="Normal 9 9 4" xfId="3659" xr:uid="{133CB1DD-1217-4DF5-9222-84A4B5889D17}"/>
    <cellStyle name="Normal 9 9 5" xfId="3660" xr:uid="{B99AFCA7-BA82-452E-8FFB-8B21B0593FB8}"/>
    <cellStyle name="Normal 9 9 6" xfId="3661" xr:uid="{0DD4EB87-6360-43A1-8355-7AFB0D35EE4C}"/>
    <cellStyle name="Percent 2" xfId="184" xr:uid="{2D9D41F4-EDEA-4A56-AFC3-1110E99CC96D}"/>
    <cellStyle name="Гиперссылка 2" xfId="4" xr:uid="{49BAA0F8-B3D3-41B5-87DD-435502328B29}"/>
    <cellStyle name="Обычный 2" xfId="1" xr:uid="{A3CD5D5E-4502-4158-8112-08CDD679ACF5}"/>
    <cellStyle name="Обычный 2 2" xfId="5" xr:uid="{D19F253E-EE9B-4476-9D91-2EE3A6D7A3DC}"/>
    <cellStyle name="常规_Sheet1_1" xfId="4383" xr:uid="{C23C6D74-3A63-4E30-8A2C-9ABFC8254950}"/>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46"/>
  <sheetViews>
    <sheetView tabSelected="1" topLeftCell="A28" zoomScale="90" zoomScaleNormal="90" workbookViewId="0">
      <selection activeCell="K46" sqref="A1:K4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712</v>
      </c>
      <c r="C10" s="120"/>
      <c r="D10" s="120"/>
      <c r="E10" s="120"/>
      <c r="F10" s="115"/>
      <c r="G10" s="116"/>
      <c r="H10" s="116" t="s">
        <v>712</v>
      </c>
      <c r="I10" s="120"/>
      <c r="J10" s="140">
        <v>51275</v>
      </c>
      <c r="K10" s="115"/>
    </row>
    <row r="11" spans="1:11">
      <c r="A11" s="114"/>
      <c r="B11" s="114" t="s">
        <v>713</v>
      </c>
      <c r="C11" s="120"/>
      <c r="D11" s="120"/>
      <c r="E11" s="120"/>
      <c r="F11" s="115"/>
      <c r="G11" s="116"/>
      <c r="H11" s="116" t="s">
        <v>713</v>
      </c>
      <c r="I11" s="120"/>
      <c r="J11" s="141"/>
      <c r="K11" s="115"/>
    </row>
    <row r="12" spans="1:11">
      <c r="A12" s="114"/>
      <c r="B12" s="114" t="s">
        <v>714</v>
      </c>
      <c r="C12" s="120"/>
      <c r="D12" s="120"/>
      <c r="E12" s="120"/>
      <c r="F12" s="115"/>
      <c r="G12" s="116"/>
      <c r="H12" s="116" t="s">
        <v>714</v>
      </c>
      <c r="I12" s="120"/>
      <c r="J12" s="120"/>
      <c r="K12" s="115"/>
    </row>
    <row r="13" spans="1:11">
      <c r="A13" s="114"/>
      <c r="B13" s="114" t="s">
        <v>757</v>
      </c>
      <c r="C13" s="120"/>
      <c r="D13" s="120"/>
      <c r="E13" s="120"/>
      <c r="F13" s="115"/>
      <c r="G13" s="116"/>
      <c r="H13" s="116" t="s">
        <v>757</v>
      </c>
      <c r="I13" s="120"/>
      <c r="J13" s="99" t="s">
        <v>11</v>
      </c>
      <c r="K13" s="115"/>
    </row>
    <row r="14" spans="1:11" ht="15" customHeight="1">
      <c r="A14" s="114"/>
      <c r="B14" s="114" t="s">
        <v>710</v>
      </c>
      <c r="C14" s="120"/>
      <c r="D14" s="120"/>
      <c r="E14" s="120"/>
      <c r="F14" s="115"/>
      <c r="G14" s="116"/>
      <c r="H14" s="116" t="s">
        <v>710</v>
      </c>
      <c r="I14" s="120"/>
      <c r="J14" s="142">
        <v>45172</v>
      </c>
      <c r="K14" s="115"/>
    </row>
    <row r="15" spans="1:11" ht="15" customHeight="1">
      <c r="A15" s="114"/>
      <c r="B15" s="6" t="s">
        <v>758</v>
      </c>
      <c r="C15" s="7"/>
      <c r="D15" s="7"/>
      <c r="E15" s="7"/>
      <c r="F15" s="8"/>
      <c r="G15" s="116"/>
      <c r="H15" s="9" t="s">
        <v>758</v>
      </c>
      <c r="I15" s="120"/>
      <c r="J15" s="143"/>
      <c r="K15" s="115"/>
    </row>
    <row r="16" spans="1:11" ht="15" customHeight="1">
      <c r="A16" s="114"/>
      <c r="B16" s="120"/>
      <c r="C16" s="120"/>
      <c r="D16" s="120"/>
      <c r="E16" s="120"/>
      <c r="F16" s="120"/>
      <c r="G16" s="120"/>
      <c r="H16" s="120"/>
      <c r="I16" s="123" t="s">
        <v>142</v>
      </c>
      <c r="J16" s="129">
        <v>39839</v>
      </c>
      <c r="K16" s="115"/>
    </row>
    <row r="17" spans="1:12">
      <c r="A17" s="114"/>
      <c r="B17" s="120" t="s">
        <v>716</v>
      </c>
      <c r="C17" s="120"/>
      <c r="D17" s="120"/>
      <c r="E17" s="120"/>
      <c r="F17" s="120"/>
      <c r="G17" s="120"/>
      <c r="H17" s="120"/>
      <c r="I17" s="123" t="s">
        <v>143</v>
      </c>
      <c r="J17" s="129" t="s">
        <v>756</v>
      </c>
      <c r="K17" s="115"/>
    </row>
    <row r="18" spans="1:12" ht="18">
      <c r="A18" s="114"/>
      <c r="B18" s="120" t="s">
        <v>717</v>
      </c>
      <c r="C18" s="120"/>
      <c r="D18" s="120"/>
      <c r="E18" s="120"/>
      <c r="F18" s="120"/>
      <c r="G18" s="120"/>
      <c r="H18" s="120"/>
      <c r="I18" s="122" t="s">
        <v>258</v>
      </c>
      <c r="J18" s="104" t="s">
        <v>174</v>
      </c>
      <c r="K18" s="115"/>
    </row>
    <row r="19" spans="1:12">
      <c r="A19" s="114"/>
      <c r="B19" s="120"/>
      <c r="C19" s="120"/>
      <c r="D19" s="120"/>
      <c r="E19" s="120"/>
      <c r="F19" s="120"/>
      <c r="G19" s="120"/>
      <c r="H19" s="120"/>
      <c r="I19" s="120"/>
      <c r="J19" s="120"/>
      <c r="K19" s="115"/>
    </row>
    <row r="20" spans="1:12">
      <c r="A20" s="114"/>
      <c r="B20" s="100" t="s">
        <v>198</v>
      </c>
      <c r="C20" s="100" t="s">
        <v>199</v>
      </c>
      <c r="D20" s="117" t="s">
        <v>284</v>
      </c>
      <c r="E20" s="117" t="s">
        <v>200</v>
      </c>
      <c r="F20" s="144" t="s">
        <v>201</v>
      </c>
      <c r="G20" s="145"/>
      <c r="H20" s="100" t="s">
        <v>169</v>
      </c>
      <c r="I20" s="100" t="s">
        <v>202</v>
      </c>
      <c r="J20" s="100" t="s">
        <v>21</v>
      </c>
      <c r="K20" s="115"/>
      <c r="L20" s="139" t="s">
        <v>762</v>
      </c>
    </row>
    <row r="21" spans="1:12">
      <c r="A21" s="114"/>
      <c r="B21" s="105"/>
      <c r="C21" s="105"/>
      <c r="D21" s="106"/>
      <c r="E21" s="106"/>
      <c r="F21" s="146"/>
      <c r="G21" s="147"/>
      <c r="H21" s="105" t="s">
        <v>141</v>
      </c>
      <c r="I21" s="105"/>
      <c r="J21" s="105"/>
      <c r="K21" s="115"/>
    </row>
    <row r="22" spans="1:12" ht="24">
      <c r="A22" s="114"/>
      <c r="B22" s="107">
        <v>6</v>
      </c>
      <c r="C22" s="10" t="s">
        <v>100</v>
      </c>
      <c r="D22" s="118" t="s">
        <v>745</v>
      </c>
      <c r="E22" s="118" t="s">
        <v>718</v>
      </c>
      <c r="F22" s="148" t="s">
        <v>107</v>
      </c>
      <c r="G22" s="149"/>
      <c r="H22" s="11" t="s">
        <v>719</v>
      </c>
      <c r="I22" s="14">
        <v>12.05</v>
      </c>
      <c r="J22" s="109">
        <f t="shared" ref="J22:J34" si="0">I22*B22</f>
        <v>72.300000000000011</v>
      </c>
      <c r="K22" s="115"/>
    </row>
    <row r="23" spans="1:12" ht="36">
      <c r="A23" s="114"/>
      <c r="B23" s="133">
        <v>1</v>
      </c>
      <c r="C23" s="134" t="s">
        <v>720</v>
      </c>
      <c r="D23" s="135" t="s">
        <v>746</v>
      </c>
      <c r="E23" s="135" t="s">
        <v>721</v>
      </c>
      <c r="F23" s="150" t="s">
        <v>107</v>
      </c>
      <c r="G23" s="151"/>
      <c r="H23" s="136" t="s">
        <v>722</v>
      </c>
      <c r="I23" s="137">
        <v>229.6</v>
      </c>
      <c r="J23" s="138">
        <f t="shared" si="0"/>
        <v>229.6</v>
      </c>
      <c r="K23" s="115"/>
    </row>
    <row r="24" spans="1:12" ht="24">
      <c r="A24" s="114"/>
      <c r="B24" s="107">
        <v>1</v>
      </c>
      <c r="C24" s="10" t="s">
        <v>723</v>
      </c>
      <c r="D24" s="118" t="s">
        <v>723</v>
      </c>
      <c r="E24" s="118"/>
      <c r="F24" s="148"/>
      <c r="G24" s="149"/>
      <c r="H24" s="11" t="s">
        <v>724</v>
      </c>
      <c r="I24" s="14">
        <v>178.72</v>
      </c>
      <c r="J24" s="109">
        <f t="shared" si="0"/>
        <v>178.72</v>
      </c>
      <c r="K24" s="115"/>
    </row>
    <row r="25" spans="1:12" ht="12.95" customHeight="1">
      <c r="A25" s="114"/>
      <c r="B25" s="107">
        <v>3</v>
      </c>
      <c r="C25" s="10" t="s">
        <v>725</v>
      </c>
      <c r="D25" s="118" t="s">
        <v>725</v>
      </c>
      <c r="E25" s="118" t="s">
        <v>23</v>
      </c>
      <c r="F25" s="148"/>
      <c r="G25" s="149"/>
      <c r="H25" s="11" t="s">
        <v>726</v>
      </c>
      <c r="I25" s="14">
        <v>24.22</v>
      </c>
      <c r="J25" s="109">
        <f t="shared" si="0"/>
        <v>72.66</v>
      </c>
      <c r="K25" s="115"/>
    </row>
    <row r="26" spans="1:12" ht="12.95" customHeight="1">
      <c r="A26" s="114"/>
      <c r="B26" s="107">
        <v>3</v>
      </c>
      <c r="C26" s="10" t="s">
        <v>725</v>
      </c>
      <c r="D26" s="118" t="s">
        <v>725</v>
      </c>
      <c r="E26" s="118" t="s">
        <v>25</v>
      </c>
      <c r="F26" s="148"/>
      <c r="G26" s="149"/>
      <c r="H26" s="11" t="s">
        <v>726</v>
      </c>
      <c r="I26" s="14">
        <v>24.22</v>
      </c>
      <c r="J26" s="109">
        <f t="shared" si="0"/>
        <v>72.66</v>
      </c>
      <c r="K26" s="115"/>
    </row>
    <row r="27" spans="1:12" ht="24">
      <c r="A27" s="114"/>
      <c r="B27" s="107">
        <v>2</v>
      </c>
      <c r="C27" s="10" t="s">
        <v>727</v>
      </c>
      <c r="D27" s="118" t="s">
        <v>747</v>
      </c>
      <c r="E27" s="118" t="s">
        <v>25</v>
      </c>
      <c r="F27" s="148"/>
      <c r="G27" s="149"/>
      <c r="H27" s="11" t="s">
        <v>728</v>
      </c>
      <c r="I27" s="14">
        <v>21.91</v>
      </c>
      <c r="J27" s="109">
        <f t="shared" si="0"/>
        <v>43.82</v>
      </c>
      <c r="K27" s="115"/>
    </row>
    <row r="28" spans="1:12" ht="36">
      <c r="A28" s="114"/>
      <c r="B28" s="133">
        <v>1</v>
      </c>
      <c r="C28" s="134" t="s">
        <v>729</v>
      </c>
      <c r="D28" s="135" t="s">
        <v>748</v>
      </c>
      <c r="E28" s="135" t="s">
        <v>242</v>
      </c>
      <c r="F28" s="150" t="s">
        <v>730</v>
      </c>
      <c r="G28" s="151"/>
      <c r="H28" s="136" t="s">
        <v>731</v>
      </c>
      <c r="I28" s="137">
        <v>375.05</v>
      </c>
      <c r="J28" s="138">
        <f t="shared" si="0"/>
        <v>375.05</v>
      </c>
      <c r="K28" s="115"/>
    </row>
    <row r="29" spans="1:12" ht="24" customHeight="1">
      <c r="A29" s="114"/>
      <c r="B29" s="107">
        <v>1</v>
      </c>
      <c r="C29" s="10" t="s">
        <v>732</v>
      </c>
      <c r="D29" s="118" t="s">
        <v>749</v>
      </c>
      <c r="E29" s="118" t="s">
        <v>207</v>
      </c>
      <c r="F29" s="148" t="s">
        <v>48</v>
      </c>
      <c r="G29" s="149"/>
      <c r="H29" s="11" t="s">
        <v>733</v>
      </c>
      <c r="I29" s="14">
        <v>254.86</v>
      </c>
      <c r="J29" s="109">
        <f t="shared" si="0"/>
        <v>254.86</v>
      </c>
      <c r="K29" s="115"/>
    </row>
    <row r="30" spans="1:12" ht="24">
      <c r="A30" s="114"/>
      <c r="B30" s="107">
        <v>3</v>
      </c>
      <c r="C30" s="10" t="s">
        <v>734</v>
      </c>
      <c r="D30" s="118" t="s">
        <v>750</v>
      </c>
      <c r="E30" s="118" t="s">
        <v>735</v>
      </c>
      <c r="F30" s="148" t="s">
        <v>272</v>
      </c>
      <c r="G30" s="149"/>
      <c r="H30" s="11" t="s">
        <v>736</v>
      </c>
      <c r="I30" s="14">
        <v>38.130000000000003</v>
      </c>
      <c r="J30" s="109">
        <f t="shared" si="0"/>
        <v>114.39000000000001</v>
      </c>
      <c r="K30" s="115"/>
    </row>
    <row r="31" spans="1:12" ht="24">
      <c r="A31" s="114"/>
      <c r="B31" s="107">
        <v>2</v>
      </c>
      <c r="C31" s="10" t="s">
        <v>737</v>
      </c>
      <c r="D31" s="118" t="s">
        <v>751</v>
      </c>
      <c r="E31" s="118" t="s">
        <v>738</v>
      </c>
      <c r="F31" s="148"/>
      <c r="G31" s="149"/>
      <c r="H31" s="11" t="s">
        <v>739</v>
      </c>
      <c r="I31" s="14">
        <v>43.46</v>
      </c>
      <c r="J31" s="109">
        <f t="shared" si="0"/>
        <v>86.92</v>
      </c>
      <c r="K31" s="115"/>
    </row>
    <row r="32" spans="1:12" ht="24" customHeight="1">
      <c r="A32" s="114"/>
      <c r="B32" s="107">
        <v>2</v>
      </c>
      <c r="C32" s="10" t="s">
        <v>740</v>
      </c>
      <c r="D32" s="118" t="s">
        <v>752</v>
      </c>
      <c r="E32" s="118" t="s">
        <v>741</v>
      </c>
      <c r="F32" s="148"/>
      <c r="G32" s="149"/>
      <c r="H32" s="11" t="s">
        <v>742</v>
      </c>
      <c r="I32" s="14">
        <v>90.4</v>
      </c>
      <c r="J32" s="109">
        <f t="shared" si="0"/>
        <v>180.8</v>
      </c>
      <c r="K32" s="115"/>
    </row>
    <row r="33" spans="1:11" ht="24" customHeight="1">
      <c r="A33" s="114"/>
      <c r="B33" s="107">
        <v>1</v>
      </c>
      <c r="C33" s="10" t="s">
        <v>740</v>
      </c>
      <c r="D33" s="118" t="s">
        <v>753</v>
      </c>
      <c r="E33" s="118" t="s">
        <v>743</v>
      </c>
      <c r="F33" s="148"/>
      <c r="G33" s="149"/>
      <c r="H33" s="11" t="s">
        <v>742</v>
      </c>
      <c r="I33" s="14">
        <v>105.24</v>
      </c>
      <c r="J33" s="109">
        <f t="shared" si="0"/>
        <v>105.24</v>
      </c>
      <c r="K33" s="115"/>
    </row>
    <row r="34" spans="1:11" ht="24" customHeight="1">
      <c r="A34" s="114"/>
      <c r="B34" s="108">
        <v>1</v>
      </c>
      <c r="C34" s="12" t="s">
        <v>740</v>
      </c>
      <c r="D34" s="119" t="s">
        <v>754</v>
      </c>
      <c r="E34" s="119" t="s">
        <v>744</v>
      </c>
      <c r="F34" s="152"/>
      <c r="G34" s="153"/>
      <c r="H34" s="13" t="s">
        <v>742</v>
      </c>
      <c r="I34" s="15">
        <v>118.8</v>
      </c>
      <c r="J34" s="110">
        <f t="shared" si="0"/>
        <v>118.8</v>
      </c>
      <c r="K34" s="115"/>
    </row>
    <row r="35" spans="1:11">
      <c r="A35" s="114"/>
      <c r="B35" s="126"/>
      <c r="C35" s="126"/>
      <c r="D35" s="126"/>
      <c r="E35" s="126"/>
      <c r="F35" s="126"/>
      <c r="G35" s="126"/>
      <c r="H35" s="126"/>
      <c r="I35" s="127" t="s">
        <v>255</v>
      </c>
      <c r="J35" s="128">
        <f>SUM(J22:J34)</f>
        <v>1905.8200000000002</v>
      </c>
      <c r="K35" s="115"/>
    </row>
    <row r="36" spans="1:11">
      <c r="A36" s="114"/>
      <c r="B36" s="126"/>
      <c r="C36" s="126"/>
      <c r="D36" s="126"/>
      <c r="E36" s="126"/>
      <c r="F36" s="126"/>
      <c r="G36" s="126"/>
      <c r="H36" s="126"/>
      <c r="I36" s="127" t="s">
        <v>759</v>
      </c>
      <c r="J36" s="128">
        <v>231.8</v>
      </c>
      <c r="K36" s="115"/>
    </row>
    <row r="37" spans="1:11" hidden="1" outlineLevel="1">
      <c r="A37" s="114"/>
      <c r="B37" s="126"/>
      <c r="C37" s="126"/>
      <c r="D37" s="126"/>
      <c r="E37" s="126"/>
      <c r="F37" s="126"/>
      <c r="G37" s="126"/>
      <c r="H37" s="126"/>
      <c r="I37" s="127" t="s">
        <v>185</v>
      </c>
      <c r="J37" s="128">
        <v>0</v>
      </c>
      <c r="K37" s="115"/>
    </row>
    <row r="38" spans="1:11" collapsed="1">
      <c r="A38" s="114"/>
      <c r="B38" s="126"/>
      <c r="C38" s="126"/>
      <c r="D38" s="126"/>
      <c r="E38" s="126"/>
      <c r="F38" s="126"/>
      <c r="G38" s="126"/>
      <c r="H38" s="126"/>
      <c r="I38" s="127" t="s">
        <v>257</v>
      </c>
      <c r="J38" s="128">
        <f>SUM(J35:J37)</f>
        <v>2137.6200000000003</v>
      </c>
      <c r="K38" s="115"/>
    </row>
    <row r="39" spans="1:11">
      <c r="A39" s="6"/>
      <c r="B39" s="7"/>
      <c r="C39" s="7"/>
      <c r="D39" s="7"/>
      <c r="E39" s="7"/>
      <c r="F39" s="7"/>
      <c r="G39" s="7"/>
      <c r="H39" s="7" t="s">
        <v>755</v>
      </c>
      <c r="I39" s="7"/>
      <c r="J39" s="7"/>
      <c r="K39" s="8"/>
    </row>
    <row r="41" spans="1:11">
      <c r="H41" s="1" t="s">
        <v>711</v>
      </c>
      <c r="I41" s="91">
        <f>'Tax Invoice'!E14</f>
        <v>3.18</v>
      </c>
    </row>
    <row r="42" spans="1:11">
      <c r="H42" s="1" t="s">
        <v>705</v>
      </c>
      <c r="I42" s="91">
        <f>'Tax Invoice'!M11</f>
        <v>35.21</v>
      </c>
    </row>
    <row r="43" spans="1:11">
      <c r="H43" s="1" t="s">
        <v>708</v>
      </c>
      <c r="I43" s="91">
        <f>I45/I42</f>
        <v>172.12461232604375</v>
      </c>
    </row>
    <row r="44" spans="1:11">
      <c r="H44" s="1" t="s">
        <v>709</v>
      </c>
      <c r="I44" s="91">
        <f>I46/I42</f>
        <v>193.05968758875323</v>
      </c>
    </row>
    <row r="45" spans="1:11">
      <c r="H45" s="1" t="s">
        <v>706</v>
      </c>
      <c r="I45" s="91">
        <f>J35*I41</f>
        <v>6060.5076000000008</v>
      </c>
    </row>
    <row r="46" spans="1:11">
      <c r="H46" s="1" t="s">
        <v>707</v>
      </c>
      <c r="I46" s="91">
        <f>J38*I41</f>
        <v>6797.6316000000015</v>
      </c>
    </row>
  </sheetData>
  <mergeCells count="17">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27</v>
      </c>
      <c r="O1" t="s">
        <v>144</v>
      </c>
      <c r="T1" t="s">
        <v>255</v>
      </c>
      <c r="U1">
        <v>1905.8200000000002</v>
      </c>
    </row>
    <row r="2" spans="1:21" ht="15.75">
      <c r="A2" s="114"/>
      <c r="B2" s="124" t="s">
        <v>134</v>
      </c>
      <c r="C2" s="120"/>
      <c r="D2" s="120"/>
      <c r="E2" s="120"/>
      <c r="F2" s="120"/>
      <c r="G2" s="120"/>
      <c r="H2" s="120"/>
      <c r="I2" s="125" t="s">
        <v>140</v>
      </c>
      <c r="J2" s="115"/>
      <c r="T2" t="s">
        <v>184</v>
      </c>
      <c r="U2">
        <v>231.8</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2137.6200000000003</v>
      </c>
    </row>
    <row r="5" spans="1:21">
      <c r="A5" s="114"/>
      <c r="B5" s="121" t="s">
        <v>137</v>
      </c>
      <c r="C5" s="120"/>
      <c r="D5" s="120"/>
      <c r="E5" s="120"/>
      <c r="F5" s="120"/>
      <c r="G5" s="120"/>
      <c r="H5" s="120"/>
      <c r="I5" s="120"/>
      <c r="J5" s="115"/>
      <c r="S5" t="s">
        <v>755</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40"/>
      <c r="J10" s="115"/>
    </row>
    <row r="11" spans="1:21">
      <c r="A11" s="114"/>
      <c r="B11" s="114" t="s">
        <v>713</v>
      </c>
      <c r="C11" s="120"/>
      <c r="D11" s="120"/>
      <c r="E11" s="115"/>
      <c r="F11" s="116"/>
      <c r="G11" s="116" t="s">
        <v>713</v>
      </c>
      <c r="H11" s="120"/>
      <c r="I11" s="141"/>
      <c r="J11" s="115"/>
    </row>
    <row r="12" spans="1:21">
      <c r="A12" s="114"/>
      <c r="B12" s="114" t="s">
        <v>714</v>
      </c>
      <c r="C12" s="120"/>
      <c r="D12" s="120"/>
      <c r="E12" s="115"/>
      <c r="F12" s="116"/>
      <c r="G12" s="116" t="s">
        <v>714</v>
      </c>
      <c r="H12" s="120"/>
      <c r="I12" s="120"/>
      <c r="J12" s="115"/>
    </row>
    <row r="13" spans="1:21">
      <c r="A13" s="114"/>
      <c r="B13" s="114" t="s">
        <v>715</v>
      </c>
      <c r="C13" s="120"/>
      <c r="D13" s="120"/>
      <c r="E13" s="115"/>
      <c r="F13" s="116"/>
      <c r="G13" s="116" t="s">
        <v>715</v>
      </c>
      <c r="H13" s="120"/>
      <c r="I13" s="99" t="s">
        <v>11</v>
      </c>
      <c r="J13" s="115"/>
    </row>
    <row r="14" spans="1:21">
      <c r="A14" s="114"/>
      <c r="B14" s="114" t="s">
        <v>710</v>
      </c>
      <c r="C14" s="120"/>
      <c r="D14" s="120"/>
      <c r="E14" s="115"/>
      <c r="F14" s="116"/>
      <c r="G14" s="116" t="s">
        <v>710</v>
      </c>
      <c r="H14" s="120"/>
      <c r="I14" s="142">
        <v>45171</v>
      </c>
      <c r="J14" s="115"/>
    </row>
    <row r="15" spans="1:21">
      <c r="A15" s="114"/>
      <c r="B15" s="6" t="s">
        <v>6</v>
      </c>
      <c r="C15" s="7"/>
      <c r="D15" s="7"/>
      <c r="E15" s="8"/>
      <c r="F15" s="116"/>
      <c r="G15" s="9" t="s">
        <v>6</v>
      </c>
      <c r="H15" s="120"/>
      <c r="I15" s="143"/>
      <c r="J15" s="115"/>
    </row>
    <row r="16" spans="1:21">
      <c r="A16" s="114"/>
      <c r="B16" s="120"/>
      <c r="C16" s="120"/>
      <c r="D16" s="120"/>
      <c r="E16" s="120"/>
      <c r="F16" s="120"/>
      <c r="G16" s="120"/>
      <c r="H16" s="123" t="s">
        <v>142</v>
      </c>
      <c r="I16" s="129">
        <v>39839</v>
      </c>
      <c r="J16" s="115"/>
    </row>
    <row r="17" spans="1:16">
      <c r="A17" s="114"/>
      <c r="B17" s="120" t="s">
        <v>716</v>
      </c>
      <c r="C17" s="120"/>
      <c r="D17" s="120"/>
      <c r="E17" s="120"/>
      <c r="F17" s="120"/>
      <c r="G17" s="120"/>
      <c r="H17" s="123" t="s">
        <v>143</v>
      </c>
      <c r="I17" s="129"/>
      <c r="J17" s="115"/>
    </row>
    <row r="18" spans="1:16" ht="18">
      <c r="A18" s="114"/>
      <c r="B18" s="120" t="s">
        <v>717</v>
      </c>
      <c r="C18" s="120"/>
      <c r="D18" s="120"/>
      <c r="E18" s="120"/>
      <c r="F18" s="120"/>
      <c r="G18" s="120"/>
      <c r="H18" s="122" t="s">
        <v>258</v>
      </c>
      <c r="I18" s="104" t="s">
        <v>174</v>
      </c>
      <c r="J18" s="115"/>
    </row>
    <row r="19" spans="1:16">
      <c r="A19" s="114"/>
      <c r="B19" s="120"/>
      <c r="C19" s="120"/>
      <c r="D19" s="120"/>
      <c r="E19" s="120"/>
      <c r="F19" s="120"/>
      <c r="G19" s="120"/>
      <c r="H19" s="120"/>
      <c r="I19" s="120"/>
      <c r="J19" s="115"/>
      <c r="P19">
        <v>45171</v>
      </c>
    </row>
    <row r="20" spans="1:16">
      <c r="A20" s="114"/>
      <c r="B20" s="100" t="s">
        <v>198</v>
      </c>
      <c r="C20" s="100" t="s">
        <v>199</v>
      </c>
      <c r="D20" s="117" t="s">
        <v>200</v>
      </c>
      <c r="E20" s="144" t="s">
        <v>201</v>
      </c>
      <c r="F20" s="145"/>
      <c r="G20" s="100" t="s">
        <v>169</v>
      </c>
      <c r="H20" s="100" t="s">
        <v>202</v>
      </c>
      <c r="I20" s="100" t="s">
        <v>21</v>
      </c>
      <c r="J20" s="115"/>
    </row>
    <row r="21" spans="1:16">
      <c r="A21" s="114"/>
      <c r="B21" s="105"/>
      <c r="C21" s="105"/>
      <c r="D21" s="106"/>
      <c r="E21" s="146"/>
      <c r="F21" s="147"/>
      <c r="G21" s="105" t="s">
        <v>141</v>
      </c>
      <c r="H21" s="105"/>
      <c r="I21" s="105"/>
      <c r="J21" s="115"/>
    </row>
    <row r="22" spans="1:16" ht="156">
      <c r="A22" s="114"/>
      <c r="B22" s="107">
        <v>6</v>
      </c>
      <c r="C22" s="10" t="s">
        <v>100</v>
      </c>
      <c r="D22" s="118" t="s">
        <v>718</v>
      </c>
      <c r="E22" s="148" t="s">
        <v>107</v>
      </c>
      <c r="F22" s="149"/>
      <c r="G22" s="11" t="s">
        <v>719</v>
      </c>
      <c r="H22" s="14">
        <v>12.05</v>
      </c>
      <c r="I22" s="109">
        <f t="shared" ref="I22:I34" si="0">H22*B22</f>
        <v>72.300000000000011</v>
      </c>
      <c r="J22" s="115"/>
    </row>
    <row r="23" spans="1:16" ht="240">
      <c r="A23" s="114"/>
      <c r="B23" s="107">
        <v>1</v>
      </c>
      <c r="C23" s="10" t="s">
        <v>720</v>
      </c>
      <c r="D23" s="118" t="s">
        <v>721</v>
      </c>
      <c r="E23" s="148" t="s">
        <v>107</v>
      </c>
      <c r="F23" s="149"/>
      <c r="G23" s="11" t="s">
        <v>722</v>
      </c>
      <c r="H23" s="14">
        <v>229.6</v>
      </c>
      <c r="I23" s="109">
        <f t="shared" si="0"/>
        <v>229.6</v>
      </c>
      <c r="J23" s="115"/>
    </row>
    <row r="24" spans="1:16" ht="156">
      <c r="A24" s="114"/>
      <c r="B24" s="107">
        <v>1</v>
      </c>
      <c r="C24" s="10" t="s">
        <v>723</v>
      </c>
      <c r="D24" s="118"/>
      <c r="E24" s="148"/>
      <c r="F24" s="149"/>
      <c r="G24" s="11" t="s">
        <v>724</v>
      </c>
      <c r="H24" s="14">
        <v>178.72</v>
      </c>
      <c r="I24" s="109">
        <f t="shared" si="0"/>
        <v>178.72</v>
      </c>
      <c r="J24" s="115"/>
    </row>
    <row r="25" spans="1:16" ht="96">
      <c r="A25" s="114"/>
      <c r="B25" s="107">
        <v>3</v>
      </c>
      <c r="C25" s="10" t="s">
        <v>725</v>
      </c>
      <c r="D25" s="118" t="s">
        <v>23</v>
      </c>
      <c r="E25" s="148"/>
      <c r="F25" s="149"/>
      <c r="G25" s="11" t="s">
        <v>726</v>
      </c>
      <c r="H25" s="14">
        <v>24.22</v>
      </c>
      <c r="I25" s="109">
        <f t="shared" si="0"/>
        <v>72.66</v>
      </c>
      <c r="J25" s="115"/>
    </row>
    <row r="26" spans="1:16" ht="96">
      <c r="A26" s="114"/>
      <c r="B26" s="107">
        <v>3</v>
      </c>
      <c r="C26" s="10" t="s">
        <v>725</v>
      </c>
      <c r="D26" s="118" t="s">
        <v>25</v>
      </c>
      <c r="E26" s="148"/>
      <c r="F26" s="149"/>
      <c r="G26" s="11" t="s">
        <v>726</v>
      </c>
      <c r="H26" s="14">
        <v>24.22</v>
      </c>
      <c r="I26" s="109">
        <f t="shared" si="0"/>
        <v>72.66</v>
      </c>
      <c r="J26" s="115"/>
    </row>
    <row r="27" spans="1:16" ht="168">
      <c r="A27" s="114"/>
      <c r="B27" s="107">
        <v>2</v>
      </c>
      <c r="C27" s="10" t="s">
        <v>727</v>
      </c>
      <c r="D27" s="118" t="s">
        <v>25</v>
      </c>
      <c r="E27" s="148"/>
      <c r="F27" s="149"/>
      <c r="G27" s="11" t="s">
        <v>728</v>
      </c>
      <c r="H27" s="14">
        <v>21.91</v>
      </c>
      <c r="I27" s="109">
        <f t="shared" si="0"/>
        <v>43.82</v>
      </c>
      <c r="J27" s="115"/>
    </row>
    <row r="28" spans="1:16" ht="180">
      <c r="A28" s="114"/>
      <c r="B28" s="107">
        <v>1</v>
      </c>
      <c r="C28" s="10" t="s">
        <v>729</v>
      </c>
      <c r="D28" s="118" t="s">
        <v>242</v>
      </c>
      <c r="E28" s="148" t="s">
        <v>730</v>
      </c>
      <c r="F28" s="149"/>
      <c r="G28" s="11" t="s">
        <v>731</v>
      </c>
      <c r="H28" s="14">
        <v>375.05</v>
      </c>
      <c r="I28" s="109">
        <f t="shared" si="0"/>
        <v>375.05</v>
      </c>
      <c r="J28" s="115"/>
    </row>
    <row r="29" spans="1:16" ht="180">
      <c r="A29" s="114"/>
      <c r="B29" s="107">
        <v>1</v>
      </c>
      <c r="C29" s="10" t="s">
        <v>732</v>
      </c>
      <c r="D29" s="118" t="s">
        <v>207</v>
      </c>
      <c r="E29" s="148" t="s">
        <v>48</v>
      </c>
      <c r="F29" s="149"/>
      <c r="G29" s="11" t="s">
        <v>733</v>
      </c>
      <c r="H29" s="14">
        <v>254.86</v>
      </c>
      <c r="I29" s="109">
        <f t="shared" si="0"/>
        <v>254.86</v>
      </c>
      <c r="J29" s="115"/>
    </row>
    <row r="30" spans="1:16" ht="144">
      <c r="A30" s="114"/>
      <c r="B30" s="107">
        <v>3</v>
      </c>
      <c r="C30" s="10" t="s">
        <v>734</v>
      </c>
      <c r="D30" s="118" t="s">
        <v>735</v>
      </c>
      <c r="E30" s="148" t="s">
        <v>272</v>
      </c>
      <c r="F30" s="149"/>
      <c r="G30" s="11" t="s">
        <v>736</v>
      </c>
      <c r="H30" s="14">
        <v>38.130000000000003</v>
      </c>
      <c r="I30" s="109">
        <f t="shared" si="0"/>
        <v>114.39000000000001</v>
      </c>
      <c r="J30" s="115"/>
    </row>
    <row r="31" spans="1:16" ht="192">
      <c r="A31" s="114"/>
      <c r="B31" s="107">
        <v>2</v>
      </c>
      <c r="C31" s="10" t="s">
        <v>737</v>
      </c>
      <c r="D31" s="118" t="s">
        <v>738</v>
      </c>
      <c r="E31" s="148"/>
      <c r="F31" s="149"/>
      <c r="G31" s="11" t="s">
        <v>739</v>
      </c>
      <c r="H31" s="14">
        <v>43.46</v>
      </c>
      <c r="I31" s="109">
        <f t="shared" si="0"/>
        <v>86.92</v>
      </c>
      <c r="J31" s="115"/>
    </row>
    <row r="32" spans="1:16" ht="204">
      <c r="A32" s="114"/>
      <c r="B32" s="107">
        <v>2</v>
      </c>
      <c r="C32" s="10" t="s">
        <v>740</v>
      </c>
      <c r="D32" s="118" t="s">
        <v>741</v>
      </c>
      <c r="E32" s="148"/>
      <c r="F32" s="149"/>
      <c r="G32" s="11" t="s">
        <v>742</v>
      </c>
      <c r="H32" s="14">
        <v>90.4</v>
      </c>
      <c r="I32" s="109">
        <f t="shared" si="0"/>
        <v>180.8</v>
      </c>
      <c r="J32" s="115"/>
    </row>
    <row r="33" spans="1:10" ht="204">
      <c r="A33" s="114"/>
      <c r="B33" s="107">
        <v>1</v>
      </c>
      <c r="C33" s="10" t="s">
        <v>740</v>
      </c>
      <c r="D33" s="118" t="s">
        <v>743</v>
      </c>
      <c r="E33" s="148"/>
      <c r="F33" s="149"/>
      <c r="G33" s="11" t="s">
        <v>742</v>
      </c>
      <c r="H33" s="14">
        <v>105.24</v>
      </c>
      <c r="I33" s="109">
        <f t="shared" si="0"/>
        <v>105.24</v>
      </c>
      <c r="J33" s="115"/>
    </row>
    <row r="34" spans="1:10" ht="204">
      <c r="A34" s="114"/>
      <c r="B34" s="108">
        <v>1</v>
      </c>
      <c r="C34" s="12" t="s">
        <v>740</v>
      </c>
      <c r="D34" s="119" t="s">
        <v>744</v>
      </c>
      <c r="E34" s="152"/>
      <c r="F34" s="153"/>
      <c r="G34" s="13" t="s">
        <v>742</v>
      </c>
      <c r="H34" s="15">
        <v>118.8</v>
      </c>
      <c r="I34" s="110">
        <f t="shared" si="0"/>
        <v>118.8</v>
      </c>
      <c r="J34" s="115"/>
    </row>
  </sheetData>
  <mergeCells count="17">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7"/>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1905.8200000000002</v>
      </c>
      <c r="O2" t="s">
        <v>182</v>
      </c>
    </row>
    <row r="3" spans="1:15" ht="12.75" customHeight="1">
      <c r="A3" s="114"/>
      <c r="B3" s="121" t="s">
        <v>135</v>
      </c>
      <c r="C3" s="120"/>
      <c r="D3" s="120"/>
      <c r="E3" s="120"/>
      <c r="F3" s="120"/>
      <c r="G3" s="120"/>
      <c r="H3" s="120"/>
      <c r="I3" s="120"/>
      <c r="J3" s="120"/>
      <c r="K3" s="120"/>
      <c r="L3" s="115"/>
      <c r="N3">
        <v>1905.8200000000002</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712</v>
      </c>
      <c r="C10" s="120"/>
      <c r="D10" s="120"/>
      <c r="E10" s="120"/>
      <c r="F10" s="115"/>
      <c r="G10" s="116"/>
      <c r="H10" s="116" t="s">
        <v>712</v>
      </c>
      <c r="I10" s="120"/>
      <c r="J10" s="120"/>
      <c r="K10" s="140">
        <f>IF(Invoice!J10&lt;&gt;"",Invoice!J10,"")</f>
        <v>51275</v>
      </c>
      <c r="L10" s="115"/>
    </row>
    <row r="11" spans="1:15" ht="12.75" customHeight="1">
      <c r="A11" s="114"/>
      <c r="B11" s="114" t="s">
        <v>713</v>
      </c>
      <c r="C11" s="120"/>
      <c r="D11" s="120"/>
      <c r="E11" s="120"/>
      <c r="F11" s="115"/>
      <c r="G11" s="116"/>
      <c r="H11" s="116" t="s">
        <v>713</v>
      </c>
      <c r="I11" s="120"/>
      <c r="J11" s="120"/>
      <c r="K11" s="141"/>
      <c r="L11" s="115"/>
    </row>
    <row r="12" spans="1:15" ht="12.75" customHeight="1">
      <c r="A12" s="114"/>
      <c r="B12" s="114" t="s">
        <v>714</v>
      </c>
      <c r="C12" s="120"/>
      <c r="D12" s="120"/>
      <c r="E12" s="120"/>
      <c r="F12" s="115"/>
      <c r="G12" s="116"/>
      <c r="H12" s="116" t="s">
        <v>714</v>
      </c>
      <c r="I12" s="120"/>
      <c r="J12" s="120"/>
      <c r="K12" s="120"/>
      <c r="L12" s="115"/>
    </row>
    <row r="13" spans="1:15" ht="12.75" customHeight="1">
      <c r="A13" s="114"/>
      <c r="B13" s="114" t="s">
        <v>757</v>
      </c>
      <c r="C13" s="120"/>
      <c r="D13" s="120"/>
      <c r="E13" s="120"/>
      <c r="F13" s="115"/>
      <c r="G13" s="116"/>
      <c r="H13" s="116" t="s">
        <v>757</v>
      </c>
      <c r="I13" s="120"/>
      <c r="J13" s="120"/>
      <c r="K13" s="99" t="s">
        <v>11</v>
      </c>
      <c r="L13" s="115"/>
    </row>
    <row r="14" spans="1:15" ht="15" customHeight="1">
      <c r="A14" s="114"/>
      <c r="B14" s="114" t="s">
        <v>710</v>
      </c>
      <c r="C14" s="120"/>
      <c r="D14" s="120"/>
      <c r="E14" s="120"/>
      <c r="F14" s="115"/>
      <c r="G14" s="116"/>
      <c r="H14" s="116" t="s">
        <v>710</v>
      </c>
      <c r="I14" s="120"/>
      <c r="J14" s="120"/>
      <c r="K14" s="142">
        <f>Invoice!J14</f>
        <v>45172</v>
      </c>
      <c r="L14" s="115"/>
    </row>
    <row r="15" spans="1:15" ht="15" customHeight="1">
      <c r="A15" s="114"/>
      <c r="B15" s="6" t="s">
        <v>758</v>
      </c>
      <c r="C15" s="7"/>
      <c r="D15" s="7"/>
      <c r="E15" s="7"/>
      <c r="F15" s="8"/>
      <c r="G15" s="116"/>
      <c r="H15" s="9" t="s">
        <v>758</v>
      </c>
      <c r="I15" s="120"/>
      <c r="J15" s="120"/>
      <c r="K15" s="143"/>
      <c r="L15" s="115"/>
    </row>
    <row r="16" spans="1:15" ht="15" customHeight="1">
      <c r="A16" s="114"/>
      <c r="B16" s="120"/>
      <c r="C16" s="120"/>
      <c r="D16" s="120"/>
      <c r="E16" s="120"/>
      <c r="F16" s="120"/>
      <c r="G16" s="120"/>
      <c r="H16" s="120"/>
      <c r="I16" s="123" t="s">
        <v>142</v>
      </c>
      <c r="J16" s="123" t="s">
        <v>142</v>
      </c>
      <c r="K16" s="129">
        <v>39839</v>
      </c>
      <c r="L16" s="115"/>
    </row>
    <row r="17" spans="1:12" ht="12.75" customHeight="1">
      <c r="A17" s="114"/>
      <c r="B17" s="120" t="s">
        <v>716</v>
      </c>
      <c r="C17" s="120"/>
      <c r="D17" s="120"/>
      <c r="E17" s="120"/>
      <c r="F17" s="120"/>
      <c r="G17" s="120"/>
      <c r="H17" s="120"/>
      <c r="I17" s="123" t="s">
        <v>143</v>
      </c>
      <c r="J17" s="123" t="s">
        <v>143</v>
      </c>
      <c r="K17" s="129" t="str">
        <f>IF(Invoice!J17&lt;&gt;"",Invoice!J17,"")</f>
        <v>Didi</v>
      </c>
      <c r="L17" s="115"/>
    </row>
    <row r="18" spans="1:12" ht="18" customHeight="1">
      <c r="A18" s="114"/>
      <c r="B18" s="120" t="s">
        <v>717</v>
      </c>
      <c r="C18" s="120"/>
      <c r="D18" s="120"/>
      <c r="E18" s="120"/>
      <c r="F18" s="120"/>
      <c r="G18" s="120"/>
      <c r="H18" s="120"/>
      <c r="I18" s="122" t="s">
        <v>258</v>
      </c>
      <c r="J18" s="122" t="s">
        <v>258</v>
      </c>
      <c r="K18" s="104" t="s">
        <v>174</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4" t="s">
        <v>201</v>
      </c>
      <c r="G20" s="145"/>
      <c r="H20" s="100" t="s">
        <v>169</v>
      </c>
      <c r="I20" s="100" t="s">
        <v>202</v>
      </c>
      <c r="J20" s="100" t="s">
        <v>202</v>
      </c>
      <c r="K20" s="100" t="s">
        <v>21</v>
      </c>
      <c r="L20" s="115"/>
    </row>
    <row r="21" spans="1:12">
      <c r="A21" s="114"/>
      <c r="B21" s="100"/>
      <c r="C21" s="100"/>
      <c r="D21" s="100"/>
      <c r="E21" s="117"/>
      <c r="F21" s="144"/>
      <c r="G21" s="145"/>
      <c r="H21" s="100" t="s">
        <v>141</v>
      </c>
      <c r="I21" s="100"/>
      <c r="J21" s="100"/>
      <c r="K21" s="100"/>
      <c r="L21" s="115"/>
    </row>
    <row r="22" spans="1:12" ht="25.5">
      <c r="A22" s="114"/>
      <c r="B22" s="132"/>
      <c r="C22" s="132"/>
      <c r="D22" s="132"/>
      <c r="E22" s="130"/>
      <c r="F22" s="154"/>
      <c r="G22" s="155"/>
      <c r="H22" s="131" t="s">
        <v>761</v>
      </c>
      <c r="I22" s="132"/>
      <c r="J22" s="132"/>
      <c r="K22" s="132"/>
      <c r="L22" s="115"/>
    </row>
    <row r="23" spans="1:12" ht="24" customHeight="1">
      <c r="A23" s="114"/>
      <c r="B23" s="107">
        <f>'Tax Invoice'!D18</f>
        <v>6</v>
      </c>
      <c r="C23" s="10" t="s">
        <v>100</v>
      </c>
      <c r="D23" s="10" t="s">
        <v>745</v>
      </c>
      <c r="E23" s="118" t="s">
        <v>718</v>
      </c>
      <c r="F23" s="148" t="s">
        <v>107</v>
      </c>
      <c r="G23" s="149"/>
      <c r="H23" s="11" t="s">
        <v>719</v>
      </c>
      <c r="I23" s="14">
        <f t="shared" ref="I23:I35" si="0">ROUNDUP(J23*$N$1,2)</f>
        <v>12.05</v>
      </c>
      <c r="J23" s="14">
        <v>12.05</v>
      </c>
      <c r="K23" s="109">
        <f t="shared" ref="K23:K35" si="1">I23*B23</f>
        <v>72.300000000000011</v>
      </c>
      <c r="L23" s="115"/>
    </row>
    <row r="24" spans="1:12" ht="36" customHeight="1">
      <c r="A24" s="114"/>
      <c r="B24" s="107">
        <f>'Tax Invoice'!D19</f>
        <v>1</v>
      </c>
      <c r="C24" s="10" t="s">
        <v>720</v>
      </c>
      <c r="D24" s="10" t="s">
        <v>746</v>
      </c>
      <c r="E24" s="118" t="s">
        <v>721</v>
      </c>
      <c r="F24" s="148" t="s">
        <v>107</v>
      </c>
      <c r="G24" s="149"/>
      <c r="H24" s="11" t="s">
        <v>722</v>
      </c>
      <c r="I24" s="14">
        <f t="shared" si="0"/>
        <v>229.6</v>
      </c>
      <c r="J24" s="14">
        <v>229.6</v>
      </c>
      <c r="K24" s="109">
        <f t="shared" si="1"/>
        <v>229.6</v>
      </c>
      <c r="L24" s="115"/>
    </row>
    <row r="25" spans="1:12" ht="24" customHeight="1">
      <c r="A25" s="114"/>
      <c r="B25" s="107">
        <f>'Tax Invoice'!D20</f>
        <v>1</v>
      </c>
      <c r="C25" s="10" t="s">
        <v>723</v>
      </c>
      <c r="D25" s="10" t="s">
        <v>723</v>
      </c>
      <c r="E25" s="118"/>
      <c r="F25" s="148"/>
      <c r="G25" s="149"/>
      <c r="H25" s="11" t="s">
        <v>724</v>
      </c>
      <c r="I25" s="14">
        <f t="shared" si="0"/>
        <v>178.72</v>
      </c>
      <c r="J25" s="14">
        <v>178.72</v>
      </c>
      <c r="K25" s="109">
        <f t="shared" si="1"/>
        <v>178.72</v>
      </c>
      <c r="L25" s="115"/>
    </row>
    <row r="26" spans="1:12" ht="12.95" customHeight="1">
      <c r="A26" s="114"/>
      <c r="B26" s="107">
        <f>'Tax Invoice'!D21</f>
        <v>3</v>
      </c>
      <c r="C26" s="10" t="s">
        <v>725</v>
      </c>
      <c r="D26" s="10" t="s">
        <v>725</v>
      </c>
      <c r="E26" s="118" t="s">
        <v>23</v>
      </c>
      <c r="F26" s="148"/>
      <c r="G26" s="149"/>
      <c r="H26" s="11" t="s">
        <v>726</v>
      </c>
      <c r="I26" s="14">
        <f t="shared" si="0"/>
        <v>24.22</v>
      </c>
      <c r="J26" s="14">
        <v>24.22</v>
      </c>
      <c r="K26" s="109">
        <f t="shared" si="1"/>
        <v>72.66</v>
      </c>
      <c r="L26" s="115"/>
    </row>
    <row r="27" spans="1:12" ht="12.95" customHeight="1">
      <c r="A27" s="114"/>
      <c r="B27" s="107">
        <f>'Tax Invoice'!D22</f>
        <v>3</v>
      </c>
      <c r="C27" s="10" t="s">
        <v>725</v>
      </c>
      <c r="D27" s="10" t="s">
        <v>725</v>
      </c>
      <c r="E27" s="118" t="s">
        <v>25</v>
      </c>
      <c r="F27" s="148"/>
      <c r="G27" s="149"/>
      <c r="H27" s="11" t="s">
        <v>726</v>
      </c>
      <c r="I27" s="14">
        <f t="shared" si="0"/>
        <v>24.22</v>
      </c>
      <c r="J27" s="14">
        <v>24.22</v>
      </c>
      <c r="K27" s="109">
        <f t="shared" si="1"/>
        <v>72.66</v>
      </c>
      <c r="L27" s="115"/>
    </row>
    <row r="28" spans="1:12" ht="24" customHeight="1">
      <c r="A28" s="114"/>
      <c r="B28" s="107">
        <f>'Tax Invoice'!D23</f>
        <v>2</v>
      </c>
      <c r="C28" s="10" t="s">
        <v>727</v>
      </c>
      <c r="D28" s="10" t="s">
        <v>747</v>
      </c>
      <c r="E28" s="118" t="s">
        <v>25</v>
      </c>
      <c r="F28" s="148"/>
      <c r="G28" s="149"/>
      <c r="H28" s="11" t="s">
        <v>728</v>
      </c>
      <c r="I28" s="14">
        <f t="shared" si="0"/>
        <v>21.91</v>
      </c>
      <c r="J28" s="14">
        <v>21.91</v>
      </c>
      <c r="K28" s="109">
        <f t="shared" si="1"/>
        <v>43.82</v>
      </c>
      <c r="L28" s="115"/>
    </row>
    <row r="29" spans="1:12" ht="36" customHeight="1">
      <c r="A29" s="114"/>
      <c r="B29" s="107">
        <f>'Tax Invoice'!D24</f>
        <v>1</v>
      </c>
      <c r="C29" s="10" t="s">
        <v>729</v>
      </c>
      <c r="D29" s="10" t="s">
        <v>748</v>
      </c>
      <c r="E29" s="118" t="s">
        <v>242</v>
      </c>
      <c r="F29" s="148" t="s">
        <v>730</v>
      </c>
      <c r="G29" s="149"/>
      <c r="H29" s="11" t="s">
        <v>731</v>
      </c>
      <c r="I29" s="14">
        <f t="shared" si="0"/>
        <v>375.05</v>
      </c>
      <c r="J29" s="14">
        <v>375.05</v>
      </c>
      <c r="K29" s="109">
        <f t="shared" si="1"/>
        <v>375.05</v>
      </c>
      <c r="L29" s="115"/>
    </row>
    <row r="30" spans="1:12" ht="24" customHeight="1">
      <c r="A30" s="114"/>
      <c r="B30" s="107">
        <f>'Tax Invoice'!D25</f>
        <v>1</v>
      </c>
      <c r="C30" s="10" t="s">
        <v>732</v>
      </c>
      <c r="D30" s="10" t="s">
        <v>749</v>
      </c>
      <c r="E30" s="118" t="s">
        <v>207</v>
      </c>
      <c r="F30" s="148" t="s">
        <v>48</v>
      </c>
      <c r="G30" s="149"/>
      <c r="H30" s="11" t="s">
        <v>733</v>
      </c>
      <c r="I30" s="14">
        <f t="shared" si="0"/>
        <v>254.86</v>
      </c>
      <c r="J30" s="14">
        <v>254.86</v>
      </c>
      <c r="K30" s="109">
        <f t="shared" si="1"/>
        <v>254.86</v>
      </c>
      <c r="L30" s="115"/>
    </row>
    <row r="31" spans="1:12" ht="24" customHeight="1">
      <c r="A31" s="114"/>
      <c r="B31" s="107">
        <f>'Tax Invoice'!D26</f>
        <v>3</v>
      </c>
      <c r="C31" s="10" t="s">
        <v>734</v>
      </c>
      <c r="D31" s="10" t="s">
        <v>750</v>
      </c>
      <c r="E31" s="118" t="s">
        <v>735</v>
      </c>
      <c r="F31" s="148" t="s">
        <v>272</v>
      </c>
      <c r="G31" s="149"/>
      <c r="H31" s="11" t="s">
        <v>736</v>
      </c>
      <c r="I31" s="14">
        <f t="shared" si="0"/>
        <v>38.130000000000003</v>
      </c>
      <c r="J31" s="14">
        <v>38.130000000000003</v>
      </c>
      <c r="K31" s="109">
        <f t="shared" si="1"/>
        <v>114.39000000000001</v>
      </c>
      <c r="L31" s="115"/>
    </row>
    <row r="32" spans="1:12" ht="24" customHeight="1">
      <c r="A32" s="114"/>
      <c r="B32" s="107">
        <f>'Tax Invoice'!D27</f>
        <v>2</v>
      </c>
      <c r="C32" s="10" t="s">
        <v>737</v>
      </c>
      <c r="D32" s="10" t="s">
        <v>751</v>
      </c>
      <c r="E32" s="118" t="s">
        <v>738</v>
      </c>
      <c r="F32" s="148"/>
      <c r="G32" s="149"/>
      <c r="H32" s="11" t="s">
        <v>739</v>
      </c>
      <c r="I32" s="14">
        <f t="shared" si="0"/>
        <v>43.46</v>
      </c>
      <c r="J32" s="14">
        <v>43.46</v>
      </c>
      <c r="K32" s="109">
        <f t="shared" si="1"/>
        <v>86.92</v>
      </c>
      <c r="L32" s="115"/>
    </row>
    <row r="33" spans="1:12" ht="24" customHeight="1">
      <c r="A33" s="114"/>
      <c r="B33" s="107">
        <f>'Tax Invoice'!D28</f>
        <v>2</v>
      </c>
      <c r="C33" s="10" t="s">
        <v>740</v>
      </c>
      <c r="D33" s="10" t="s">
        <v>752</v>
      </c>
      <c r="E33" s="118" t="s">
        <v>741</v>
      </c>
      <c r="F33" s="148"/>
      <c r="G33" s="149"/>
      <c r="H33" s="11" t="s">
        <v>742</v>
      </c>
      <c r="I33" s="14">
        <f t="shared" si="0"/>
        <v>90.4</v>
      </c>
      <c r="J33" s="14">
        <v>90.4</v>
      </c>
      <c r="K33" s="109">
        <f t="shared" si="1"/>
        <v>180.8</v>
      </c>
      <c r="L33" s="115"/>
    </row>
    <row r="34" spans="1:12" ht="24" customHeight="1">
      <c r="A34" s="114"/>
      <c r="B34" s="107">
        <f>'Tax Invoice'!D29</f>
        <v>1</v>
      </c>
      <c r="C34" s="10" t="s">
        <v>740</v>
      </c>
      <c r="D34" s="10" t="s">
        <v>753</v>
      </c>
      <c r="E34" s="118" t="s">
        <v>743</v>
      </c>
      <c r="F34" s="148"/>
      <c r="G34" s="149"/>
      <c r="H34" s="11" t="s">
        <v>742</v>
      </c>
      <c r="I34" s="14">
        <f t="shared" si="0"/>
        <v>105.24</v>
      </c>
      <c r="J34" s="14">
        <v>105.24</v>
      </c>
      <c r="K34" s="109">
        <f t="shared" si="1"/>
        <v>105.24</v>
      </c>
      <c r="L34" s="115"/>
    </row>
    <row r="35" spans="1:12" ht="24" customHeight="1">
      <c r="A35" s="114"/>
      <c r="B35" s="108">
        <f>'Tax Invoice'!D30</f>
        <v>1</v>
      </c>
      <c r="C35" s="12" t="s">
        <v>740</v>
      </c>
      <c r="D35" s="12" t="s">
        <v>754</v>
      </c>
      <c r="E35" s="119" t="s">
        <v>744</v>
      </c>
      <c r="F35" s="152"/>
      <c r="G35" s="153"/>
      <c r="H35" s="13" t="s">
        <v>742</v>
      </c>
      <c r="I35" s="15">
        <f t="shared" si="0"/>
        <v>118.8</v>
      </c>
      <c r="J35" s="15">
        <v>118.8</v>
      </c>
      <c r="K35" s="110">
        <f t="shared" si="1"/>
        <v>118.8</v>
      </c>
      <c r="L35" s="115"/>
    </row>
    <row r="36" spans="1:12" ht="12.75" customHeight="1">
      <c r="A36" s="114"/>
      <c r="B36" s="126"/>
      <c r="C36" s="126"/>
      <c r="D36" s="126"/>
      <c r="E36" s="126"/>
      <c r="F36" s="126"/>
      <c r="G36" s="126"/>
      <c r="H36" s="126"/>
      <c r="I36" s="127" t="s">
        <v>255</v>
      </c>
      <c r="J36" s="127" t="s">
        <v>255</v>
      </c>
      <c r="K36" s="128">
        <f>SUM(K23:K35)</f>
        <v>1905.8200000000002</v>
      </c>
      <c r="L36" s="115"/>
    </row>
    <row r="37" spans="1:12" ht="12.75" customHeight="1">
      <c r="A37" s="114"/>
      <c r="B37" s="126"/>
      <c r="C37" s="126"/>
      <c r="D37" s="126"/>
      <c r="E37" s="126"/>
      <c r="F37" s="126"/>
      <c r="G37" s="126"/>
      <c r="H37" s="126"/>
      <c r="I37" s="127" t="s">
        <v>759</v>
      </c>
      <c r="J37" s="127" t="s">
        <v>184</v>
      </c>
      <c r="K37" s="128">
        <v>0</v>
      </c>
      <c r="L37" s="115"/>
    </row>
    <row r="38" spans="1:12" ht="12.75" hidden="1" customHeight="1" outlineLevel="1">
      <c r="A38" s="114"/>
      <c r="B38" s="126"/>
      <c r="C38" s="126"/>
      <c r="D38" s="126"/>
      <c r="E38" s="126"/>
      <c r="F38" s="126"/>
      <c r="G38" s="126"/>
      <c r="H38" s="126"/>
      <c r="I38" s="127" t="s">
        <v>185</v>
      </c>
      <c r="J38" s="127" t="s">
        <v>185</v>
      </c>
      <c r="K38" s="128">
        <f>Invoice!J37</f>
        <v>0</v>
      </c>
      <c r="L38" s="115"/>
    </row>
    <row r="39" spans="1:12" ht="12.75" customHeight="1" collapsed="1">
      <c r="A39" s="114"/>
      <c r="B39" s="126"/>
      <c r="C39" s="126"/>
      <c r="D39" s="126"/>
      <c r="E39" s="126"/>
      <c r="F39" s="126"/>
      <c r="G39" s="126"/>
      <c r="H39" s="126"/>
      <c r="I39" s="127" t="s">
        <v>257</v>
      </c>
      <c r="J39" s="127" t="s">
        <v>257</v>
      </c>
      <c r="K39" s="128">
        <f>SUM(K36:K38)</f>
        <v>1905.8200000000002</v>
      </c>
      <c r="L39" s="115"/>
    </row>
    <row r="40" spans="1:12" ht="12.75" customHeight="1">
      <c r="A40" s="6"/>
      <c r="B40" s="7"/>
      <c r="C40" s="7"/>
      <c r="D40" s="7"/>
      <c r="E40" s="7"/>
      <c r="F40" s="7"/>
      <c r="G40" s="7"/>
      <c r="H40" s="7" t="s">
        <v>760</v>
      </c>
      <c r="I40" s="7"/>
      <c r="J40" s="7"/>
      <c r="K40" s="7"/>
      <c r="L40" s="8"/>
    </row>
    <row r="41" spans="1:12" ht="12.75" customHeight="1"/>
    <row r="42" spans="1:12" ht="12.75" customHeight="1"/>
    <row r="43" spans="1:12" ht="12.75" customHeight="1"/>
    <row r="44" spans="1:12" ht="12.75" customHeight="1"/>
    <row r="45" spans="1:12" ht="12.75" customHeight="1"/>
    <row r="46" spans="1:12" ht="12.75" customHeight="1"/>
    <row r="47" spans="1:12" ht="12.75" customHeight="1"/>
  </sheetData>
  <mergeCells count="18">
    <mergeCell ref="F20:G20"/>
    <mergeCell ref="F23:G23"/>
    <mergeCell ref="K10:K11"/>
    <mergeCell ref="K14:K15"/>
    <mergeCell ref="F22:G22"/>
    <mergeCell ref="F21:G21"/>
    <mergeCell ref="F34:G34"/>
    <mergeCell ref="F35:G35"/>
    <mergeCell ref="F31:G31"/>
    <mergeCell ref="F32:G32"/>
    <mergeCell ref="F33:G33"/>
    <mergeCell ref="F25:G25"/>
    <mergeCell ref="F26:G26"/>
    <mergeCell ref="F24:G24"/>
    <mergeCell ref="F29:G29"/>
    <mergeCell ref="F30:G30"/>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7" zoomScaleNormal="100" workbookViewId="0">
      <selection activeCell="A1020" sqref="A1020"/>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1905.8200000000002</v>
      </c>
      <c r="O2" s="21" t="s">
        <v>259</v>
      </c>
    </row>
    <row r="3" spans="1:15" s="21" customFormat="1" ht="15" customHeight="1" thickBot="1">
      <c r="A3" s="22" t="s">
        <v>151</v>
      </c>
      <c r="G3" s="28">
        <v>45174</v>
      </c>
      <c r="H3" s="29"/>
      <c r="N3" s="21">
        <v>1905.8200000000002</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SEK</v>
      </c>
    </row>
    <row r="10" spans="1:15" s="21" customFormat="1" ht="13.5" thickBot="1">
      <c r="A10" s="36" t="str">
        <f>'Copy paste to Here'!G10</f>
        <v>JH Reklam AB</v>
      </c>
      <c r="B10" s="37"/>
      <c r="C10" s="37"/>
      <c r="D10" s="37"/>
      <c r="F10" s="38" t="str">
        <f>'Copy paste to Here'!B10</f>
        <v>JH Reklam AB</v>
      </c>
      <c r="G10" s="39"/>
      <c r="H10" s="40"/>
      <c r="K10" s="95" t="s">
        <v>276</v>
      </c>
      <c r="L10" s="35" t="s">
        <v>276</v>
      </c>
      <c r="M10" s="21">
        <v>1</v>
      </c>
    </row>
    <row r="11" spans="1:15" s="21" customFormat="1" ht="15.75" thickBot="1">
      <c r="A11" s="41" t="str">
        <f>'Copy paste to Here'!G11</f>
        <v>Emma Fransson</v>
      </c>
      <c r="B11" s="42"/>
      <c r="C11" s="42"/>
      <c r="D11" s="42"/>
      <c r="F11" s="43" t="str">
        <f>'Copy paste to Here'!B11</f>
        <v>Emma Fransson</v>
      </c>
      <c r="G11" s="44"/>
      <c r="H11" s="45"/>
      <c r="K11" s="93" t="s">
        <v>158</v>
      </c>
      <c r="L11" s="46" t="s">
        <v>159</v>
      </c>
      <c r="M11" s="21">
        <f>VLOOKUP(G3,[1]Sheet1!$A$9:$I$7290,2,FALSE)</f>
        <v>35.21</v>
      </c>
    </row>
    <row r="12" spans="1:15" s="21" customFormat="1" ht="15.75" thickBot="1">
      <c r="A12" s="41" t="str">
        <f>'Copy paste to Here'!G12</f>
        <v>Spargatan 3</v>
      </c>
      <c r="B12" s="42"/>
      <c r="C12" s="42"/>
      <c r="D12" s="42"/>
      <c r="E12" s="89"/>
      <c r="F12" s="43" t="str">
        <f>'Copy paste to Here'!B12</f>
        <v>Spargatan 3</v>
      </c>
      <c r="G12" s="44"/>
      <c r="H12" s="45"/>
      <c r="K12" s="93" t="s">
        <v>160</v>
      </c>
      <c r="L12" s="46" t="s">
        <v>133</v>
      </c>
      <c r="M12" s="21">
        <f>VLOOKUP(G3,[1]Sheet1!$A$9:$I$7290,3,FALSE)</f>
        <v>37.799999999999997</v>
      </c>
    </row>
    <row r="13" spans="1:15" s="21" customFormat="1" ht="15.75" thickBot="1">
      <c r="A13" s="41" t="str">
        <f>'Copy paste to Here'!G13</f>
        <v>59753 Atvidaberg</v>
      </c>
      <c r="B13" s="42"/>
      <c r="C13" s="42"/>
      <c r="D13" s="42"/>
      <c r="E13" s="111" t="s">
        <v>174</v>
      </c>
      <c r="F13" s="43" t="str">
        <f>'Copy paste to Here'!B13</f>
        <v>59753 Atvidaberg</v>
      </c>
      <c r="G13" s="44"/>
      <c r="H13" s="45"/>
      <c r="K13" s="93" t="s">
        <v>161</v>
      </c>
      <c r="L13" s="46" t="s">
        <v>162</v>
      </c>
      <c r="M13" s="113">
        <f>VLOOKUP(G3,[1]Sheet1!$A$9:$I$7290,4,FALSE)</f>
        <v>44.21</v>
      </c>
    </row>
    <row r="14" spans="1:15" s="21" customFormat="1" ht="15.75" thickBot="1">
      <c r="A14" s="41" t="str">
        <f>'Copy paste to Here'!G14</f>
        <v>Sweden</v>
      </c>
      <c r="B14" s="42"/>
      <c r="C14" s="42"/>
      <c r="D14" s="42"/>
      <c r="E14" s="111">
        <v>3.18</v>
      </c>
      <c r="F14" s="43" t="str">
        <f>'Copy paste to Here'!B14</f>
        <v>Sweden</v>
      </c>
      <c r="G14" s="44"/>
      <c r="H14" s="45"/>
      <c r="K14" s="93" t="s">
        <v>163</v>
      </c>
      <c r="L14" s="46" t="s">
        <v>164</v>
      </c>
      <c r="M14" s="21">
        <f>VLOOKUP(G3,[1]Sheet1!$A$9:$I$7290,5,FALSE)</f>
        <v>22.31</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25.69</v>
      </c>
    </row>
    <row r="16" spans="1:15" s="21" customFormat="1" ht="13.7" customHeight="1" thickBot="1">
      <c r="A16" s="52"/>
      <c r="K16" s="94" t="s">
        <v>167</v>
      </c>
      <c r="L16" s="51" t="s">
        <v>168</v>
      </c>
      <c r="M16" s="21">
        <f>VLOOKUP(G3,[1]Sheet1!$A$9:$I$7290,7,FALSE)</f>
        <v>20.61</v>
      </c>
    </row>
    <row r="17" spans="1:13" s="21" customFormat="1" ht="13.5" thickBot="1">
      <c r="A17" s="53" t="s">
        <v>169</v>
      </c>
      <c r="B17" s="54" t="s">
        <v>170</v>
      </c>
      <c r="C17" s="54" t="s">
        <v>284</v>
      </c>
      <c r="D17" s="55" t="s">
        <v>198</v>
      </c>
      <c r="E17" s="55" t="s">
        <v>261</v>
      </c>
      <c r="F17" s="55" t="str">
        <f>CONCATENATE("Amount ",,J9)</f>
        <v>Amount SEK</v>
      </c>
      <c r="G17" s="54" t="s">
        <v>171</v>
      </c>
      <c r="H17" s="54" t="s">
        <v>172</v>
      </c>
      <c r="J17" s="21" t="s">
        <v>173</v>
      </c>
      <c r="K17" s="21" t="s">
        <v>174</v>
      </c>
      <c r="L17" s="21" t="s">
        <v>174</v>
      </c>
      <c r="M17" s="21">
        <v>3.18</v>
      </c>
    </row>
    <row r="18" spans="1:13" s="62" customFormat="1" ht="36">
      <c r="A18" s="56" t="str">
        <f>IF((LEN('Copy paste to Here'!G22))&gt;5,((CONCATENATE('Copy paste to Here'!G22," &amp; ",'Copy paste to Here'!D22,"  &amp;  ",'Copy paste to Here'!E22))),"Empty Cell")</f>
        <v>316L steel nipple barbell, 1.6mm (14g) with two forward facing 5mm or 6mm jewel balls &amp; Length: 12mm with 4mm jewel balls  &amp;  Crystal Color: Clear</v>
      </c>
      <c r="B18" s="57" t="str">
        <f>'Copy paste to Here'!C22</f>
        <v>BBNP2C</v>
      </c>
      <c r="C18" s="57" t="s">
        <v>745</v>
      </c>
      <c r="D18" s="58">
        <f>Invoice!B22</f>
        <v>6</v>
      </c>
      <c r="E18" s="59">
        <f>'Shipping Invoice'!J23*$N$1</f>
        <v>12.05</v>
      </c>
      <c r="F18" s="59">
        <f>D18*E18</f>
        <v>72.300000000000011</v>
      </c>
      <c r="G18" s="60">
        <f>E18*$E$14</f>
        <v>38.319000000000003</v>
      </c>
      <c r="H18" s="61">
        <f>D18*G18</f>
        <v>229.91400000000002</v>
      </c>
    </row>
    <row r="19" spans="1:13" s="62" customFormat="1" ht="48">
      <c r="A19" s="112" t="str">
        <f>IF((LEN('Copy paste to Here'!G23))&gt;5,((CONCATENATE('Copy paste to Here'!G23," &amp; ",'Copy paste to Here'!D23,"  &amp;  ",'Copy paste to Here'!E23))),"Empty Cell")</f>
        <v>Piercing supplies: Assortment of 12 to 250 pcs. of EO gas sterilized piercing: 100 pcs. assortment of surgical steel labrets, 16g (1.2mm) with 3mm bezel set jewel balls &amp; Quantity In Bulk: Size 8mm Quantity 24 pcs  &amp;  Crystal Color: Clear</v>
      </c>
      <c r="B19" s="57" t="str">
        <f>'Copy paste to Here'!C23</f>
        <v>BLK485</v>
      </c>
      <c r="C19" s="57" t="s">
        <v>746</v>
      </c>
      <c r="D19" s="58">
        <f>Invoice!B23</f>
        <v>1</v>
      </c>
      <c r="E19" s="59">
        <f>'Shipping Invoice'!J24*$N$1</f>
        <v>229.6</v>
      </c>
      <c r="F19" s="59">
        <f t="shared" ref="F19:F82" si="0">D19*E19</f>
        <v>229.6</v>
      </c>
      <c r="G19" s="60">
        <f t="shared" ref="G19:G82" si="1">E19*$E$14</f>
        <v>730.12800000000004</v>
      </c>
      <c r="H19" s="63">
        <f t="shared" ref="H19:H82" si="2">D19*G19</f>
        <v>730.12800000000004</v>
      </c>
    </row>
    <row r="20" spans="1:13" s="62" customFormat="1" ht="25.5">
      <c r="A20" s="56" t="str">
        <f>IF((LEN('Copy paste to Here'!G24))&gt;5,((CONCATENATE('Copy paste to Here'!G24," &amp; ",'Copy paste to Here'!D24,"  &amp;  ",'Copy paste to Here'!E24))),"Empty Cell")</f>
        <v xml:space="preserve">Empty display case for body jewellery with 30 compartments (size 3.2cm x 3.2cm). with a look &amp; two keys &amp;   &amp;  </v>
      </c>
      <c r="B20" s="57" t="str">
        <f>'Copy paste to Here'!C24</f>
        <v>DCS30KP</v>
      </c>
      <c r="C20" s="57" t="s">
        <v>723</v>
      </c>
      <c r="D20" s="58">
        <f>Invoice!B24</f>
        <v>1</v>
      </c>
      <c r="E20" s="59">
        <f>'Shipping Invoice'!J25*$N$1</f>
        <v>178.72</v>
      </c>
      <c r="F20" s="59">
        <f t="shared" si="0"/>
        <v>178.72</v>
      </c>
      <c r="G20" s="60">
        <f t="shared" si="1"/>
        <v>568.32960000000003</v>
      </c>
      <c r="H20" s="63">
        <f t="shared" si="2"/>
        <v>568.32960000000003</v>
      </c>
    </row>
    <row r="21" spans="1:13" s="62" customFormat="1" ht="24">
      <c r="A21" s="56" t="str">
        <f>IF((LEN('Copy paste to Here'!G25))&gt;5,((CONCATENATE('Copy paste to Here'!G25," &amp; ",'Copy paste to Here'!D25,"  &amp;  ",'Copy paste to Here'!E25))),"Empty Cell")</f>
        <v xml:space="preserve">High polished surgical steel hinged segment ring, 20g (0.8mm) &amp; Length: 6mm  &amp;  </v>
      </c>
      <c r="B21" s="57" t="str">
        <f>'Copy paste to Here'!C25</f>
        <v>SEGH20</v>
      </c>
      <c r="C21" s="57" t="s">
        <v>725</v>
      </c>
      <c r="D21" s="58">
        <f>Invoice!B25</f>
        <v>3</v>
      </c>
      <c r="E21" s="59">
        <f>'Shipping Invoice'!J26*$N$1</f>
        <v>24.22</v>
      </c>
      <c r="F21" s="59">
        <f t="shared" si="0"/>
        <v>72.66</v>
      </c>
      <c r="G21" s="60">
        <f t="shared" si="1"/>
        <v>77.019599999999997</v>
      </c>
      <c r="H21" s="63">
        <f t="shared" si="2"/>
        <v>231.05879999999999</v>
      </c>
    </row>
    <row r="22" spans="1:13" s="62" customFormat="1" ht="24">
      <c r="A22" s="56" t="str">
        <f>IF((LEN('Copy paste to Here'!G26))&gt;5,((CONCATENATE('Copy paste to Here'!G26," &amp; ",'Copy paste to Here'!D26,"  &amp;  ",'Copy paste to Here'!E26))),"Empty Cell")</f>
        <v xml:space="preserve">High polished surgical steel hinged segment ring, 20g (0.8mm) &amp; Length: 8mm  &amp;  </v>
      </c>
      <c r="B22" s="57" t="str">
        <f>'Copy paste to Here'!C26</f>
        <v>SEGH20</v>
      </c>
      <c r="C22" s="57" t="s">
        <v>725</v>
      </c>
      <c r="D22" s="58">
        <f>Invoice!B26</f>
        <v>3</v>
      </c>
      <c r="E22" s="59">
        <f>'Shipping Invoice'!J27*$N$1</f>
        <v>24.22</v>
      </c>
      <c r="F22" s="59">
        <f t="shared" si="0"/>
        <v>72.66</v>
      </c>
      <c r="G22" s="60">
        <f t="shared" si="1"/>
        <v>77.019599999999997</v>
      </c>
      <c r="H22" s="63">
        <f t="shared" si="2"/>
        <v>231.05879999999999</v>
      </c>
    </row>
    <row r="23" spans="1:13" s="62" customFormat="1" ht="24">
      <c r="A23" s="56" t="str">
        <f>IF((LEN('Copy paste to Here'!G27))&gt;5,((CONCATENATE('Copy paste to Here'!G27," &amp; ",'Copy paste to Here'!D27,"  &amp;  ",'Copy paste to Here'!E27))),"Empty Cell")</f>
        <v xml:space="preserve">316L steel hinged segment ring, 1.2mm (16g) with double rings design and inner diameter from 8mm to 12mm &amp; Length: 8mm  &amp;  </v>
      </c>
      <c r="B23" s="57" t="str">
        <f>'Copy paste to Here'!C27</f>
        <v>SGSH8</v>
      </c>
      <c r="C23" s="57" t="s">
        <v>747</v>
      </c>
      <c r="D23" s="58">
        <f>Invoice!B27</f>
        <v>2</v>
      </c>
      <c r="E23" s="59">
        <f>'Shipping Invoice'!J28*$N$1</f>
        <v>21.91</v>
      </c>
      <c r="F23" s="59">
        <f t="shared" si="0"/>
        <v>43.82</v>
      </c>
      <c r="G23" s="60">
        <f t="shared" si="1"/>
        <v>69.6738</v>
      </c>
      <c r="H23" s="63">
        <f t="shared" si="2"/>
        <v>139.3476</v>
      </c>
    </row>
    <row r="24" spans="1:13" s="62" customFormat="1" ht="48">
      <c r="A24" s="56" t="str">
        <f>IF((LEN('Copy paste to Here'!G28))&gt;5,((CONCATENATE('Copy paste to Here'!G28," &amp; ",'Copy paste to Here'!D28,"  &amp;  ",'Copy paste to Here'!E28))),"Empty Cell")</f>
        <v>Piercing supplies: Assortment of 250 to 12 pcs. of EO gas sterilized piercing: Titanium G23 labret, 16g (1.2mm) with a 3mm ball &amp; Quantity In Bulk: 24 pcs.  &amp;  Length: Assorted 12mm &amp; 14mm</v>
      </c>
      <c r="B24" s="57" t="str">
        <f>'Copy paste to Here'!C28</f>
        <v>UBLK470</v>
      </c>
      <c r="C24" s="57" t="s">
        <v>748</v>
      </c>
      <c r="D24" s="58">
        <f>Invoice!B28</f>
        <v>1</v>
      </c>
      <c r="E24" s="59">
        <f>'Shipping Invoice'!J29*$N$1</f>
        <v>375.05</v>
      </c>
      <c r="F24" s="59">
        <f t="shared" si="0"/>
        <v>375.05</v>
      </c>
      <c r="G24" s="60">
        <f t="shared" si="1"/>
        <v>1192.6590000000001</v>
      </c>
      <c r="H24" s="63">
        <f t="shared" si="2"/>
        <v>1192.6590000000001</v>
      </c>
    </row>
    <row r="25" spans="1:13" s="62" customFormat="1" ht="36">
      <c r="A25" s="56" t="str">
        <f>IF((LEN('Copy paste to Here'!G29))&gt;5,((CONCATENATE('Copy paste to Here'!G29," &amp; ",'Copy paste to Here'!D29,"  &amp;  ",'Copy paste to Here'!E29))),"Empty Cell")</f>
        <v>Piercing supplies: of 12 to 250 pcs. of EO gas sterilized piercing: Titanium G23 tongue barbells, 14g (1.6mm) with 5mm balls &amp; Quantity In Bulk: 12 pcs.  &amp;  Length: 19mm</v>
      </c>
      <c r="B25" s="57" t="str">
        <f>'Copy paste to Here'!C29</f>
        <v>UBLK476</v>
      </c>
      <c r="C25" s="57" t="s">
        <v>749</v>
      </c>
      <c r="D25" s="58">
        <f>Invoice!B29</f>
        <v>1</v>
      </c>
      <c r="E25" s="59">
        <f>'Shipping Invoice'!J30*$N$1</f>
        <v>254.86</v>
      </c>
      <c r="F25" s="59">
        <f t="shared" si="0"/>
        <v>254.86</v>
      </c>
      <c r="G25" s="60">
        <f t="shared" si="1"/>
        <v>810.45480000000009</v>
      </c>
      <c r="H25" s="63">
        <f t="shared" si="2"/>
        <v>810.45480000000009</v>
      </c>
    </row>
    <row r="26" spans="1:13" s="62" customFormat="1" ht="36">
      <c r="A26" s="56" t="str">
        <f>IF((LEN('Copy paste to Here'!G30))&gt;5,((CONCATENATE('Copy paste to Here'!G30," &amp; ",'Copy paste to Here'!D30,"  &amp;  ",'Copy paste to Here'!E30))),"Empty Cell")</f>
        <v>Anodized titanium G23 hinged segment ring, 1.2mm (16g), 1mm (18g), and 0.8mm (20g) &amp; Gauge: 0.8mm - 8mm length  &amp;  Color: Gold</v>
      </c>
      <c r="B26" s="57" t="str">
        <f>'Copy paste to Here'!C30</f>
        <v>USEGHT</v>
      </c>
      <c r="C26" s="57" t="s">
        <v>750</v>
      </c>
      <c r="D26" s="58">
        <f>Invoice!B30</f>
        <v>3</v>
      </c>
      <c r="E26" s="59">
        <f>'Shipping Invoice'!J31*$N$1</f>
        <v>38.130000000000003</v>
      </c>
      <c r="F26" s="59">
        <f t="shared" si="0"/>
        <v>114.39000000000001</v>
      </c>
      <c r="G26" s="60">
        <f t="shared" si="1"/>
        <v>121.25340000000001</v>
      </c>
      <c r="H26" s="63">
        <f t="shared" si="2"/>
        <v>363.76020000000005</v>
      </c>
    </row>
    <row r="27" spans="1:13" s="62" customFormat="1" ht="36">
      <c r="A27" s="56" t="str">
        <f>IF((LEN('Copy paste to Here'!G31))&gt;5,((CONCATENATE('Copy paste to Here'!G31," &amp; ",'Copy paste to Here'!D31,"  &amp;  ",'Copy paste to Here'!E31))),"Empty Cell")</f>
        <v xml:space="preserve">PVD plated titanium G23 hinged segment ring, 1.2mm (16g) with double rings design, inner diameter from 8mm to 10mm &amp; Color: Gold 8mm  &amp;  </v>
      </c>
      <c r="B27" s="57" t="str">
        <f>'Copy paste to Here'!C31</f>
        <v>USGSH8T</v>
      </c>
      <c r="C27" s="57" t="s">
        <v>751</v>
      </c>
      <c r="D27" s="58">
        <f>Invoice!B31</f>
        <v>2</v>
      </c>
      <c r="E27" s="59">
        <f>'Shipping Invoice'!J32*$N$1</f>
        <v>43.46</v>
      </c>
      <c r="F27" s="59">
        <f t="shared" si="0"/>
        <v>86.92</v>
      </c>
      <c r="G27" s="60">
        <f t="shared" si="1"/>
        <v>138.2028</v>
      </c>
      <c r="H27" s="63">
        <f t="shared" si="2"/>
        <v>276.40559999999999</v>
      </c>
    </row>
    <row r="28" spans="1:13" s="62" customFormat="1" ht="36">
      <c r="A28" s="56" t="str">
        <f>IF((LEN('Copy paste to Here'!G32))&gt;5,((CONCATENATE('Copy paste to Here'!G32," &amp; ",'Copy paste to Here'!D32,"  &amp;  ",'Copy paste to Here'!E32))),"Empty Cell")</f>
        <v xml:space="preserve">PVD plated polished titanium G23 hinged segment ring, 1.2mm (16g) with outward facing CNC set Cubic Zirconia (CZ) stones &amp; Color: High Polish 8mm  &amp;  </v>
      </c>
      <c r="B28" s="57" t="str">
        <f>'Copy paste to Here'!C32</f>
        <v>USGTSH10</v>
      </c>
      <c r="C28" s="57" t="s">
        <v>752</v>
      </c>
      <c r="D28" s="58">
        <f>Invoice!B32</f>
        <v>2</v>
      </c>
      <c r="E28" s="59">
        <f>'Shipping Invoice'!J33*$N$1</f>
        <v>90.4</v>
      </c>
      <c r="F28" s="59">
        <f t="shared" si="0"/>
        <v>180.8</v>
      </c>
      <c r="G28" s="60">
        <f t="shared" si="1"/>
        <v>287.47200000000004</v>
      </c>
      <c r="H28" s="63">
        <f t="shared" si="2"/>
        <v>574.94400000000007</v>
      </c>
    </row>
    <row r="29" spans="1:13" s="62" customFormat="1" ht="36">
      <c r="A29" s="56" t="str">
        <f>IF((LEN('Copy paste to Here'!G33))&gt;5,((CONCATENATE('Copy paste to Here'!G33," &amp; ",'Copy paste to Here'!D33,"  &amp;  ",'Copy paste to Here'!E33))),"Empty Cell")</f>
        <v xml:space="preserve">PVD plated polished titanium G23 hinged segment ring, 1.2mm (16g) with outward facing CNC set Cubic Zirconia (CZ) stones &amp; Color: Gold 10mm  &amp;  </v>
      </c>
      <c r="B29" s="57" t="str">
        <f>'Copy paste to Here'!C33</f>
        <v>USGTSH10</v>
      </c>
      <c r="C29" s="57" t="s">
        <v>753</v>
      </c>
      <c r="D29" s="58">
        <f>Invoice!B33</f>
        <v>1</v>
      </c>
      <c r="E29" s="59">
        <f>'Shipping Invoice'!J34*$N$1</f>
        <v>105.24</v>
      </c>
      <c r="F29" s="59">
        <f t="shared" si="0"/>
        <v>105.24</v>
      </c>
      <c r="G29" s="60">
        <f t="shared" si="1"/>
        <v>334.66320000000002</v>
      </c>
      <c r="H29" s="63">
        <f t="shared" si="2"/>
        <v>334.66320000000002</v>
      </c>
    </row>
    <row r="30" spans="1:13" s="62" customFormat="1" ht="36">
      <c r="A30" s="56" t="str">
        <f>IF((LEN('Copy paste to Here'!G34))&gt;5,((CONCATENATE('Copy paste to Here'!G34," &amp; ",'Copy paste to Here'!D34,"  &amp;  ",'Copy paste to Here'!E34))),"Empty Cell")</f>
        <v xml:space="preserve">PVD plated polished titanium G23 hinged segment ring, 1.2mm (16g) with outward facing CNC set Cubic Zirconia (CZ) stones &amp; Color: Gold 12mm  &amp;  </v>
      </c>
      <c r="B30" s="57" t="str">
        <f>'Copy paste to Here'!C34</f>
        <v>USGTSH10</v>
      </c>
      <c r="C30" s="57" t="s">
        <v>754</v>
      </c>
      <c r="D30" s="58">
        <f>Invoice!B34</f>
        <v>1</v>
      </c>
      <c r="E30" s="59">
        <f>'Shipping Invoice'!J35*$N$1</f>
        <v>118.8</v>
      </c>
      <c r="F30" s="59">
        <f t="shared" si="0"/>
        <v>118.8</v>
      </c>
      <c r="G30" s="60">
        <f t="shared" si="1"/>
        <v>377.78399999999999</v>
      </c>
      <c r="H30" s="63">
        <f t="shared" si="2"/>
        <v>377.78399999999999</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1905.8200000000002</v>
      </c>
      <c r="G1000" s="60"/>
      <c r="H1000" s="61">
        <f t="shared" ref="H1000:H1007" si="49">F1000*$E$14</f>
        <v>6060.5076000000008</v>
      </c>
    </row>
    <row r="1001" spans="1:8" s="62" customFormat="1">
      <c r="A1001" s="56" t="s">
        <v>759</v>
      </c>
      <c r="B1001" s="75"/>
      <c r="C1001" s="75"/>
      <c r="D1001" s="76"/>
      <c r="E1001" s="67"/>
      <c r="F1001" s="59">
        <f>Invoice!J36</f>
        <v>231.8</v>
      </c>
      <c r="G1001" s="60"/>
      <c r="H1001" s="61">
        <f t="shared" si="49"/>
        <v>737.12400000000002</v>
      </c>
    </row>
    <row r="1002" spans="1:8" s="62" customFormat="1" outlineLevel="1">
      <c r="A1002" s="56"/>
      <c r="B1002" s="75"/>
      <c r="C1002" s="75"/>
      <c r="D1002" s="76"/>
      <c r="E1002" s="67"/>
      <c r="F1002" s="59">
        <f>Invoice!J37</f>
        <v>0</v>
      </c>
      <c r="G1002" s="60"/>
      <c r="H1002" s="61">
        <f t="shared" si="49"/>
        <v>0</v>
      </c>
    </row>
    <row r="1003" spans="1:8" s="62" customFormat="1">
      <c r="A1003" s="56" t="str">
        <f>'[2]Copy paste to Here'!T4</f>
        <v>Total:</v>
      </c>
      <c r="B1003" s="75"/>
      <c r="C1003" s="75"/>
      <c r="D1003" s="76"/>
      <c r="E1003" s="67"/>
      <c r="F1003" s="59">
        <f>SUM(F1000:F1002)</f>
        <v>2137.6200000000003</v>
      </c>
      <c r="G1003" s="60"/>
      <c r="H1003" s="61">
        <f t="shared" si="49"/>
        <v>6797.6316000000015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6060.5075999999999</v>
      </c>
    </row>
    <row r="1010" spans="1:8" s="21" customFormat="1">
      <c r="A1010" s="22"/>
      <c r="E1010" s="21" t="s">
        <v>177</v>
      </c>
      <c r="H1010" s="84">
        <f>(SUMIF($A$1000:$A$1008,"Total:",$H$1000:$H$1008))</f>
        <v>6797.6316000000015</v>
      </c>
    </row>
    <row r="1011" spans="1:8" s="21" customFormat="1">
      <c r="E1011" s="21" t="s">
        <v>178</v>
      </c>
      <c r="H1011" s="85">
        <f>H1013-H1012</f>
        <v>6352.93</v>
      </c>
    </row>
    <row r="1012" spans="1:8" s="21" customFormat="1">
      <c r="E1012" s="21" t="s">
        <v>179</v>
      </c>
      <c r="H1012" s="85">
        <f>ROUND((H1013*7)/107,2)</f>
        <v>444.7</v>
      </c>
    </row>
    <row r="1013" spans="1:8" s="21" customFormat="1">
      <c r="E1013" s="22" t="s">
        <v>180</v>
      </c>
      <c r="H1013" s="86">
        <f>ROUND((SUMIF($A$1000:$A$1008,"Total:",$H$1000:$H$1008)),2)</f>
        <v>6797.63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3"/>
  <sheetViews>
    <sheetView workbookViewId="0">
      <selection activeCell="A5" sqref="A5"/>
    </sheetView>
  </sheetViews>
  <sheetFormatPr defaultRowHeight="15"/>
  <sheetData>
    <row r="1" spans="1:1">
      <c r="A1" s="2" t="s">
        <v>745</v>
      </c>
    </row>
    <row r="2" spans="1:1">
      <c r="A2" s="2" t="s">
        <v>746</v>
      </c>
    </row>
    <row r="3" spans="1:1">
      <c r="A3" s="2" t="s">
        <v>723</v>
      </c>
    </row>
    <row r="4" spans="1:1">
      <c r="A4" s="2" t="s">
        <v>725</v>
      </c>
    </row>
    <row r="5" spans="1:1">
      <c r="A5" s="2" t="s">
        <v>725</v>
      </c>
    </row>
    <row r="6" spans="1:1">
      <c r="A6" s="2" t="s">
        <v>747</v>
      </c>
    </row>
    <row r="7" spans="1:1">
      <c r="A7" s="2" t="s">
        <v>748</v>
      </c>
    </row>
    <row r="8" spans="1:1">
      <c r="A8" s="2" t="s">
        <v>749</v>
      </c>
    </row>
    <row r="9" spans="1:1">
      <c r="A9" s="2" t="s">
        <v>750</v>
      </c>
    </row>
    <row r="10" spans="1:1">
      <c r="A10" s="2" t="s">
        <v>751</v>
      </c>
    </row>
    <row r="11" spans="1:1">
      <c r="A11" s="2" t="s">
        <v>752</v>
      </c>
    </row>
    <row r="12" spans="1:1">
      <c r="A12" s="2" t="s">
        <v>753</v>
      </c>
    </row>
    <row r="13" spans="1:1">
      <c r="A13" s="2" t="s">
        <v>754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2023-09-21T10:54:44Z</cp:lastPrinted>
  <dcterms:created xsi:type="dcterms:W3CDTF">2009-06-02T18:56:54Z</dcterms:created>
  <dcterms:modified xsi:type="dcterms:W3CDTF">2023-09-21T10:54:52Z</dcterms:modified>
</cp:coreProperties>
</file>