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2A4DB720-79E8-444A-A5AC-6319FCD73842}" xr6:coauthVersionLast="47" xr6:coauthVersionMax="47" xr10:uidLastSave="{00000000-0000-0000-0000-000000000000}"/>
  <bookViews>
    <workbookView xWindow="28680" yWindow="-120" windowWidth="29040" windowHeight="15840" xr2:uid="{00000000-000D-0000-FFFF-FFFF00000000}"/>
  </bookViews>
  <sheets>
    <sheet name="Invoice" sheetId="2" r:id="rId1"/>
    <sheet name="Copy paste to Here" sheetId="5" state="hidden" r:id="rId2"/>
    <sheet name="Shipping Invoice" sheetId="7" state="hidden" r:id="rId3"/>
    <sheet name="Tax Invoice" sheetId="6" r:id="rId4"/>
    <sheet name="Old Code" sheetId="11" state="hidden" r:id="rId5"/>
    <sheet name="Just data" sheetId="8" state="hidden" r:id="rId6"/>
    <sheet name="Just data 2" sheetId="9" state="hidden" r:id="rId7"/>
    <sheet name="Just Data 3" sheetId="10" state="hidden" r:id="rId8"/>
  </sheets>
  <externalReferences>
    <externalReference r:id="rId9"/>
    <externalReference r:id="rId10"/>
  </externalReferences>
  <definedNames>
    <definedName name="_xlnm.Print_Area" localSheetId="0">Invoice!$A$1:$K$253</definedName>
    <definedName name="_xlnm.Print_Area" localSheetId="2">'Shipping Invoice'!$A$1:$L$245</definedName>
    <definedName name="_xlnm.Print_Area" localSheetId="3">'Tax Invoice'!$A$1:$H$1013</definedName>
    <definedName name="_xlnm.Print_Titles" localSheetId="0">Invoice!$2:$21</definedName>
    <definedName name="_xlnm.Print_Titles" localSheetId="2">'Shipping Invoice'!$1:$21</definedName>
    <definedName name="_xlnm.Print_Titles" localSheetId="3">'Tax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43" i="2" l="1"/>
  <c r="K243" i="7"/>
  <c r="E236" i="6"/>
  <c r="E234" i="6"/>
  <c r="E231" i="6"/>
  <c r="E230" i="6"/>
  <c r="E229" i="6"/>
  <c r="E226" i="6"/>
  <c r="E224" i="6"/>
  <c r="E223" i="6"/>
  <c r="E222" i="6"/>
  <c r="E221" i="6"/>
  <c r="E220" i="6"/>
  <c r="E218" i="6"/>
  <c r="E215" i="6"/>
  <c r="E214" i="6"/>
  <c r="E213" i="6"/>
  <c r="E210" i="6"/>
  <c r="E208" i="6"/>
  <c r="E207" i="6"/>
  <c r="E206" i="6"/>
  <c r="E205" i="6"/>
  <c r="E204" i="6"/>
  <c r="E202" i="6"/>
  <c r="E199" i="6"/>
  <c r="E198" i="6"/>
  <c r="E197" i="6"/>
  <c r="E194" i="6"/>
  <c r="E192" i="6"/>
  <c r="E191" i="6"/>
  <c r="E190" i="6"/>
  <c r="E189" i="6"/>
  <c r="E188" i="6"/>
  <c r="E186" i="6"/>
  <c r="E183" i="6"/>
  <c r="E182" i="6"/>
  <c r="E181" i="6"/>
  <c r="E178" i="6"/>
  <c r="E176" i="6"/>
  <c r="E175" i="6"/>
  <c r="E174" i="6"/>
  <c r="E173" i="6"/>
  <c r="E172" i="6"/>
  <c r="E170" i="6"/>
  <c r="E167" i="6"/>
  <c r="E166" i="6"/>
  <c r="E165" i="6"/>
  <c r="E162" i="6"/>
  <c r="E160" i="6"/>
  <c r="E159" i="6"/>
  <c r="E158" i="6"/>
  <c r="E157" i="6"/>
  <c r="E156" i="6"/>
  <c r="E154" i="6"/>
  <c r="E151" i="6"/>
  <c r="E150" i="6"/>
  <c r="E149" i="6"/>
  <c r="E146" i="6"/>
  <c r="E144" i="6"/>
  <c r="E143" i="6"/>
  <c r="E142" i="6"/>
  <c r="E141" i="6"/>
  <c r="E140" i="6"/>
  <c r="E138" i="6"/>
  <c r="E135" i="6"/>
  <c r="E134" i="6"/>
  <c r="E133" i="6"/>
  <c r="E130" i="6"/>
  <c r="E128" i="6"/>
  <c r="E127" i="6"/>
  <c r="E126" i="6"/>
  <c r="E125" i="6"/>
  <c r="E124" i="6"/>
  <c r="E122" i="6"/>
  <c r="E119" i="6"/>
  <c r="E118" i="6"/>
  <c r="E117" i="6"/>
  <c r="E114" i="6"/>
  <c r="E112" i="6"/>
  <c r="E111" i="6"/>
  <c r="E110" i="6"/>
  <c r="E109" i="6"/>
  <c r="E108" i="6"/>
  <c r="E106" i="6"/>
  <c r="E103" i="6"/>
  <c r="E102" i="6"/>
  <c r="E101" i="6"/>
  <c r="E98" i="6"/>
  <c r="E96" i="6"/>
  <c r="E95" i="6"/>
  <c r="E94" i="6"/>
  <c r="E93" i="6"/>
  <c r="E92" i="6"/>
  <c r="E90" i="6"/>
  <c r="E87" i="6"/>
  <c r="E86" i="6"/>
  <c r="E85" i="6"/>
  <c r="E82" i="6"/>
  <c r="E80" i="6"/>
  <c r="E79" i="6"/>
  <c r="E78" i="6"/>
  <c r="E77" i="6"/>
  <c r="E76" i="6"/>
  <c r="E74" i="6"/>
  <c r="E71" i="6"/>
  <c r="E70" i="6"/>
  <c r="E69" i="6"/>
  <c r="E66" i="6"/>
  <c r="E64" i="6"/>
  <c r="E63" i="6"/>
  <c r="E62" i="6"/>
  <c r="E61" i="6"/>
  <c r="E60" i="6"/>
  <c r="E58" i="6"/>
  <c r="E55" i="6"/>
  <c r="E54" i="6"/>
  <c r="E53" i="6"/>
  <c r="E50" i="6"/>
  <c r="E48" i="6"/>
  <c r="E47" i="6"/>
  <c r="E46" i="6"/>
  <c r="E45" i="6"/>
  <c r="E44" i="6"/>
  <c r="E42" i="6"/>
  <c r="E39" i="6"/>
  <c r="E38" i="6"/>
  <c r="E37" i="6"/>
  <c r="E34" i="6"/>
  <c r="E32" i="6"/>
  <c r="E31" i="6"/>
  <c r="E30" i="6"/>
  <c r="E29" i="6"/>
  <c r="E28" i="6"/>
  <c r="E26" i="6"/>
  <c r="E23" i="6"/>
  <c r="E22" i="6"/>
  <c r="E21" i="6"/>
  <c r="E18" i="6"/>
  <c r="K14" i="7"/>
  <c r="K17" i="7"/>
  <c r="K10" i="7"/>
  <c r="I240" i="7"/>
  <c r="I239" i="7"/>
  <c r="I238" i="7"/>
  <c r="I233" i="7"/>
  <c r="I226" i="7"/>
  <c r="I225" i="7"/>
  <c r="I224" i="7"/>
  <c r="I223" i="7"/>
  <c r="I222" i="7"/>
  <c r="I217" i="7"/>
  <c r="B214" i="7"/>
  <c r="I211" i="7"/>
  <c r="I210" i="7"/>
  <c r="I209" i="7"/>
  <c r="I208" i="7"/>
  <c r="I207" i="7"/>
  <c r="I202" i="7"/>
  <c r="I195" i="7"/>
  <c r="I194" i="7"/>
  <c r="I193" i="7"/>
  <c r="I192" i="7"/>
  <c r="I191" i="7"/>
  <c r="I186" i="7"/>
  <c r="B182" i="7"/>
  <c r="I180" i="7"/>
  <c r="I179" i="7"/>
  <c r="I178" i="7"/>
  <c r="I177" i="7"/>
  <c r="I176" i="7"/>
  <c r="I171" i="7"/>
  <c r="I164" i="7"/>
  <c r="I163" i="7"/>
  <c r="I162" i="7"/>
  <c r="I161" i="7"/>
  <c r="I160" i="7"/>
  <c r="I155" i="7"/>
  <c r="B150" i="7"/>
  <c r="I149" i="7"/>
  <c r="I148" i="7"/>
  <c r="I147" i="7"/>
  <c r="I146" i="7"/>
  <c r="I145" i="7"/>
  <c r="I140" i="7"/>
  <c r="I133" i="7"/>
  <c r="I132" i="7"/>
  <c r="I131" i="7"/>
  <c r="I130" i="7"/>
  <c r="I129" i="7"/>
  <c r="B126" i="7"/>
  <c r="I125" i="7"/>
  <c r="B118" i="7"/>
  <c r="I118" i="7"/>
  <c r="K118" i="7" s="1"/>
  <c r="I117" i="7"/>
  <c r="I116" i="7"/>
  <c r="I111" i="7"/>
  <c r="B108" i="7"/>
  <c r="I107" i="7"/>
  <c r="I106" i="7"/>
  <c r="I105" i="7"/>
  <c r="I104" i="7"/>
  <c r="I103" i="7"/>
  <c r="B102" i="7"/>
  <c r="I98" i="7"/>
  <c r="I92" i="7"/>
  <c r="I91" i="7"/>
  <c r="I90" i="7"/>
  <c r="I89" i="7"/>
  <c r="I88" i="7"/>
  <c r="I87" i="7"/>
  <c r="I82" i="7"/>
  <c r="B78" i="7"/>
  <c r="I78" i="7"/>
  <c r="K78" i="7" s="1"/>
  <c r="I77" i="7"/>
  <c r="I76" i="7"/>
  <c r="I75" i="7"/>
  <c r="I74" i="7"/>
  <c r="I73" i="7"/>
  <c r="B70" i="7"/>
  <c r="I69" i="7"/>
  <c r="I64" i="7"/>
  <c r="I63" i="7"/>
  <c r="I62" i="7"/>
  <c r="I61" i="7"/>
  <c r="I60" i="7"/>
  <c r="I59" i="7"/>
  <c r="I58" i="7"/>
  <c r="B54" i="7"/>
  <c r="I54" i="7"/>
  <c r="I49" i="7"/>
  <c r="I48" i="7"/>
  <c r="I47" i="7"/>
  <c r="I46" i="7"/>
  <c r="I45" i="7"/>
  <c r="I44" i="7"/>
  <c r="B43" i="7"/>
  <c r="I39" i="7"/>
  <c r="I34" i="7"/>
  <c r="I33" i="7"/>
  <c r="I32" i="7"/>
  <c r="I31" i="7"/>
  <c r="I30" i="7"/>
  <c r="I29" i="7"/>
  <c r="I28" i="7"/>
  <c r="I23" i="7"/>
  <c r="N1" i="7"/>
  <c r="I237" i="7" s="1"/>
  <c r="N1" i="6"/>
  <c r="E227" i="6" s="1"/>
  <c r="F1002" i="6"/>
  <c r="D236" i="6"/>
  <c r="B240" i="7" s="1"/>
  <c r="D235" i="6"/>
  <c r="B239" i="7" s="1"/>
  <c r="K239" i="7" s="1"/>
  <c r="D234" i="6"/>
  <c r="B238" i="7" s="1"/>
  <c r="K238" i="7" s="1"/>
  <c r="D233" i="6"/>
  <c r="B237" i="7" s="1"/>
  <c r="D232" i="6"/>
  <c r="B236" i="7" s="1"/>
  <c r="D231" i="6"/>
  <c r="B235" i="7" s="1"/>
  <c r="D230" i="6"/>
  <c r="B234" i="7" s="1"/>
  <c r="D229" i="6"/>
  <c r="B233" i="7" s="1"/>
  <c r="D228" i="6"/>
  <c r="B232" i="7" s="1"/>
  <c r="D227" i="6"/>
  <c r="B231" i="7" s="1"/>
  <c r="D226" i="6"/>
  <c r="B230" i="7" s="1"/>
  <c r="D225" i="6"/>
  <c r="B229" i="7" s="1"/>
  <c r="D224" i="6"/>
  <c r="B228" i="7" s="1"/>
  <c r="D223" i="6"/>
  <c r="B227" i="7" s="1"/>
  <c r="D222" i="6"/>
  <c r="B226" i="7" s="1"/>
  <c r="D221" i="6"/>
  <c r="B225" i="7" s="1"/>
  <c r="D220" i="6"/>
  <c r="B224" i="7" s="1"/>
  <c r="D219" i="6"/>
  <c r="B223" i="7" s="1"/>
  <c r="K223" i="7" s="1"/>
  <c r="D218" i="6"/>
  <c r="B222" i="7" s="1"/>
  <c r="K222" i="7" s="1"/>
  <c r="D217" i="6"/>
  <c r="B221" i="7" s="1"/>
  <c r="D216" i="6"/>
  <c r="B220" i="7" s="1"/>
  <c r="D215" i="6"/>
  <c r="B219" i="7" s="1"/>
  <c r="D214" i="6"/>
  <c r="B218" i="7" s="1"/>
  <c r="D213" i="6"/>
  <c r="B217" i="7" s="1"/>
  <c r="D212" i="6"/>
  <c r="B216" i="7" s="1"/>
  <c r="D211" i="6"/>
  <c r="B215" i="7" s="1"/>
  <c r="D210" i="6"/>
  <c r="D209" i="6"/>
  <c r="B213" i="7" s="1"/>
  <c r="D208" i="6"/>
  <c r="B212" i="7" s="1"/>
  <c r="D207" i="6"/>
  <c r="B211" i="7" s="1"/>
  <c r="D206" i="6"/>
  <c r="B210" i="7" s="1"/>
  <c r="D205" i="6"/>
  <c r="B209" i="7" s="1"/>
  <c r="D204" i="6"/>
  <c r="B208" i="7" s="1"/>
  <c r="D203" i="6"/>
  <c r="B207" i="7" s="1"/>
  <c r="K207" i="7" s="1"/>
  <c r="D202" i="6"/>
  <c r="B206" i="7" s="1"/>
  <c r="D201" i="6"/>
  <c r="B205" i="7" s="1"/>
  <c r="D200" i="6"/>
  <c r="B204" i="7" s="1"/>
  <c r="D199" i="6"/>
  <c r="B203" i="7" s="1"/>
  <c r="D198" i="6"/>
  <c r="B202" i="7" s="1"/>
  <c r="D197" i="6"/>
  <c r="B201" i="7" s="1"/>
  <c r="D196" i="6"/>
  <c r="B200" i="7" s="1"/>
  <c r="D195" i="6"/>
  <c r="B199" i="7" s="1"/>
  <c r="D194" i="6"/>
  <c r="B198" i="7" s="1"/>
  <c r="D193" i="6"/>
  <c r="B197" i="7" s="1"/>
  <c r="D192" i="6"/>
  <c r="B196" i="7" s="1"/>
  <c r="D191" i="6"/>
  <c r="B195" i="7" s="1"/>
  <c r="D190" i="6"/>
  <c r="B194" i="7" s="1"/>
  <c r="D189" i="6"/>
  <c r="B193" i="7" s="1"/>
  <c r="D188" i="6"/>
  <c r="B192" i="7" s="1"/>
  <c r="D187" i="6"/>
  <c r="B191" i="7" s="1"/>
  <c r="K191" i="7" s="1"/>
  <c r="D186" i="6"/>
  <c r="B190" i="7" s="1"/>
  <c r="D185" i="6"/>
  <c r="B189" i="7" s="1"/>
  <c r="D184" i="6"/>
  <c r="B188" i="7" s="1"/>
  <c r="D183" i="6"/>
  <c r="B187" i="7" s="1"/>
  <c r="D182" i="6"/>
  <c r="B186" i="7" s="1"/>
  <c r="D181" i="6"/>
  <c r="B185" i="7" s="1"/>
  <c r="D180" i="6"/>
  <c r="B184" i="7" s="1"/>
  <c r="D179" i="6"/>
  <c r="B183" i="7" s="1"/>
  <c r="D178" i="6"/>
  <c r="D177" i="6"/>
  <c r="B181" i="7" s="1"/>
  <c r="D176" i="6"/>
  <c r="B180" i="7" s="1"/>
  <c r="D175" i="6"/>
  <c r="B179" i="7" s="1"/>
  <c r="D174" i="6"/>
  <c r="B178" i="7" s="1"/>
  <c r="D173" i="6"/>
  <c r="B177" i="7" s="1"/>
  <c r="D172" i="6"/>
  <c r="B176" i="7" s="1"/>
  <c r="D171" i="6"/>
  <c r="B175" i="7" s="1"/>
  <c r="D170" i="6"/>
  <c r="B174" i="7" s="1"/>
  <c r="D169" i="6"/>
  <c r="B173" i="7" s="1"/>
  <c r="D168" i="6"/>
  <c r="B172" i="7" s="1"/>
  <c r="D167" i="6"/>
  <c r="B171" i="7" s="1"/>
  <c r="K171" i="7" s="1"/>
  <c r="D166" i="6"/>
  <c r="B170" i="7" s="1"/>
  <c r="D165" i="6"/>
  <c r="B169" i="7" s="1"/>
  <c r="D164" i="6"/>
  <c r="B168" i="7" s="1"/>
  <c r="D163" i="6"/>
  <c r="B167" i="7" s="1"/>
  <c r="D162" i="6"/>
  <c r="B166" i="7" s="1"/>
  <c r="D161" i="6"/>
  <c r="B165" i="7" s="1"/>
  <c r="D160" i="6"/>
  <c r="B164" i="7" s="1"/>
  <c r="D159" i="6"/>
  <c r="B163" i="7" s="1"/>
  <c r="D158" i="6"/>
  <c r="B162" i="7" s="1"/>
  <c r="D157" i="6"/>
  <c r="B161" i="7" s="1"/>
  <c r="D156" i="6"/>
  <c r="B160" i="7" s="1"/>
  <c r="D155" i="6"/>
  <c r="B159" i="7" s="1"/>
  <c r="D154" i="6"/>
  <c r="B158" i="7" s="1"/>
  <c r="D153" i="6"/>
  <c r="B157" i="7" s="1"/>
  <c r="D152" i="6"/>
  <c r="B156" i="7" s="1"/>
  <c r="D151" i="6"/>
  <c r="B155" i="7" s="1"/>
  <c r="K155" i="7" s="1"/>
  <c r="D150" i="6"/>
  <c r="B154" i="7" s="1"/>
  <c r="D149" i="6"/>
  <c r="B153" i="7" s="1"/>
  <c r="D148" i="6"/>
  <c r="B152" i="7" s="1"/>
  <c r="D147" i="6"/>
  <c r="B151" i="7" s="1"/>
  <c r="D146" i="6"/>
  <c r="D145" i="6"/>
  <c r="B149" i="7" s="1"/>
  <c r="D144" i="6"/>
  <c r="B148" i="7" s="1"/>
  <c r="D143" i="6"/>
  <c r="B147" i="7" s="1"/>
  <c r="D142" i="6"/>
  <c r="B146" i="7" s="1"/>
  <c r="D141" i="6"/>
  <c r="B145" i="7" s="1"/>
  <c r="D140" i="6"/>
  <c r="B144" i="7" s="1"/>
  <c r="D139" i="6"/>
  <c r="B143" i="7" s="1"/>
  <c r="D138" i="6"/>
  <c r="B142" i="7" s="1"/>
  <c r="D137" i="6"/>
  <c r="B141" i="7" s="1"/>
  <c r="D136" i="6"/>
  <c r="B140" i="7" s="1"/>
  <c r="K140" i="7" s="1"/>
  <c r="D135" i="6"/>
  <c r="B139" i="7" s="1"/>
  <c r="D134" i="6"/>
  <c r="B138" i="7" s="1"/>
  <c r="D133" i="6"/>
  <c r="B137" i="7" s="1"/>
  <c r="D132" i="6"/>
  <c r="B136" i="7" s="1"/>
  <c r="D131" i="6"/>
  <c r="B135" i="7" s="1"/>
  <c r="D130" i="6"/>
  <c r="B134" i="7" s="1"/>
  <c r="D129" i="6"/>
  <c r="B133" i="7" s="1"/>
  <c r="D128" i="6"/>
  <c r="B132" i="7" s="1"/>
  <c r="D127" i="6"/>
  <c r="B131" i="7" s="1"/>
  <c r="D126" i="6"/>
  <c r="B130" i="7" s="1"/>
  <c r="D125" i="6"/>
  <c r="B129" i="7" s="1"/>
  <c r="D124" i="6"/>
  <c r="B128" i="7" s="1"/>
  <c r="D123" i="6"/>
  <c r="B127" i="7" s="1"/>
  <c r="D122" i="6"/>
  <c r="D121" i="6"/>
  <c r="B125" i="7" s="1"/>
  <c r="K125" i="7" s="1"/>
  <c r="D120" i="6"/>
  <c r="B124" i="7" s="1"/>
  <c r="D119" i="6"/>
  <c r="B123" i="7" s="1"/>
  <c r="D118" i="6"/>
  <c r="B122" i="7" s="1"/>
  <c r="D117" i="6"/>
  <c r="B121" i="7" s="1"/>
  <c r="D116" i="6"/>
  <c r="B120" i="7" s="1"/>
  <c r="D115" i="6"/>
  <c r="B119" i="7" s="1"/>
  <c r="D114" i="6"/>
  <c r="D113" i="6"/>
  <c r="B117" i="7" s="1"/>
  <c r="D112" i="6"/>
  <c r="B116" i="7" s="1"/>
  <c r="D111" i="6"/>
  <c r="B115" i="7" s="1"/>
  <c r="D110" i="6"/>
  <c r="B114" i="7" s="1"/>
  <c r="D109" i="6"/>
  <c r="B113" i="7" s="1"/>
  <c r="D108" i="6"/>
  <c r="B112" i="7" s="1"/>
  <c r="D107" i="6"/>
  <c r="B111" i="7" s="1"/>
  <c r="K111" i="7" s="1"/>
  <c r="D106" i="6"/>
  <c r="B110" i="7" s="1"/>
  <c r="D105" i="6"/>
  <c r="B109" i="7" s="1"/>
  <c r="D104" i="6"/>
  <c r="D103" i="6"/>
  <c r="B107" i="7" s="1"/>
  <c r="K107" i="7" s="1"/>
  <c r="D102" i="6"/>
  <c r="B106" i="7" s="1"/>
  <c r="D101" i="6"/>
  <c r="B105" i="7" s="1"/>
  <c r="D100" i="6"/>
  <c r="B104" i="7" s="1"/>
  <c r="D99" i="6"/>
  <c r="B103" i="7" s="1"/>
  <c r="D98" i="6"/>
  <c r="D97" i="6"/>
  <c r="B101" i="7" s="1"/>
  <c r="D96" i="6"/>
  <c r="B100" i="7" s="1"/>
  <c r="D95" i="6"/>
  <c r="B99" i="7" s="1"/>
  <c r="D94" i="6"/>
  <c r="B98" i="7" s="1"/>
  <c r="D93" i="6"/>
  <c r="B97" i="7" s="1"/>
  <c r="D92" i="6"/>
  <c r="B96" i="7" s="1"/>
  <c r="D91" i="6"/>
  <c r="B95" i="7" s="1"/>
  <c r="D90" i="6"/>
  <c r="B94" i="7" s="1"/>
  <c r="D89" i="6"/>
  <c r="B93" i="7" s="1"/>
  <c r="D88" i="6"/>
  <c r="B92" i="7" s="1"/>
  <c r="K92" i="7" s="1"/>
  <c r="D87" i="6"/>
  <c r="B91" i="7" s="1"/>
  <c r="K91" i="7" s="1"/>
  <c r="D86" i="6"/>
  <c r="B90" i="7" s="1"/>
  <c r="D85" i="6"/>
  <c r="B89" i="7" s="1"/>
  <c r="D84" i="6"/>
  <c r="B88" i="7" s="1"/>
  <c r="D83" i="6"/>
  <c r="B87" i="7" s="1"/>
  <c r="D82" i="6"/>
  <c r="B86" i="7" s="1"/>
  <c r="D81" i="6"/>
  <c r="B85" i="7" s="1"/>
  <c r="D80" i="6"/>
  <c r="B84" i="7" s="1"/>
  <c r="D79" i="6"/>
  <c r="B83" i="7" s="1"/>
  <c r="D78" i="6"/>
  <c r="B82" i="7" s="1"/>
  <c r="D77" i="6"/>
  <c r="B81" i="7" s="1"/>
  <c r="D76" i="6"/>
  <c r="B80" i="7" s="1"/>
  <c r="D75" i="6"/>
  <c r="B79" i="7" s="1"/>
  <c r="D74" i="6"/>
  <c r="D73" i="6"/>
  <c r="B77" i="7" s="1"/>
  <c r="K77" i="7" s="1"/>
  <c r="D72" i="6"/>
  <c r="B76" i="7" s="1"/>
  <c r="K76" i="7" s="1"/>
  <c r="D71" i="6"/>
  <c r="B75" i="7" s="1"/>
  <c r="K75" i="7" s="1"/>
  <c r="D70" i="6"/>
  <c r="B74" i="7" s="1"/>
  <c r="D69" i="6"/>
  <c r="B73" i="7" s="1"/>
  <c r="D68" i="6"/>
  <c r="B72" i="7" s="1"/>
  <c r="D67" i="6"/>
  <c r="B71" i="7" s="1"/>
  <c r="D66" i="6"/>
  <c r="D65" i="6"/>
  <c r="B69" i="7" s="1"/>
  <c r="D64" i="6"/>
  <c r="B68" i="7" s="1"/>
  <c r="D63" i="6"/>
  <c r="B67" i="7" s="1"/>
  <c r="D62" i="6"/>
  <c r="B66" i="7" s="1"/>
  <c r="D61" i="6"/>
  <c r="B65" i="7" s="1"/>
  <c r="D60" i="6"/>
  <c r="B64" i="7" s="1"/>
  <c r="K64" i="7" s="1"/>
  <c r="D59" i="6"/>
  <c r="B63" i="7" s="1"/>
  <c r="K63" i="7" s="1"/>
  <c r="D58" i="6"/>
  <c r="B62" i="7" s="1"/>
  <c r="K62" i="7" s="1"/>
  <c r="D57" i="6"/>
  <c r="B61" i="7" s="1"/>
  <c r="K61" i="7" s="1"/>
  <c r="D56" i="6"/>
  <c r="B60" i="7" s="1"/>
  <c r="K60" i="7" s="1"/>
  <c r="D55" i="6"/>
  <c r="B59" i="7" s="1"/>
  <c r="K59" i="7" s="1"/>
  <c r="D54" i="6"/>
  <c r="B58" i="7" s="1"/>
  <c r="D53" i="6"/>
  <c r="B57" i="7" s="1"/>
  <c r="D52" i="6"/>
  <c r="B56" i="7" s="1"/>
  <c r="D51" i="6"/>
  <c r="B55" i="7" s="1"/>
  <c r="D50" i="6"/>
  <c r="D49" i="6"/>
  <c r="B53" i="7" s="1"/>
  <c r="D48" i="6"/>
  <c r="B52" i="7" s="1"/>
  <c r="D47" i="6"/>
  <c r="B51" i="7" s="1"/>
  <c r="D46" i="6"/>
  <c r="B50" i="7" s="1"/>
  <c r="D45" i="6"/>
  <c r="B49" i="7" s="1"/>
  <c r="K49" i="7" s="1"/>
  <c r="D44" i="6"/>
  <c r="B48" i="7" s="1"/>
  <c r="K48" i="7" s="1"/>
  <c r="D43" i="6"/>
  <c r="B47" i="7" s="1"/>
  <c r="K47" i="7" s="1"/>
  <c r="D42" i="6"/>
  <c r="B46" i="7" s="1"/>
  <c r="K46" i="7" s="1"/>
  <c r="D41" i="6"/>
  <c r="B45" i="7" s="1"/>
  <c r="K45" i="7" s="1"/>
  <c r="D40" i="6"/>
  <c r="B44" i="7" s="1"/>
  <c r="K44" i="7" s="1"/>
  <c r="D39" i="6"/>
  <c r="D38" i="6"/>
  <c r="B42" i="7" s="1"/>
  <c r="D37" i="6"/>
  <c r="B41" i="7" s="1"/>
  <c r="D36" i="6"/>
  <c r="B40" i="7" s="1"/>
  <c r="D35" i="6"/>
  <c r="B39" i="7" s="1"/>
  <c r="D34" i="6"/>
  <c r="B38" i="7" s="1"/>
  <c r="D33" i="6"/>
  <c r="B37" i="7" s="1"/>
  <c r="D32" i="6"/>
  <c r="B36" i="7" s="1"/>
  <c r="D31" i="6"/>
  <c r="B35" i="7" s="1"/>
  <c r="D30" i="6"/>
  <c r="B34" i="7" s="1"/>
  <c r="K34" i="7" s="1"/>
  <c r="D29" i="6"/>
  <c r="B33" i="7" s="1"/>
  <c r="K33" i="7" s="1"/>
  <c r="D28" i="6"/>
  <c r="B32" i="7" s="1"/>
  <c r="D27" i="6"/>
  <c r="B31" i="7" s="1"/>
  <c r="K31" i="7" s="1"/>
  <c r="D26" i="6"/>
  <c r="B30" i="7" s="1"/>
  <c r="D25" i="6"/>
  <c r="B29" i="7" s="1"/>
  <c r="K29" i="7" s="1"/>
  <c r="D24" i="6"/>
  <c r="B28" i="7" s="1"/>
  <c r="K28" i="7" s="1"/>
  <c r="D23" i="6"/>
  <c r="B27" i="7" s="1"/>
  <c r="D22" i="6"/>
  <c r="B26" i="7" s="1"/>
  <c r="D21" i="6"/>
  <c r="B25" i="7" s="1"/>
  <c r="D20" i="6"/>
  <c r="B24" i="7" s="1"/>
  <c r="D19" i="6"/>
  <c r="B23" i="7" s="1"/>
  <c r="D18" i="6"/>
  <c r="B22" i="7" s="1"/>
  <c r="G3" i="6"/>
  <c r="I240" i="5"/>
  <c r="I239" i="5"/>
  <c r="I238" i="5"/>
  <c r="I237" i="5"/>
  <c r="I236" i="5"/>
  <c r="I235" i="5"/>
  <c r="I234" i="5"/>
  <c r="I233" i="5"/>
  <c r="I232" i="5"/>
  <c r="I231" i="5"/>
  <c r="I230" i="5"/>
  <c r="I229" i="5"/>
  <c r="I228" i="5"/>
  <c r="I227" i="5"/>
  <c r="I226" i="5"/>
  <c r="I225" i="5"/>
  <c r="I224" i="5"/>
  <c r="I223" i="5"/>
  <c r="I222" i="5"/>
  <c r="I221" i="5"/>
  <c r="I220" i="5"/>
  <c r="I219" i="5"/>
  <c r="I218" i="5"/>
  <c r="I217" i="5"/>
  <c r="I216" i="5"/>
  <c r="I215" i="5"/>
  <c r="I214" i="5"/>
  <c r="I213" i="5"/>
  <c r="I212" i="5"/>
  <c r="I211" i="5"/>
  <c r="I210" i="5"/>
  <c r="I209" i="5"/>
  <c r="I208" i="5"/>
  <c r="I207" i="5"/>
  <c r="I206" i="5"/>
  <c r="I205" i="5"/>
  <c r="I204" i="5"/>
  <c r="I203" i="5"/>
  <c r="I202" i="5"/>
  <c r="I201" i="5"/>
  <c r="I200" i="5"/>
  <c r="I199" i="5"/>
  <c r="I198" i="5"/>
  <c r="I197" i="5"/>
  <c r="I196" i="5"/>
  <c r="I195" i="5"/>
  <c r="I194" i="5"/>
  <c r="I193" i="5"/>
  <c r="I192" i="5"/>
  <c r="I191" i="5"/>
  <c r="I190" i="5"/>
  <c r="I189" i="5"/>
  <c r="I188" i="5"/>
  <c r="I187" i="5"/>
  <c r="I186" i="5"/>
  <c r="I185" i="5"/>
  <c r="I184" i="5"/>
  <c r="I183" i="5"/>
  <c r="I182" i="5"/>
  <c r="I181" i="5"/>
  <c r="I180" i="5"/>
  <c r="I179" i="5"/>
  <c r="I178" i="5"/>
  <c r="I177" i="5"/>
  <c r="I176" i="5"/>
  <c r="I175" i="5"/>
  <c r="I174" i="5"/>
  <c r="I173" i="5"/>
  <c r="I172" i="5"/>
  <c r="I171" i="5"/>
  <c r="I170" i="5"/>
  <c r="I169" i="5"/>
  <c r="I168" i="5"/>
  <c r="I167" i="5"/>
  <c r="I166" i="5"/>
  <c r="I165" i="5"/>
  <c r="I164" i="5"/>
  <c r="I163" i="5"/>
  <c r="I162" i="5"/>
  <c r="I161" i="5"/>
  <c r="I160" i="5"/>
  <c r="I159" i="5"/>
  <c r="I158" i="5"/>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241" i="2" s="1"/>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A1007" i="6"/>
  <c r="A1006" i="6"/>
  <c r="A1005" i="6"/>
  <c r="F1004" i="6"/>
  <c r="A1004" i="6"/>
  <c r="A1003" i="6"/>
  <c r="A1002" i="6"/>
  <c r="A1001" i="6"/>
  <c r="J242" i="2" l="1"/>
  <c r="J244" i="2" s="1"/>
  <c r="K242" i="7"/>
  <c r="F1001" i="6"/>
  <c r="K187" i="7"/>
  <c r="K188" i="7"/>
  <c r="K204" i="7"/>
  <c r="K220" i="7"/>
  <c r="K236" i="7"/>
  <c r="K189" i="7"/>
  <c r="K32" i="7"/>
  <c r="K160" i="7"/>
  <c r="K176" i="7"/>
  <c r="K192" i="7"/>
  <c r="K208" i="7"/>
  <c r="K224" i="7"/>
  <c r="K240" i="7"/>
  <c r="I119" i="7"/>
  <c r="I134" i="7"/>
  <c r="K134" i="7" s="1"/>
  <c r="I150" i="7"/>
  <c r="I165" i="7"/>
  <c r="I181" i="7"/>
  <c r="I196" i="7"/>
  <c r="I212" i="7"/>
  <c r="I227" i="7"/>
  <c r="K227" i="7" s="1"/>
  <c r="K79" i="7"/>
  <c r="K97" i="7"/>
  <c r="K145" i="7"/>
  <c r="K161" i="7"/>
  <c r="K177" i="7"/>
  <c r="K193" i="7"/>
  <c r="K209" i="7"/>
  <c r="K225" i="7"/>
  <c r="I93" i="7"/>
  <c r="K93" i="7" s="1"/>
  <c r="I108" i="7"/>
  <c r="K108" i="7" s="1"/>
  <c r="I120" i="7"/>
  <c r="I135" i="7"/>
  <c r="K150" i="7"/>
  <c r="I166" i="7"/>
  <c r="K166" i="7" s="1"/>
  <c r="I182" i="7"/>
  <c r="K182" i="7" s="1"/>
  <c r="I197" i="7"/>
  <c r="I213" i="7"/>
  <c r="K213" i="7" s="1"/>
  <c r="I228" i="7"/>
  <c r="K228" i="7" s="1"/>
  <c r="K129" i="7"/>
  <c r="K82" i="7"/>
  <c r="K98" i="7"/>
  <c r="K130" i="7"/>
  <c r="K146" i="7"/>
  <c r="K162" i="7"/>
  <c r="K178" i="7"/>
  <c r="K194" i="7"/>
  <c r="K210" i="7"/>
  <c r="K226" i="7"/>
  <c r="I35" i="7"/>
  <c r="K35" i="7" s="1"/>
  <c r="I50" i="7"/>
  <c r="K50" i="7" s="1"/>
  <c r="I65" i="7"/>
  <c r="K65" i="7" s="1"/>
  <c r="I94" i="7"/>
  <c r="K94" i="7" s="1"/>
  <c r="I121" i="7"/>
  <c r="I136" i="7"/>
  <c r="I151" i="7"/>
  <c r="I167" i="7"/>
  <c r="K167" i="7" s="1"/>
  <c r="I198" i="7"/>
  <c r="I214" i="7"/>
  <c r="K214" i="7" s="1"/>
  <c r="I229" i="7"/>
  <c r="K229" i="7" s="1"/>
  <c r="K80" i="7"/>
  <c r="K51" i="7"/>
  <c r="K67" i="7"/>
  <c r="K83" i="7"/>
  <c r="K99" i="7"/>
  <c r="K115" i="7"/>
  <c r="K131" i="7"/>
  <c r="K147" i="7"/>
  <c r="K163" i="7"/>
  <c r="K179" i="7"/>
  <c r="K195" i="7"/>
  <c r="K211" i="7"/>
  <c r="I36" i="7"/>
  <c r="K36" i="7" s="1"/>
  <c r="I51" i="7"/>
  <c r="I66" i="7"/>
  <c r="K66" i="7" s="1"/>
  <c r="I79" i="7"/>
  <c r="I95" i="7"/>
  <c r="K95" i="7" s="1"/>
  <c r="I122" i="7"/>
  <c r="I137" i="7"/>
  <c r="I152" i="7"/>
  <c r="K152" i="7" s="1"/>
  <c r="I168" i="7"/>
  <c r="K168" i="7" s="1"/>
  <c r="I183" i="7"/>
  <c r="K183" i="7" s="1"/>
  <c r="I199" i="7"/>
  <c r="I230" i="7"/>
  <c r="K173" i="7"/>
  <c r="K30" i="7"/>
  <c r="K68" i="7"/>
  <c r="K132" i="7"/>
  <c r="K148" i="7"/>
  <c r="K164" i="7"/>
  <c r="K180" i="7"/>
  <c r="K196" i="7"/>
  <c r="K212" i="7"/>
  <c r="I37" i="7"/>
  <c r="I52" i="7"/>
  <c r="I67" i="7"/>
  <c r="I80" i="7"/>
  <c r="I96" i="7"/>
  <c r="K96" i="7" s="1"/>
  <c r="I109" i="7"/>
  <c r="I123" i="7"/>
  <c r="K123" i="7" s="1"/>
  <c r="I138" i="7"/>
  <c r="I153" i="7"/>
  <c r="K153" i="7" s="1"/>
  <c r="I169" i="7"/>
  <c r="K169" i="7" s="1"/>
  <c r="I184" i="7"/>
  <c r="K184" i="7" s="1"/>
  <c r="I200" i="7"/>
  <c r="K200" i="7" s="1"/>
  <c r="I215" i="7"/>
  <c r="K215" i="7" s="1"/>
  <c r="I231" i="7"/>
  <c r="K231" i="7" s="1"/>
  <c r="K205" i="7"/>
  <c r="K52" i="7"/>
  <c r="K116" i="7"/>
  <c r="K37" i="7"/>
  <c r="K53" i="7"/>
  <c r="K69" i="7"/>
  <c r="K117" i="7"/>
  <c r="K133" i="7"/>
  <c r="K149" i="7"/>
  <c r="K165" i="7"/>
  <c r="K181" i="7"/>
  <c r="K197" i="7"/>
  <c r="I22" i="7"/>
  <c r="I38" i="7"/>
  <c r="I53" i="7"/>
  <c r="I68" i="7"/>
  <c r="I81" i="7"/>
  <c r="K81" i="7" s="1"/>
  <c r="I97" i="7"/>
  <c r="I110" i="7"/>
  <c r="K110" i="7" s="1"/>
  <c r="I124" i="7"/>
  <c r="K124" i="7" s="1"/>
  <c r="I139" i="7"/>
  <c r="K139" i="7" s="1"/>
  <c r="I154" i="7"/>
  <c r="I170" i="7"/>
  <c r="I185" i="7"/>
  <c r="K185" i="7" s="1"/>
  <c r="I201" i="7"/>
  <c r="K201" i="7" s="1"/>
  <c r="I216" i="7"/>
  <c r="K216" i="7" s="1"/>
  <c r="I232" i="7"/>
  <c r="K237" i="7"/>
  <c r="K23" i="7"/>
  <c r="K39" i="7"/>
  <c r="K87" i="7"/>
  <c r="K103" i="7"/>
  <c r="K119" i="7"/>
  <c r="K135" i="7"/>
  <c r="K151" i="7"/>
  <c r="K199" i="7"/>
  <c r="I24" i="7"/>
  <c r="I40" i="7"/>
  <c r="K54" i="7"/>
  <c r="I70" i="7"/>
  <c r="I83" i="7"/>
  <c r="I99" i="7"/>
  <c r="I112" i="7"/>
  <c r="K112" i="7" s="1"/>
  <c r="I126" i="7"/>
  <c r="I141" i="7"/>
  <c r="K141" i="7" s="1"/>
  <c r="I156" i="7"/>
  <c r="K156" i="7" s="1"/>
  <c r="I172" i="7"/>
  <c r="K172" i="7" s="1"/>
  <c r="I187" i="7"/>
  <c r="I203" i="7"/>
  <c r="K203" i="7" s="1"/>
  <c r="I218" i="7"/>
  <c r="I234" i="7"/>
  <c r="K174" i="7"/>
  <c r="K38" i="7"/>
  <c r="K24" i="7"/>
  <c r="K40" i="7"/>
  <c r="K56" i="7"/>
  <c r="K72" i="7"/>
  <c r="K88" i="7"/>
  <c r="K104" i="7"/>
  <c r="K120" i="7"/>
  <c r="K136" i="7"/>
  <c r="K232" i="7"/>
  <c r="I25" i="7"/>
  <c r="K25" i="7" s="1"/>
  <c r="I41" i="7"/>
  <c r="I55" i="7"/>
  <c r="K55" i="7" s="1"/>
  <c r="K70" i="7"/>
  <c r="I84" i="7"/>
  <c r="K84" i="7" s="1"/>
  <c r="I100" i="7"/>
  <c r="K100" i="7" s="1"/>
  <c r="I113" i="7"/>
  <c r="K113" i="7" s="1"/>
  <c r="K126" i="7"/>
  <c r="I142" i="7"/>
  <c r="K142" i="7" s="1"/>
  <c r="I157" i="7"/>
  <c r="K157" i="7" s="1"/>
  <c r="I173" i="7"/>
  <c r="I188" i="7"/>
  <c r="I204" i="7"/>
  <c r="I219" i="7"/>
  <c r="K219" i="7" s="1"/>
  <c r="I235" i="7"/>
  <c r="K235" i="7" s="1"/>
  <c r="K109" i="7"/>
  <c r="K198" i="7"/>
  <c r="K41" i="7"/>
  <c r="K57" i="7"/>
  <c r="K73" i="7"/>
  <c r="K89" i="7"/>
  <c r="K105" i="7"/>
  <c r="K121" i="7"/>
  <c r="K137" i="7"/>
  <c r="K217" i="7"/>
  <c r="K233" i="7"/>
  <c r="I26" i="7"/>
  <c r="I42" i="7"/>
  <c r="I56" i="7"/>
  <c r="I71" i="7"/>
  <c r="K71" i="7" s="1"/>
  <c r="I85" i="7"/>
  <c r="K85" i="7" s="1"/>
  <c r="I101" i="7"/>
  <c r="K101" i="7" s="1"/>
  <c r="I114" i="7"/>
  <c r="K114" i="7" s="1"/>
  <c r="I127" i="7"/>
  <c r="K127" i="7" s="1"/>
  <c r="I143" i="7"/>
  <c r="K143" i="7" s="1"/>
  <c r="I158" i="7"/>
  <c r="K158" i="7" s="1"/>
  <c r="I174" i="7"/>
  <c r="I189" i="7"/>
  <c r="I205" i="7"/>
  <c r="I220" i="7"/>
  <c r="I236" i="7"/>
  <c r="K230" i="7"/>
  <c r="K26" i="7"/>
  <c r="K42" i="7"/>
  <c r="K58" i="7"/>
  <c r="K74" i="7"/>
  <c r="K90" i="7"/>
  <c r="K106" i="7"/>
  <c r="K122" i="7"/>
  <c r="K138" i="7"/>
  <c r="K154" i="7"/>
  <c r="K170" i="7"/>
  <c r="K186" i="7"/>
  <c r="K202" i="7"/>
  <c r="K218" i="7"/>
  <c r="K234" i="7"/>
  <c r="I27" i="7"/>
  <c r="K27" i="7" s="1"/>
  <c r="I43" i="7"/>
  <c r="K43" i="7" s="1"/>
  <c r="I57" i="7"/>
  <c r="I72" i="7"/>
  <c r="I86" i="7"/>
  <c r="K86" i="7" s="1"/>
  <c r="I102" i="7"/>
  <c r="K102" i="7" s="1"/>
  <c r="I115" i="7"/>
  <c r="I128" i="7"/>
  <c r="K128" i="7" s="1"/>
  <c r="I144" i="7"/>
  <c r="K144" i="7" s="1"/>
  <c r="I159" i="7"/>
  <c r="K159" i="7" s="1"/>
  <c r="I175" i="7"/>
  <c r="K175" i="7" s="1"/>
  <c r="I190" i="7"/>
  <c r="K190" i="7" s="1"/>
  <c r="I206" i="7"/>
  <c r="K206" i="7" s="1"/>
  <c r="I221" i="7"/>
  <c r="K221" i="7" s="1"/>
  <c r="E20" i="6"/>
  <c r="E36" i="6"/>
  <c r="E52" i="6"/>
  <c r="E68" i="6"/>
  <c r="E84" i="6"/>
  <c r="E100" i="6"/>
  <c r="E116" i="6"/>
  <c r="E132" i="6"/>
  <c r="E148" i="6"/>
  <c r="E164" i="6"/>
  <c r="E180" i="6"/>
  <c r="E196" i="6"/>
  <c r="E212" i="6"/>
  <c r="E228" i="6"/>
  <c r="E24" i="6"/>
  <c r="E40" i="6"/>
  <c r="E56" i="6"/>
  <c r="E72" i="6"/>
  <c r="E88" i="6"/>
  <c r="E104" i="6"/>
  <c r="E120" i="6"/>
  <c r="E136" i="6"/>
  <c r="E152" i="6"/>
  <c r="E168" i="6"/>
  <c r="E184" i="6"/>
  <c r="E200" i="6"/>
  <c r="E216" i="6"/>
  <c r="E232" i="6"/>
  <c r="E25" i="6"/>
  <c r="E41" i="6"/>
  <c r="E57" i="6"/>
  <c r="E73" i="6"/>
  <c r="E89" i="6"/>
  <c r="E105" i="6"/>
  <c r="E121" i="6"/>
  <c r="E137" i="6"/>
  <c r="E153" i="6"/>
  <c r="E169" i="6"/>
  <c r="E185" i="6"/>
  <c r="E201" i="6"/>
  <c r="E217" i="6"/>
  <c r="E233" i="6"/>
  <c r="E27" i="6"/>
  <c r="E43" i="6"/>
  <c r="E59" i="6"/>
  <c r="E75" i="6"/>
  <c r="E91" i="6"/>
  <c r="E107" i="6"/>
  <c r="E123" i="6"/>
  <c r="E139" i="6"/>
  <c r="E155" i="6"/>
  <c r="E171" i="6"/>
  <c r="E187" i="6"/>
  <c r="E203" i="6"/>
  <c r="E219" i="6"/>
  <c r="E235" i="6"/>
  <c r="E33" i="6"/>
  <c r="E49" i="6"/>
  <c r="E65" i="6"/>
  <c r="E81" i="6"/>
  <c r="E97" i="6"/>
  <c r="E113" i="6"/>
  <c r="E129" i="6"/>
  <c r="E145" i="6"/>
  <c r="E161" i="6"/>
  <c r="E177" i="6"/>
  <c r="E193" i="6"/>
  <c r="E209" i="6"/>
  <c r="E225" i="6"/>
  <c r="E19" i="6"/>
  <c r="E35" i="6"/>
  <c r="E51" i="6"/>
  <c r="E67" i="6"/>
  <c r="E83" i="6"/>
  <c r="E99" i="6"/>
  <c r="E115" i="6"/>
  <c r="E131" i="6"/>
  <c r="E147" i="6"/>
  <c r="E163" i="6"/>
  <c r="E179" i="6"/>
  <c r="E195" i="6"/>
  <c r="E211" i="6"/>
  <c r="B241" i="7"/>
  <c r="K22" i="7"/>
  <c r="M11" i="6"/>
  <c r="K241" i="7" l="1"/>
  <c r="K244" i="7" s="1"/>
  <c r="M12" i="6"/>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F1003" i="6" s="1"/>
  <c r="E14" i="6"/>
  <c r="I247" i="2" s="1"/>
  <c r="I252" i="2" l="1"/>
  <c r="H1007" i="6"/>
  <c r="H1006" i="6"/>
  <c r="H1005" i="6"/>
  <c r="H1003" i="6"/>
  <c r="H1004"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I250" i="2" l="1"/>
  <c r="I251" i="2"/>
  <c r="I249" i="2" s="1"/>
  <c r="H1013" i="6"/>
  <c r="H1010" i="6"/>
  <c r="H1009" i="6"/>
  <c r="H1012" i="6" l="1"/>
  <c r="H1011" i="6" s="1"/>
</calcChain>
</file>

<file path=xl/sharedStrings.xml><?xml version="1.0" encoding="utf-8"?>
<sst xmlns="http://schemas.openxmlformats.org/spreadsheetml/2006/main" count="5162" uniqueCount="1048">
  <si>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</si>
  <si>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</si>
  <si>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</si>
  <si>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</si>
  <si>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</si>
  <si>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</si>
  <si>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</si>
  <si>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</si>
  <si>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</si>
  <si>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</si>
  <si>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</si>
  <si>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</si>
  <si>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</si>
  <si>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</si>
  <si>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</si>
  <si>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</si>
  <si>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</si>
  <si>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</si>
  <si>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</si>
  <si>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</si>
  <si>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</si>
  <si>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</si>
  <si>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</si>
  <si>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</si>
  <si>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</si>
  <si>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</si>
  <si>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</si>
  <si>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</si>
  <si>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</si>
  <si>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</si>
  <si>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</si>
  <si>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</si>
  <si>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</si>
  <si>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</si>
  <si>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</si>
  <si>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</si>
  <si>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</si>
  <si>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</si>
  <si>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</si>
  <si>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</si>
  <si>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</si>
  <si>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</si>
  <si>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</si>
  <si>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</si>
  <si>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</si>
  <si>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</si>
  <si>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</si>
  <si>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</si>
  <si>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</si>
  <si>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</si>
  <si>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</si>
  <si>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</si>
  <si>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</si>
  <si>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</si>
  <si>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</si>
  <si>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</si>
  <si>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</si>
  <si>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</si>
  <si>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</si>
  <si>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</si>
  <si>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</si>
  <si>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</si>
  <si>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</si>
  <si>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</si>
  <si>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</si>
  <si>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</si>
  <si>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</si>
  <si>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</si>
  <si>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</si>
  <si>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</si>
  <si>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</si>
  <si>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</si>
  <si>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</si>
  <si>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</si>
  <si>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</si>
  <si>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</si>
  <si>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</si>
  <si>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</si>
  <si>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</si>
  <si>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</si>
  <si>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</si>
  <si>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</si>
  <si>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</si>
  <si>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</si>
  <si>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</si>
  <si>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</si>
  <si>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</si>
  <si>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</si>
  <si>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</si>
  <si>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</si>
  <si>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</si>
  <si>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</si>
  <si>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</si>
  <si>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</si>
  <si>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</si>
  <si>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</si>
  <si>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</si>
  <si>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</si>
  <si>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</si>
  <si>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</si>
  <si>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</si>
  <si>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</si>
  <si>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</si>
  <si>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</si>
  <si>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</si>
  <si>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</si>
  <si>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</si>
  <si>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</si>
  <si>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</si>
  <si>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</si>
  <si>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</si>
  <si>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</si>
  <si>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</si>
  <si>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</si>
  <si>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</si>
  <si>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</si>
  <si>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</si>
  <si>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</si>
  <si>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</si>
  <si>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</si>
  <si>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</si>
  <si>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</si>
  <si>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</si>
  <si>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</si>
  <si>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</si>
  <si>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</si>
  <si>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</si>
  <si>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</si>
  <si>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</si>
  <si>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</si>
  <si>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</si>
  <si>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</si>
  <si>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</si>
  <si>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</si>
  <si>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</si>
  <si>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</si>
  <si>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</si>
  <si>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</si>
  <si>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</si>
  <si>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</si>
  <si>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</si>
  <si>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</si>
  <si>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</si>
  <si>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</si>
  <si>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</si>
  <si>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</si>
  <si>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</si>
  <si>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</si>
  <si>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</si>
  <si>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</si>
  <si>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</si>
  <si>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</si>
  <si>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</si>
  <si>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</si>
  <si>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</si>
  <si>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</si>
  <si>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</si>
  <si>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</si>
  <si>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</si>
  <si>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</si>
  <si>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</si>
  <si>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</si>
  <si>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</si>
  <si>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</si>
  <si>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</si>
  <si>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</si>
  <si>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</si>
  <si>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</si>
  <si>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</si>
  <si>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</si>
  <si>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</si>
  <si>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</si>
  <si>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</si>
  <si>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</si>
  <si>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</si>
  <si>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</si>
  <si>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</si>
  <si>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</si>
  <si>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</si>
  <si>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</si>
  <si>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</si>
  <si>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</si>
  <si>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</si>
  <si>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</si>
  <si>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</si>
  <si>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</si>
  <si>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</si>
  <si>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</si>
  <si>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</si>
  <si>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</si>
  <si>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</si>
  <si>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</si>
  <si>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</si>
  <si>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</si>
  <si>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</si>
  <si>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</si>
  <si>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</si>
  <si>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</si>
  <si>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</si>
  <si>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</si>
  <si>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</si>
  <si>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</si>
  <si>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</si>
  <si>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</si>
  <si>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</si>
  <si>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</si>
  <si>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</si>
  <si>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</si>
  <si>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</si>
  <si>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</si>
  <si>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</si>
  <si>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</si>
  <si>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</si>
  <si>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</si>
  <si>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</si>
  <si>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</si>
  <si>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</si>
  <si>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</si>
  <si>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</si>
  <si>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</si>
  <si>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</si>
  <si>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</si>
  <si>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</si>
  <si>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</si>
  <si>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</si>
  <si>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</si>
  <si>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</si>
  <si>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</si>
  <si>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</si>
  <si>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</si>
  <si>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</si>
  <si>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</si>
  <si>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</si>
  <si>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</si>
  <si>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</si>
  <si>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</si>
  <si>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</si>
  <si>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</si>
  <si>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</si>
  <si>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</si>
  <si>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</si>
  <si>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</si>
  <si>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</si>
  <si>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</si>
  <si>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</si>
  <si>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</si>
  <si>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</si>
  <si>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</si>
  <si>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</si>
  <si>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</si>
  <si>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</si>
  <si>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</si>
  <si>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</si>
  <si>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</si>
  <si>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</si>
  <si>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</si>
  <si>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</si>
  <si>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</si>
  <si>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</si>
  <si>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</si>
  <si>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</si>
  <si>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</si>
  <si>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</si>
  <si>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</si>
  <si>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</si>
  <si>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</si>
  <si>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</si>
  <si>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</si>
  <si>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</si>
  <si>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</si>
  <si>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</si>
  <si>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</si>
  <si>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</si>
  <si>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</si>
  <si>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</si>
  <si>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</si>
  <si>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</si>
  <si>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</si>
  <si>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</si>
  <si>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</si>
  <si>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</si>
  <si>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</si>
  <si>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</si>
  <si>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</si>
  <si>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</si>
  <si>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</si>
  <si>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</si>
  <si>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</si>
  <si>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</si>
  <si>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</si>
  <si>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</si>
  <si>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</si>
  <si>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</si>
  <si>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</si>
  <si>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</si>
  <si>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</si>
  <si>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</si>
  <si>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</si>
  <si>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</si>
  <si>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</si>
  <si>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</si>
  <si>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</si>
  <si>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</si>
  <si>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</si>
  <si>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</si>
  <si>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</si>
  <si>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</si>
  <si>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</si>
  <si>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</si>
  <si>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</si>
  <si>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</si>
  <si>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</si>
  <si>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</si>
  <si>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</si>
  <si>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</si>
  <si>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</si>
  <si>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</si>
  <si>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</si>
  <si>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</si>
  <si>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</si>
  <si>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</si>
  <si>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</si>
  <si>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</si>
  <si>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</si>
  <si>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</si>
  <si>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</si>
  <si>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</si>
  <si>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</si>
  <si>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</si>
  <si>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</si>
  <si>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</si>
  <si>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</si>
  <si>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</si>
  <si>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</si>
  <si>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</si>
  <si>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</si>
  <si>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</si>
  <si>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</si>
  <si>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</si>
  <si>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</si>
  <si>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</si>
  <si>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</si>
  <si>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</si>
  <si>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</si>
  <si>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</si>
  <si>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</si>
  <si>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</si>
  <si>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</si>
  <si>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</si>
  <si>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</si>
  <si>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</si>
  <si>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</si>
  <si>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</si>
  <si>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</si>
  <si>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</si>
  <si>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</si>
  <si>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</si>
  <si>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</si>
  <si>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</si>
  <si>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</si>
  <si>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</si>
  <si>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</si>
  <si>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</si>
  <si>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</si>
  <si>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</si>
  <si>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</si>
  <si>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</si>
  <si>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</si>
  <si>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</si>
  <si>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</si>
  <si>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</si>
  <si>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</si>
  <si>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</si>
  <si>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</si>
  <si>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</si>
  <si>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</si>
  <si>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</si>
  <si>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</si>
  <si>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</si>
  <si>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</si>
  <si>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</si>
  <si>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</si>
  <si>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</si>
  <si>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</si>
  <si>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</si>
  <si>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</si>
  <si>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</si>
  <si>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</si>
  <si>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</si>
  <si>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</si>
  <si>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</si>
  <si>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</si>
  <si>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</si>
  <si>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</si>
  <si>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</si>
  <si>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</si>
  <si>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</si>
  <si>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</si>
  <si>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</si>
  <si>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</si>
  <si>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</si>
  <si>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</si>
  <si>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</si>
  <si>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</si>
  <si>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</si>
  <si>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</si>
  <si>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</si>
  <si>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</si>
  <si>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</si>
  <si>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</si>
  <si>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</si>
  <si>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</si>
  <si>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</si>
  <si>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</si>
  <si>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</si>
  <si>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</si>
  <si>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</si>
  <si>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</si>
  <si>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</si>
  <si>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</si>
  <si>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</si>
  <si>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</si>
  <si>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</si>
  <si>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</si>
  <si>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</si>
  <si>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</si>
  <si>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</si>
  <si>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</si>
  <si>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</si>
  <si>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</si>
  <si>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</si>
  <si>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</si>
  <si>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</si>
  <si>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</si>
  <si>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</si>
  <si>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</si>
  <si>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</si>
  <si>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</si>
  <si>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</si>
  <si>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</si>
  <si>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</si>
  <si>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</si>
  <si>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</si>
  <si>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</si>
  <si>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</si>
  <si>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</si>
  <si>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</si>
  <si>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</si>
  <si>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</si>
  <si>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</si>
  <si>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</si>
  <si>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</si>
  <si>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</si>
  <si>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</si>
  <si>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</si>
  <si>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</si>
  <si>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</si>
  <si>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</si>
  <si>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</si>
  <si>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</si>
  <si>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</si>
  <si>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</si>
  <si>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</si>
  <si>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</si>
  <si>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</si>
  <si>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</si>
  <si>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</si>
  <si>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</si>
  <si>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</si>
  <si>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</si>
  <si>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</si>
  <si>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</si>
  <si>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</si>
  <si>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</si>
  <si>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</si>
  <si>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</si>
  <si>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</si>
  <si>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</si>
  <si>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</si>
  <si>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</si>
  <si>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</si>
  <si>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</si>
  <si>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</si>
  <si>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</si>
  <si>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</si>
  <si>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</si>
  <si>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</si>
  <si>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</si>
  <si>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</si>
  <si>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</si>
  <si>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</si>
  <si>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</si>
  <si>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</si>
  <si>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</si>
  <si>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</si>
  <si>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</si>
  <si>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</si>
  <si>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</si>
  <si>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</si>
  <si>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</si>
  <si>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</si>
  <si>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</si>
  <si>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</si>
  <si>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</si>
  <si>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</si>
  <si>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</si>
  <si>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</si>
  <si>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</si>
  <si>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</si>
  <si>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</si>
  <si>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</si>
  <si>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</si>
  <si>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</si>
  <si>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</si>
  <si>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</si>
  <si>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</si>
  <si>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</si>
  <si>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</si>
  <si>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</si>
  <si>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</si>
  <si>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</si>
  <si>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</si>
  <si>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</si>
  <si>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</si>
  <si>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</si>
  <si>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</si>
  <si>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</si>
  <si>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</si>
  <si>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</si>
  <si>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</si>
  <si>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</si>
  <si>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</si>
  <si>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</si>
  <si>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</si>
  <si>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</si>
  <si>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</si>
  <si>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</si>
  <si>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</si>
  <si>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</si>
  <si>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</si>
  <si>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</si>
  <si>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</si>
  <si>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</si>
  <si>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</si>
  <si>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</si>
  <si>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</si>
  <si>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</si>
  <si>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</si>
  <si>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</si>
  <si>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</si>
  <si>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</si>
  <si>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</si>
  <si>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</si>
  <si>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</si>
  <si>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</si>
  <si>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</si>
  <si>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</si>
  <si>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</si>
  <si>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</si>
  <si>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</si>
  <si>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</si>
  <si>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</si>
  <si>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</si>
  <si>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</si>
  <si>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</si>
  <si>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</si>
  <si>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</si>
  <si>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</si>
  <si>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</si>
  <si>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</si>
  <si>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</si>
  <si>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</si>
  <si>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</si>
  <si>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</si>
  <si>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</si>
  <si>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</si>
  <si>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</si>
  <si>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</si>
  <si>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</si>
  <si>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</si>
  <si>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</si>
  <si>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</si>
  <si>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</si>
  <si>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</si>
  <si>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</si>
  <si>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</si>
  <si>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</si>
  <si>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</si>
  <si>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</si>
  <si>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</si>
  <si>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</si>
  <si>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</si>
  <si>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</si>
  <si>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</si>
  <si>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</si>
  <si>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</si>
  <si>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</si>
  <si>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</si>
  <si>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</si>
  <si>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</si>
  <si>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</si>
  <si>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</si>
  <si>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</si>
  <si>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</si>
  <si>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</si>
  <si>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</si>
  <si>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</si>
  <si>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</si>
  <si>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</si>
  <si>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</si>
  <si>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</si>
  <si>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</si>
  <si>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</si>
  <si>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</si>
  <si>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</si>
  <si>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</si>
  <si>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</si>
  <si>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</si>
  <si>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</si>
  <si>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</si>
  <si>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</si>
  <si>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</si>
  <si>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</si>
  <si>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</si>
  <si>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</si>
  <si>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</si>
  <si>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</si>
  <si>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</si>
  <si>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</si>
  <si>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</si>
  <si>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</si>
  <si>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</si>
  <si>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</si>
  <si>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</si>
  <si>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</si>
  <si>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</si>
  <si>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</si>
  <si>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</si>
  <si>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</si>
  <si>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</si>
  <si>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</si>
  <si>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</si>
  <si>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</si>
  <si>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</si>
  <si>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</si>
  <si>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</si>
  <si>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</si>
  <si>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</si>
  <si>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</si>
  <si>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</si>
  <si>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</si>
  <si>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</si>
  <si>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</si>
  <si>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</si>
  <si>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</si>
  <si>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</si>
  <si>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</si>
  <si>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</si>
  <si>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</si>
  <si>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</si>
  <si>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</si>
  <si>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</si>
  <si>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</si>
  <si>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</si>
  <si>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</si>
  <si>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</si>
  <si>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</si>
  <si>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</si>
  <si>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</si>
  <si>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</si>
  <si>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</si>
  <si>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</si>
  <si>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</si>
  <si>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</si>
  <si>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</si>
  <si>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</si>
  <si>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</si>
  <si>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</si>
  <si>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</si>
  <si>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</si>
  <si>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</si>
  <si>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</si>
  <si>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</si>
  <si>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</si>
  <si>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</si>
  <si>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</si>
  <si>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</si>
  <si>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</si>
  <si>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</si>
  <si>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</si>
  <si>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</si>
  <si>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</si>
  <si>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</si>
  <si>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</si>
  <si>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</si>
  <si>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</si>
  <si>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</si>
  <si>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</si>
  <si>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</si>
  <si>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</si>
  <si>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</si>
  <si>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</si>
  <si>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</si>
  <si>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</si>
  <si>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</si>
  <si>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</si>
  <si>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</si>
  <si>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</si>
  <si>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Total Order USD</t>
  </si>
  <si>
    <t>Total Invoice USD</t>
  </si>
  <si>
    <t>jssourcings</t>
  </si>
  <si>
    <t>Sam4 Kong4</t>
  </si>
  <si>
    <t>Bang Rak 152 Chartered Square Building</t>
  </si>
  <si>
    <t>10500 Bangkok</t>
  </si>
  <si>
    <t>Tel: +66 0967325866</t>
  </si>
  <si>
    <t>Email: jssourcings4@gmail.com</t>
  </si>
  <si>
    <t>ACCOR</t>
  </si>
  <si>
    <t>Gauge: 3mm</t>
  </si>
  <si>
    <t>Color: Green</t>
  </si>
  <si>
    <t>Acrylic solid &amp; UV spiral coil taper with two rubber O-rings</t>
  </si>
  <si>
    <t>Color: Pink</t>
  </si>
  <si>
    <t>Gauge: 4mm</t>
  </si>
  <si>
    <t>Gauge: 8mm</t>
  </si>
  <si>
    <t>Gauge: 12mm</t>
  </si>
  <si>
    <t>ACFP</t>
  </si>
  <si>
    <t>Gauge: 2mm</t>
  </si>
  <si>
    <t>Acrylic flesh tunnel with external screw-fit</t>
  </si>
  <si>
    <t>Color: Purple</t>
  </si>
  <si>
    <t>Color: Red</t>
  </si>
  <si>
    <t>Gauge: 5mm</t>
  </si>
  <si>
    <t>Gauge: 6mm</t>
  </si>
  <si>
    <t>Gauge: 10mm</t>
  </si>
  <si>
    <t>Gauge: 14mm</t>
  </si>
  <si>
    <t>Gauge: 16mm</t>
  </si>
  <si>
    <t>Gauge: 18mm</t>
  </si>
  <si>
    <t>Gauge: 25mm</t>
  </si>
  <si>
    <t>AFEFR</t>
  </si>
  <si>
    <t>White acrylic flesh tunnel with multi-crystal ferido glued balls with resin cover studded rim. Stones will never fall out guaranteed!</t>
  </si>
  <si>
    <t>AFEM</t>
  </si>
  <si>
    <t>White acrylic screw-fit flesh tunnel with crystal studded rim</t>
  </si>
  <si>
    <t>AFTP</t>
  </si>
  <si>
    <t>Black acrylic screw-fit flesh tunnel with colored rim</t>
  </si>
  <si>
    <t>AHP</t>
  </si>
  <si>
    <t>Double flared acrylic flesh tunnel with internal screw-fit</t>
  </si>
  <si>
    <t>ASPG</t>
  </si>
  <si>
    <t>Solid acrylic double flared plug</t>
  </si>
  <si>
    <t>Gauge: 19mm</t>
  </si>
  <si>
    <t>BSHP</t>
  </si>
  <si>
    <t>Bi color PVD plated &amp; mirror polished surgical steel double flared flesh tunnel with internal screw-fit Enjoy having two different colors in a single plug</t>
  </si>
  <si>
    <t>DPARR</t>
  </si>
  <si>
    <t>Areng wood single flare flesh tunnel with rubber O-ring</t>
  </si>
  <si>
    <t>DPG</t>
  </si>
  <si>
    <t>DPWB</t>
  </si>
  <si>
    <t>Coconut wood double flared flesh tunnel</t>
  </si>
  <si>
    <t>DPWT</t>
  </si>
  <si>
    <t>Gauge: 22mm</t>
  </si>
  <si>
    <t>Teak wood double flared flesh tunnel</t>
  </si>
  <si>
    <t>DTPG</t>
  </si>
  <si>
    <t>Gauge: 20mm</t>
  </si>
  <si>
    <t>Gauge: 52mm</t>
  </si>
  <si>
    <t>Gauge: 11mm</t>
  </si>
  <si>
    <t>EXTSR</t>
  </si>
  <si>
    <t>Black anodized surgical steel curved taper with double rubber O-rings</t>
  </si>
  <si>
    <t>FPG</t>
  </si>
  <si>
    <t>Gauge: 1.6mm</t>
  </si>
  <si>
    <t>Mirror polished surgical steel screw-fit flesh tunnel</t>
  </si>
  <si>
    <t>Gauge: 35mm</t>
  </si>
  <si>
    <t>Gauge: 9mm</t>
  </si>
  <si>
    <t>FQPG</t>
  </si>
  <si>
    <t>High polished surgical steel screw-fit flesh tunnel in hexagon screw nut design</t>
  </si>
  <si>
    <t>FSCPCR</t>
  </si>
  <si>
    <t>High polished surgical steel screw-fit flesh tunnel with crystal studded rim with resin cover. Stones will never fall out guaranteed!</t>
  </si>
  <si>
    <t>FSPG</t>
  </si>
  <si>
    <t>High polished surgical steel double flared solid plug</t>
  </si>
  <si>
    <t>FTPG</t>
  </si>
  <si>
    <t>Gauge: 2.5mm</t>
  </si>
  <si>
    <t>PVD plated surgical steel screw-fit flesh tunnel</t>
  </si>
  <si>
    <t>Gauge: 45mm</t>
  </si>
  <si>
    <t>FTSI</t>
  </si>
  <si>
    <t>Silicone double flared flesh tunnel</t>
  </si>
  <si>
    <t>FTSPW</t>
  </si>
  <si>
    <t>High polished and black anodized surgical steel screw-fit flesh tunnel with laser cut spider web on front</t>
  </si>
  <si>
    <t>IPR</t>
  </si>
  <si>
    <t>High polished surgical steel fake plug with rubber O-Rings</t>
  </si>
  <si>
    <t>IPTE</t>
  </si>
  <si>
    <t>Sawo wood spiral coil taper</t>
  </si>
  <si>
    <t>IPTR</t>
  </si>
  <si>
    <t>Size: 5mm</t>
  </si>
  <si>
    <t>Anodized surgical steel fake plug with rubber O-Rings</t>
  </si>
  <si>
    <t>IPVR</t>
  </si>
  <si>
    <t>Acrylic fake plug with rubber O-rings</t>
  </si>
  <si>
    <t>IPVRD</t>
  </si>
  <si>
    <t>Acrylic fake plug without rubber O-rings</t>
  </si>
  <si>
    <t>Color: Orange</t>
  </si>
  <si>
    <t>NLSPGX</t>
  </si>
  <si>
    <t>High polished surgical steel taper with double rubber O-rings</t>
  </si>
  <si>
    <t>PACP</t>
  </si>
  <si>
    <t>Pincher Size: Thickness 1.6mm &amp; width 10mm</t>
  </si>
  <si>
    <t>Acrylic pincher with double rubber O-Rings - gauge 14g to 00g (1.6mm - 10mm)</t>
  </si>
  <si>
    <t>Pincher Size: Thickness 8mm &amp; width 22mm</t>
  </si>
  <si>
    <t>Pincher Size: Thickness 5mm &amp; width 14mm</t>
  </si>
  <si>
    <t>PARGC</t>
  </si>
  <si>
    <t>Areng wood double flare plug with giant clear SwarovskiⓇ crystal center</t>
  </si>
  <si>
    <t>PBA</t>
  </si>
  <si>
    <t>Double flare Batik wood plug</t>
  </si>
  <si>
    <t>PCP</t>
  </si>
  <si>
    <t>Pincher Size: Thickness 2mm &amp; width 10mm</t>
  </si>
  <si>
    <t>Surgical steel septum pincher with ridged ends and a double O-rings</t>
  </si>
  <si>
    <t>PGSFF</t>
  </si>
  <si>
    <t>Amethyst double flared stone plug</t>
  </si>
  <si>
    <t>PGSHH</t>
  </si>
  <si>
    <t>Black Onyx double flared stone plug</t>
  </si>
  <si>
    <t>PGTZS</t>
  </si>
  <si>
    <t>Black or gold anodized surgical steel screw-fit flesh tunnel with clear star-shaped CZ stone</t>
  </si>
  <si>
    <t>PPAW</t>
  </si>
  <si>
    <t>Palm wood double flared plug</t>
  </si>
  <si>
    <t>PWB</t>
  </si>
  <si>
    <t>Coconut wood double flared solid plug</t>
  </si>
  <si>
    <t>PWKK</t>
  </si>
  <si>
    <t>Double flare areng wood plug</t>
  </si>
  <si>
    <t>PWKY</t>
  </si>
  <si>
    <t>Concave double flare solid crocodile and black ebony wood plug in checkers design</t>
  </si>
  <si>
    <t>PWT</t>
  </si>
  <si>
    <t>Teak wood double flared solid plug</t>
  </si>
  <si>
    <t>PWTR</t>
  </si>
  <si>
    <t>Teak wood solid plug with double rubber O-rings</t>
  </si>
  <si>
    <t>PWY</t>
  </si>
  <si>
    <t>Crocodile wood double flared solid plug</t>
  </si>
  <si>
    <t>PYSR</t>
  </si>
  <si>
    <t>Crocodile wood double flared plug with black star on the front</t>
  </si>
  <si>
    <t>RFPG</t>
  </si>
  <si>
    <t>High polished surgical steel screw-fit flesh tunnel with rounded edges</t>
  </si>
  <si>
    <t>SIDP</t>
  </si>
  <si>
    <t>2 tone silicon double flare plug - Enjoy having two different colors in a single plug</t>
  </si>
  <si>
    <t>SIPG</t>
  </si>
  <si>
    <t>Silicone double flared solid plug retainer</t>
  </si>
  <si>
    <t>SIUT</t>
  </si>
  <si>
    <t>Silicone Ultra Thin double flared flesh tunnel</t>
  </si>
  <si>
    <t>Color: Skin Tone</t>
  </si>
  <si>
    <t>SKTE</t>
  </si>
  <si>
    <t>Teak wood double flared plug with hand carved skull</t>
  </si>
  <si>
    <t>SPG</t>
  </si>
  <si>
    <t>High polished surgical steel single flesh tunnel with rubber O-ring</t>
  </si>
  <si>
    <t>Gauge: 28mm</t>
  </si>
  <si>
    <t>Gauge: 32mm</t>
  </si>
  <si>
    <t>Gauge: 7mm</t>
  </si>
  <si>
    <t>STHP</t>
  </si>
  <si>
    <t>PVD plated internally threaded surgical steel double flare flesh tunnel</t>
  </si>
  <si>
    <t>STPG</t>
  </si>
  <si>
    <t>PVD plated surgical steel single flared flesh tunnel with rubber O-ring</t>
  </si>
  <si>
    <t>Gauge: 38mm</t>
  </si>
  <si>
    <t>STSI</t>
  </si>
  <si>
    <t>Silicon Plug with star shaped cut out</t>
  </si>
  <si>
    <t>TPCOR</t>
  </si>
  <si>
    <t>Coconut wood taper with double rubber O-rings</t>
  </si>
  <si>
    <t>TPSV</t>
  </si>
  <si>
    <t>Solid colored acrylic taper with double rubber O-rings</t>
  </si>
  <si>
    <t>TPUVK</t>
  </si>
  <si>
    <t>Acrylic taper with double rubber O-rings</t>
  </si>
  <si>
    <t>TRSI</t>
  </si>
  <si>
    <t>Triangle shaped silicone double flared flesh tunnel</t>
  </si>
  <si>
    <t>ACCOR8</t>
  </si>
  <si>
    <t>ACCOR6</t>
  </si>
  <si>
    <t>ACCOR0</t>
  </si>
  <si>
    <t>ACCOR1/2</t>
  </si>
  <si>
    <t>ACFP12</t>
  </si>
  <si>
    <t>ACFP8</t>
  </si>
  <si>
    <t>ACFP6</t>
  </si>
  <si>
    <t>ACFP4</t>
  </si>
  <si>
    <t>ACFP2</t>
  </si>
  <si>
    <t>ACFP00</t>
  </si>
  <si>
    <t>ACFP1/2</t>
  </si>
  <si>
    <t>ACFP9/16</t>
  </si>
  <si>
    <t>ACFP5/8</t>
  </si>
  <si>
    <t>ACFP11/16</t>
  </si>
  <si>
    <t>ACFP1</t>
  </si>
  <si>
    <t>AFEFR2</t>
  </si>
  <si>
    <t>AFEM0</t>
  </si>
  <si>
    <t>AFEM00</t>
  </si>
  <si>
    <t>AFEM1</t>
  </si>
  <si>
    <t>AFTP4</t>
  </si>
  <si>
    <t>AFTP1/2</t>
  </si>
  <si>
    <t>AFTP5/8</t>
  </si>
  <si>
    <t>AHP4</t>
  </si>
  <si>
    <t>AHP2</t>
  </si>
  <si>
    <t>ASPG8</t>
  </si>
  <si>
    <t>ASPG6</t>
  </si>
  <si>
    <t>ASPG2</t>
  </si>
  <si>
    <t>ASPG1/2</t>
  </si>
  <si>
    <t>ASPG9/16</t>
  </si>
  <si>
    <t>ASPG5/8</t>
  </si>
  <si>
    <t>ASPG11/16</t>
  </si>
  <si>
    <t>ASPG3/4</t>
  </si>
  <si>
    <t>ASPG1</t>
  </si>
  <si>
    <t>BSHP8</t>
  </si>
  <si>
    <t>DPARR8</t>
  </si>
  <si>
    <t>DPARR6</t>
  </si>
  <si>
    <t>DPG11/16</t>
  </si>
  <si>
    <t>DPWB00</t>
  </si>
  <si>
    <t>DPWT7/8</t>
  </si>
  <si>
    <t>DTPG8</t>
  </si>
  <si>
    <t>DTPG2</t>
  </si>
  <si>
    <t>DTPG1/2</t>
  </si>
  <si>
    <t>DTPG5/8</t>
  </si>
  <si>
    <t>DTPG11/16</t>
  </si>
  <si>
    <t>DTPG13/16</t>
  </si>
  <si>
    <t>DTPGXL2</t>
  </si>
  <si>
    <t>DTPG7/16</t>
  </si>
  <si>
    <t>EXTSR6</t>
  </si>
  <si>
    <t>EXTSR4</t>
  </si>
  <si>
    <t>FPG14</t>
  </si>
  <si>
    <t>FPG12</t>
  </si>
  <si>
    <t>FPG2</t>
  </si>
  <si>
    <t>FPG7/8</t>
  </si>
  <si>
    <t>FPG13/8</t>
  </si>
  <si>
    <t>FPG11/32</t>
  </si>
  <si>
    <t>FQPG6</t>
  </si>
  <si>
    <t>FQPG00</t>
  </si>
  <si>
    <t>FSCPCR00</t>
  </si>
  <si>
    <t>FSPG2</t>
  </si>
  <si>
    <t>FSPG00</t>
  </si>
  <si>
    <t>FTPG10</t>
  </si>
  <si>
    <t>FTPG7/8</t>
  </si>
  <si>
    <t>FTPG1</t>
  </si>
  <si>
    <t>FTPG13/8</t>
  </si>
  <si>
    <t>FTPG13/4</t>
  </si>
  <si>
    <t>FTPG11/32</t>
  </si>
  <si>
    <t>FTPG7/16</t>
  </si>
  <si>
    <t>FTSI1/2</t>
  </si>
  <si>
    <t>FTSI13/16</t>
  </si>
  <si>
    <t>FTSI7/8</t>
  </si>
  <si>
    <t>FTSI1</t>
  </si>
  <si>
    <t>FTSPW1</t>
  </si>
  <si>
    <t>IPR8</t>
  </si>
  <si>
    <t>IPTE4</t>
  </si>
  <si>
    <t>IPTE2</t>
  </si>
  <si>
    <t>IPTE0</t>
  </si>
  <si>
    <t>IPTE00</t>
  </si>
  <si>
    <t>IPTR5</t>
  </si>
  <si>
    <t>IPTR6</t>
  </si>
  <si>
    <t>IPTR8</t>
  </si>
  <si>
    <t>NLSPGX14</t>
  </si>
  <si>
    <t>NLSPGX6</t>
  </si>
  <si>
    <t>PACP14</t>
  </si>
  <si>
    <t>PACP0</t>
  </si>
  <si>
    <t>PACP4</t>
  </si>
  <si>
    <t>PARGC2</t>
  </si>
  <si>
    <t>PARGC0</t>
  </si>
  <si>
    <t>PBA2</t>
  </si>
  <si>
    <t>PBA00</t>
  </si>
  <si>
    <t>PBA1/2</t>
  </si>
  <si>
    <t>PBA13/16</t>
  </si>
  <si>
    <t>PCP12S</t>
  </si>
  <si>
    <t>PGSFF6</t>
  </si>
  <si>
    <t>PGSFF2</t>
  </si>
  <si>
    <t>PGSFF11/16</t>
  </si>
  <si>
    <t>PGSHH11/16</t>
  </si>
  <si>
    <t>PGSHH13/16</t>
  </si>
  <si>
    <t>PGTZS8</t>
  </si>
  <si>
    <t>PGTZS2</t>
  </si>
  <si>
    <t>PPAW8</t>
  </si>
  <si>
    <t>PPAW1</t>
  </si>
  <si>
    <t>PWB8</t>
  </si>
  <si>
    <t>PWB0</t>
  </si>
  <si>
    <t>PWB11/16</t>
  </si>
  <si>
    <t>PWB1</t>
  </si>
  <si>
    <t>PWKK2</t>
  </si>
  <si>
    <t>PWKK00</t>
  </si>
  <si>
    <t>PWKY00</t>
  </si>
  <si>
    <t>PWKY13/16</t>
  </si>
  <si>
    <t>PWKY1</t>
  </si>
  <si>
    <t>PWT6</t>
  </si>
  <si>
    <t>PWT0</t>
  </si>
  <si>
    <t>PWTR8</t>
  </si>
  <si>
    <t>PWY8</t>
  </si>
  <si>
    <t>PWY6</t>
  </si>
  <si>
    <t>PWY0</t>
  </si>
  <si>
    <t>PWY00</t>
  </si>
  <si>
    <t>PWY7/8</t>
  </si>
  <si>
    <t>PYSR0</t>
  </si>
  <si>
    <t>RFPG9/16</t>
  </si>
  <si>
    <t>SIDP0</t>
  </si>
  <si>
    <t>SIPG2</t>
  </si>
  <si>
    <t>SIPG0</t>
  </si>
  <si>
    <t>SIPG9/16</t>
  </si>
  <si>
    <t>SIUT8</t>
  </si>
  <si>
    <t>SIUT4</t>
  </si>
  <si>
    <t>SIUT2</t>
  </si>
  <si>
    <t>SIUT0</t>
  </si>
  <si>
    <t>SIUT00</t>
  </si>
  <si>
    <t>SIUT1/2</t>
  </si>
  <si>
    <t>SIUT9/16</t>
  </si>
  <si>
    <t>SIUT11/16</t>
  </si>
  <si>
    <t>SIUT3/4</t>
  </si>
  <si>
    <t>SIUT13/16</t>
  </si>
  <si>
    <t>SIUT7/8</t>
  </si>
  <si>
    <t>SIUT1</t>
  </si>
  <si>
    <t>SKTE5/8</t>
  </si>
  <si>
    <t>SPG14</t>
  </si>
  <si>
    <t>SPG10</t>
  </si>
  <si>
    <t>SPG8</t>
  </si>
  <si>
    <t>SPG6</t>
  </si>
  <si>
    <t>SPG00</t>
  </si>
  <si>
    <t>SPG9/16</t>
  </si>
  <si>
    <t>SPG13/16</t>
  </si>
  <si>
    <t>SPG11/8</t>
  </si>
  <si>
    <t>SPG11/4</t>
  </si>
  <si>
    <t>SPGXL2</t>
  </si>
  <si>
    <t>SPG9/32</t>
  </si>
  <si>
    <t>STHP8</t>
  </si>
  <si>
    <t>STHP6</t>
  </si>
  <si>
    <t>STHP0</t>
  </si>
  <si>
    <t>STHP1/2</t>
  </si>
  <si>
    <t>STHP13/16</t>
  </si>
  <si>
    <t>STPG8</t>
  </si>
  <si>
    <t>STPG6</t>
  </si>
  <si>
    <t>STPG4</t>
  </si>
  <si>
    <t>STPG2</t>
  </si>
  <si>
    <t>STPG11/16</t>
  </si>
  <si>
    <t>STPG7/8</t>
  </si>
  <si>
    <t>STPG11/2</t>
  </si>
  <si>
    <t>STPG9/32</t>
  </si>
  <si>
    <t>STPG11/32</t>
  </si>
  <si>
    <t>STPG7/16</t>
  </si>
  <si>
    <t>STSI2</t>
  </si>
  <si>
    <t>STSI0</t>
  </si>
  <si>
    <t>STSI9/16</t>
  </si>
  <si>
    <t>TPCOR4</t>
  </si>
  <si>
    <t>TPSV1/2</t>
  </si>
  <si>
    <t>TPUVK10</t>
  </si>
  <si>
    <t>TPUVK8</t>
  </si>
  <si>
    <t>TRSI0</t>
  </si>
  <si>
    <t>TRSI9/16</t>
  </si>
  <si>
    <t>Fifty Thousand Sixty Eight and 61 cents THB</t>
  </si>
  <si>
    <t>High polished surgical steel double flared flesh tunnel - size 12g to 2'' (2mm - 52mm)</t>
  </si>
  <si>
    <t>PVD plated surgical steel double flared flesh tunnel - 12g (2mm) to 2'' (52mm)</t>
  </si>
  <si>
    <t>Exchange Rate THB-THB</t>
  </si>
  <si>
    <t>JS Sourcings</t>
  </si>
  <si>
    <t>Sam Kong</t>
  </si>
  <si>
    <t xml:space="preserve">30/F Room 30-01 / S-01 152 </t>
  </si>
  <si>
    <t>30/F Room 30-01 / S-01 152</t>
  </si>
  <si>
    <t>Chartered Square Building</t>
  </si>
  <si>
    <t>Sunny</t>
  </si>
  <si>
    <t xml:space="preserve">Credit 90 Days from the day order is picked up. </t>
  </si>
  <si>
    <t>Due Date</t>
  </si>
  <si>
    <r>
      <t xml:space="preserve">40% Discount as per </t>
    </r>
    <r>
      <rPr>
        <b/>
        <sz val="10"/>
        <color theme="1"/>
        <rFont val="Arial"/>
        <family val="2"/>
      </rPr>
      <t>Platinum Membership</t>
    </r>
    <r>
      <rPr>
        <sz val="10"/>
        <color theme="1"/>
        <rFont val="Arial"/>
        <family val="2"/>
      </rPr>
      <t>:</t>
    </r>
  </si>
  <si>
    <t>Pick up at the Shop:</t>
  </si>
  <si>
    <t>Thirty One Thousand Five Hundred Ninety Four and 61 cents THB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</si>
</sst>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dd/mmmm/yyyy"/>
    <numFmt numFmtId="165" formatCode="[$-409]d\-mmm\-yy;@"/>
    <numFmt numFmtId="166" formatCode="mm/dd/yyyy"/>
    <numFmt numFmtId="167" formatCode="dd\-mmm\-yyyy"/>
    <numFmt numFmtId="168" formatCode="_-* #,##0.00_-;\-* #,##0.00_-;_-* &quot;-&quot;??_-;_-@_-"/>
    <numFmt numFmtId="169" formatCode="[$-409]dd\-mmm\-yy;@"/>
  </numFmts>
  <fonts count="33">
    <font>
      <sz val="11"/>
      <color theme="1"/>
      <name val="Calibri"/>
      <family val="2"/>
      <scheme val="minor"/>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u/>
      <sz val="11"/>
      <color theme="10"/>
      <name val="Calibri"/>
      <family val="2"/>
      <scheme val="minor"/>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
      <b/>
      <sz val="10"/>
      <color rgb="FFFF0000"/>
      <name val="Arial"/>
      <family val="2"/>
    </font>
  </fonts>
  <fills count="5">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375">
    <xf numFmtId="0" fontId="0" fillId="0" borderId="0"/>
    <xf numFmtId="0" fontId="4" fillId="0" borderId="0"/>
    <xf numFmtId="0" fontId="2" fillId="0" borderId="0"/>
    <xf numFmtId="0" fontId="5" fillId="0" borderId="0"/>
    <xf numFmtId="0" fontId="11" fillId="0" borderId="0" applyNumberFormat="0" applyFill="0" applyBorder="0" applyAlignment="0" applyProtection="0">
      <alignment vertical="top"/>
      <protection locked="0"/>
    </xf>
    <xf numFmtId="0" fontId="5" fillId="0" borderId="0"/>
    <xf numFmtId="0" fontId="11" fillId="0" borderId="0" applyNumberFormat="0" applyFill="0" applyBorder="0" applyAlignment="0" applyProtection="0">
      <alignment vertical="top"/>
      <protection locked="0"/>
    </xf>
    <xf numFmtId="43"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23" fillId="0" borderId="0">
      <alignment vertical="center"/>
    </xf>
    <xf numFmtId="0" fontId="2" fillId="0" borderId="0"/>
    <xf numFmtId="0" fontId="5" fillId="0" borderId="0"/>
    <xf numFmtId="0" fontId="23" fillId="0" borderId="0">
      <alignment vertical="center"/>
    </xf>
    <xf numFmtId="0" fontId="5" fillId="0" borderId="0"/>
    <xf numFmtId="0" fontId="5" fillId="0" borderId="0" applyNumberFormat="0" applyFill="0" applyBorder="0" applyAlignment="0" applyProtection="0"/>
    <xf numFmtId="0" fontId="2" fillId="0" borderId="0"/>
    <xf numFmtId="0" fontId="5" fillId="0" borderId="0"/>
    <xf numFmtId="0" fontId="5" fillId="0" borderId="0"/>
    <xf numFmtId="0" fontId="2" fillId="0" borderId="0"/>
    <xf numFmtId="0" fontId="5" fillId="0" borderId="0"/>
    <xf numFmtId="0" fontId="5" fillId="0" borderId="0"/>
    <xf numFmtId="0" fontId="22" fillId="0" borderId="0" applyNumberFormat="0" applyFont="0" applyFill="0" applyBorder="0" applyAlignment="0" applyProtection="0"/>
    <xf numFmtId="0" fontId="5" fillId="0" borderId="0"/>
    <xf numFmtId="0" fontId="23" fillId="0" borderId="0">
      <alignment vertical="center"/>
    </xf>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applyNumberForma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applyNumberForma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9" fontId="2" fillId="0" borderId="0" applyFont="0" applyFill="0" applyBorder="0" applyAlignment="0" applyProtection="0"/>
    <xf numFmtId="0" fontId="5" fillId="0" borderId="0"/>
    <xf numFmtId="0" fontId="5" fillId="0" borderId="0" applyNumberForma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11" fillId="0" borderId="0" applyNumberFormat="0" applyFill="0" applyBorder="0" applyAlignment="0" applyProtection="0">
      <alignment vertical="top"/>
      <protection locked="0"/>
    </xf>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44" fontId="5" fillId="0" borderId="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applyNumberForma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applyNumberForma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xf numFmtId="0" fontId="5" fillId="0" borderId="0"/>
    <xf numFmtId="0" fontId="5"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xf numFmtId="0" fontId="2"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5" fillId="0" borderId="0" applyNumberFormat="0" applyFill="0" applyBorder="0" applyAlignment="0" applyProtection="0"/>
    <xf numFmtId="0" fontId="2" fillId="0" borderId="0"/>
    <xf numFmtId="0" fontId="5"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43" fontId="2"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5" fillId="0" borderId="0" applyFont="0" applyFill="0" applyBorder="0" applyAlignment="0" applyProtection="0"/>
    <xf numFmtId="0" fontId="29"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1" fillId="0" borderId="0"/>
    <xf numFmtId="0" fontId="5" fillId="0" borderId="0" applyNumberFormat="0" applyFill="0" applyBorder="0" applyAlignment="0" applyProtection="0"/>
    <xf numFmtId="0" fontId="5" fillId="0" borderId="0"/>
    <xf numFmtId="0" fontId="26"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2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3" fillId="0" borderId="0">
      <alignment vertical="center"/>
    </xf>
    <xf numFmtId="0" fontId="28" fillId="0" borderId="0"/>
    <xf numFmtId="0" fontId="5" fillId="0" borderId="0" applyNumberFormat="0" applyFill="0" applyBorder="0" applyAlignment="0" applyProtection="0"/>
    <xf numFmtId="0" fontId="5" fillId="0" borderId="0"/>
    <xf numFmtId="0" fontId="2" fillId="0" borderId="0"/>
    <xf numFmtId="0" fontId="27" fillId="0" borderId="0">
      <alignment vertical="center"/>
    </xf>
    <xf numFmtId="0" fontId="5" fillId="0" borderId="0" applyNumberFormat="0" applyFill="0" applyBorder="0" applyAlignment="0" applyProtection="0"/>
    <xf numFmtId="0" fontId="5" fillId="0" borderId="0" applyNumberFormat="0" applyFill="0" applyBorder="0" applyAlignment="0" applyProtection="0"/>
    <xf numFmtId="44" fontId="5" fillId="0" borderId="0" applyFont="0" applyFill="0" applyBorder="0" applyAlignment="0" applyProtection="0"/>
    <xf numFmtId="0" fontId="11"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2" fillId="0" borderId="0" applyFont="0" applyFill="0" applyBorder="0" applyAlignment="0" applyProtection="0"/>
    <xf numFmtId="0" fontId="5" fillId="0" borderId="0"/>
    <xf numFmtId="168" fontId="2" fillId="0" borderId="0" applyFont="0" applyFill="0" applyBorder="0" applyAlignment="0" applyProtection="0"/>
    <xf numFmtId="0" fontId="5" fillId="0" borderId="0"/>
    <xf numFmtId="0" fontId="2" fillId="0" borderId="0"/>
    <xf numFmtId="0" fontId="5" fillId="0" borderId="0" applyNumberFormat="0" applyFill="0" applyBorder="0" applyAlignment="0" applyProtection="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31" fillId="0" borderId="0"/>
    <xf numFmtId="0" fontId="5" fillId="0" borderId="0"/>
    <xf numFmtId="0" fontId="26"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2" fillId="0" borderId="0"/>
    <xf numFmtId="43" fontId="22" fillId="0" borderId="0" applyFon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applyNumberFormat="0" applyFill="0" applyBorder="0" applyAlignment="0" applyProtection="0"/>
    <xf numFmtId="0" fontId="5" fillId="0" borderId="0"/>
    <xf numFmtId="0" fontId="31" fillId="0" borderId="0"/>
    <xf numFmtId="0" fontId="5" fillId="0" borderId="0"/>
    <xf numFmtId="0" fontId="26"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2"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2"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5" fillId="0" borderId="0" applyFont="0" applyFill="0" applyBorder="0" applyAlignment="0" applyProtection="0"/>
    <xf numFmtId="0" fontId="2" fillId="0" borderId="0"/>
    <xf numFmtId="0" fontId="2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43" fontId="22" fillId="0" borderId="0" applyFont="0" applyFill="0" applyBorder="0" applyAlignment="0" applyProtection="0"/>
    <xf numFmtId="43"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44" fontId="5" fillId="0" borderId="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0" fontId="22" fillId="0" borderId="0" applyNumberFormat="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5" fillId="0" borderId="0" applyNumberFormat="0" applyFill="0" applyBorder="0" applyAlignment="0" applyProtection="0"/>
    <xf numFmtId="0" fontId="22"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43" fontId="2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0" fontId="5"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0" fontId="2" fillId="0" borderId="0"/>
    <xf numFmtId="0" fontId="31"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xf numFmtId="0" fontId="2" fillId="0" borderId="0"/>
    <xf numFmtId="0" fontId="2" fillId="0" borderId="0"/>
    <xf numFmtId="0" fontId="5" fillId="0" borderId="0" applyNumberFormat="0" applyFill="0" applyBorder="0" applyAlignment="0" applyProtection="0"/>
    <xf numFmtId="0" fontId="5" fillId="0" borderId="0"/>
    <xf numFmtId="0" fontId="2" fillId="0" borderId="0"/>
    <xf numFmtId="0" fontId="5" fillId="0" borderId="0"/>
    <xf numFmtId="168" fontId="2" fillId="0" borderId="0" applyFont="0" applyFill="0" applyBorder="0" applyAlignment="0" applyProtection="0"/>
    <xf numFmtId="168" fontId="2" fillId="0" borderId="0" applyFont="0" applyFill="0" applyBorder="0" applyAlignment="0" applyProtection="0"/>
    <xf numFmtId="0" fontId="5" fillId="0" borderId="0" applyNumberFormat="0" applyFill="0" applyBorder="0" applyAlignment="0" applyProtection="0"/>
    <xf numFmtId="0" fontId="5" fillId="0" borderId="0"/>
    <xf numFmtId="0" fontId="11" fillId="0" borderId="0" applyNumberFormat="0" applyFill="0" applyBorder="0" applyAlignment="0" applyProtection="0">
      <alignment vertical="top"/>
      <protection locked="0"/>
    </xf>
    <xf numFmtId="0" fontId="5" fillId="0" borderId="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1" fillId="0" borderId="0" applyNumberFormat="0" applyFill="0" applyBorder="0" applyAlignment="0" applyProtection="0"/>
    <xf numFmtId="0" fontId="2" fillId="0" borderId="0"/>
    <xf numFmtId="0" fontId="5" fillId="0" borderId="0"/>
    <xf numFmtId="0" fontId="5"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cellStyleXfs>
  <cellXfs count="160">
    <xf numFmtId="0" fontId="0" fillId="0" borderId="0" xfId="0"/>
    <xf numFmtId="0" fontId="1" fillId="0" borderId="0" xfId="0" applyFont="1" applyAlignment="1">
      <alignment horizontal="right"/>
    </xf>
    <xf numFmtId="0" fontId="1" fillId="0" borderId="0" xfId="0" applyFont="1"/>
    <xf numFmtId="0" fontId="1" fillId="2" borderId="10" xfId="0" applyFont="1" applyFill="1" applyBorder="1"/>
    <xf numFmtId="0" fontId="1" fillId="2" borderId="11" xfId="0" applyFont="1" applyFill="1" applyBorder="1"/>
    <xf numFmtId="0" fontId="1" fillId="2" borderId="16" xfId="0" applyFont="1" applyFill="1" applyBorder="1"/>
    <xf numFmtId="0" fontId="1" fillId="2" borderId="13" xfId="0" applyFont="1" applyFill="1" applyBorder="1"/>
    <xf numFmtId="0" fontId="1" fillId="2" borderId="14" xfId="0" applyFont="1" applyFill="1" applyBorder="1"/>
    <xf numFmtId="0" fontId="1" fillId="2" borderId="18" xfId="0" applyFont="1" applyFill="1" applyBorder="1"/>
    <xf numFmtId="0" fontId="1" fillId="2" borderId="20" xfId="0" applyFont="1" applyFill="1" applyBorder="1"/>
    <xf numFmtId="1" fontId="1" fillId="2" borderId="19" xfId="0" applyNumberFormat="1" applyFont="1" applyFill="1" applyBorder="1" applyAlignment="1">
      <alignment vertical="top" wrapText="1"/>
    </xf>
    <xf numFmtId="1" fontId="3" fillId="2" borderId="19" xfId="0" applyNumberFormat="1" applyFont="1" applyFill="1" applyBorder="1" applyAlignment="1">
      <alignment vertical="top" wrapText="1"/>
    </xf>
    <xf numFmtId="1" fontId="1" fillId="2" borderId="20" xfId="0" applyNumberFormat="1" applyFont="1" applyFill="1" applyBorder="1" applyAlignment="1">
      <alignment vertical="top" wrapText="1"/>
    </xf>
    <xf numFmtId="1" fontId="3" fillId="2" borderId="20" xfId="0" applyNumberFormat="1" applyFont="1" applyFill="1" applyBorder="1" applyAlignment="1">
      <alignment vertical="top" wrapText="1"/>
    </xf>
    <xf numFmtId="2" fontId="1" fillId="2" borderId="19" xfId="0" applyNumberFormat="1" applyFont="1" applyFill="1" applyBorder="1" applyAlignment="1">
      <alignment horizontal="right" vertical="top" wrapText="1"/>
    </xf>
    <xf numFmtId="2" fontId="1" fillId="2" borderId="20" xfId="0" applyNumberFormat="1" applyFont="1" applyFill="1" applyBorder="1" applyAlignment="1">
      <alignment horizontal="right" vertical="top" wrapText="1"/>
    </xf>
    <xf numFmtId="0" fontId="6" fillId="0" borderId="0" xfId="3" applyFont="1" applyAlignment="1">
      <alignment horizontal="left" vertical="center"/>
    </xf>
    <xf numFmtId="0" fontId="7" fillId="0" borderId="24" xfId="3" applyFont="1" applyBorder="1" applyAlignment="1">
      <alignment horizontal="left" vertical="center"/>
    </xf>
    <xf numFmtId="0" fontId="7" fillId="0" borderId="25" xfId="3" applyFont="1" applyBorder="1" applyAlignment="1">
      <alignment horizontal="left" vertical="center"/>
    </xf>
    <xf numFmtId="0" fontId="8" fillId="0" borderId="26" xfId="3" applyFont="1" applyBorder="1" applyAlignment="1">
      <alignment horizontal="left" vertical="center"/>
    </xf>
    <xf numFmtId="0" fontId="8" fillId="0" borderId="0" xfId="3" applyFont="1" applyAlignment="1">
      <alignment vertical="center"/>
    </xf>
    <xf numFmtId="0" fontId="5" fillId="0" borderId="0" xfId="3" applyAlignment="1">
      <alignment vertical="center"/>
    </xf>
    <xf numFmtId="0" fontId="7" fillId="0" borderId="0" xfId="3" applyFont="1" applyAlignment="1">
      <alignment vertical="center"/>
    </xf>
    <xf numFmtId="0" fontId="7" fillId="0" borderId="24" xfId="3" applyFont="1" applyBorder="1" applyAlignment="1">
      <alignment vertical="center"/>
    </xf>
    <xf numFmtId="0" fontId="5" fillId="0" borderId="25" xfId="3" applyBorder="1" applyAlignment="1">
      <alignment vertical="center"/>
    </xf>
    <xf numFmtId="0" fontId="5" fillId="0" borderId="26" xfId="3" applyBorder="1" applyAlignment="1">
      <alignment vertical="center"/>
    </xf>
    <xf numFmtId="49" fontId="9" fillId="0" borderId="27" xfId="3" applyNumberFormat="1" applyFont="1" applyBorder="1" applyAlignment="1">
      <alignment horizontal="center" vertical="center"/>
    </xf>
    <xf numFmtId="49" fontId="9" fillId="0" borderId="28" xfId="3" applyNumberFormat="1" applyFont="1" applyBorder="1" applyAlignment="1">
      <alignment horizontal="center" vertical="center"/>
    </xf>
    <xf numFmtId="165" fontId="5" fillId="2" borderId="29" xfId="3" applyNumberFormat="1" applyFill="1" applyBorder="1" applyAlignment="1">
      <alignment horizontal="center" vertical="center" wrapText="1"/>
    </xf>
    <xf numFmtId="0" fontId="10" fillId="0" borderId="8" xfId="3" applyFont="1" applyBorder="1" applyAlignment="1">
      <alignment horizontal="center" vertical="center"/>
    </xf>
    <xf numFmtId="0" fontId="11" fillId="0" borderId="0" xfId="4" applyAlignment="1" applyProtection="1">
      <alignment vertical="center"/>
    </xf>
    <xf numFmtId="166" fontId="12" fillId="0" borderId="0" xfId="3" applyNumberFormat="1" applyFont="1" applyAlignment="1">
      <alignment horizontal="center" vertical="center"/>
    </xf>
    <xf numFmtId="0" fontId="10" fillId="0" borderId="30" xfId="3" applyFont="1" applyBorder="1" applyAlignment="1">
      <alignment vertical="center"/>
    </xf>
    <xf numFmtId="49" fontId="9" fillId="0" borderId="31" xfId="3" applyNumberFormat="1" applyFont="1" applyBorder="1" applyAlignment="1">
      <alignment vertical="center"/>
    </xf>
    <xf numFmtId="0" fontId="5" fillId="0" borderId="32" xfId="3" applyBorder="1" applyAlignment="1">
      <alignment vertical="center"/>
    </xf>
    <xf numFmtId="0" fontId="5" fillId="0" borderId="3" xfId="3" applyBorder="1" applyAlignment="1">
      <alignment vertical="center"/>
    </xf>
    <xf numFmtId="0" fontId="7" fillId="0" borderId="30" xfId="3" applyFont="1" applyBorder="1"/>
    <xf numFmtId="49" fontId="9" fillId="0" borderId="0" xfId="3" applyNumberFormat="1" applyFont="1"/>
    <xf numFmtId="0" fontId="7" fillId="0" borderId="1" xfId="3" applyFont="1" applyBorder="1"/>
    <xf numFmtId="0" fontId="7" fillId="0" borderId="2" xfId="3" applyFont="1" applyBorder="1"/>
    <xf numFmtId="0" fontId="7" fillId="0" borderId="3" xfId="3" applyFont="1" applyBorder="1"/>
    <xf numFmtId="0" fontId="7" fillId="0" borderId="33" xfId="4" applyNumberFormat="1" applyFont="1" applyFill="1" applyBorder="1" applyAlignment="1" applyProtection="1">
      <alignment vertical="center"/>
    </xf>
    <xf numFmtId="49" fontId="9" fillId="0" borderId="0" xfId="3" applyNumberFormat="1" applyFont="1" applyAlignment="1">
      <alignment vertical="center"/>
    </xf>
    <xf numFmtId="0" fontId="7" fillId="0" borderId="4" xfId="4" applyNumberFormat="1" applyFont="1" applyFill="1" applyBorder="1" applyAlignment="1" applyProtection="1">
      <alignment vertical="center"/>
    </xf>
    <xf numFmtId="0" fontId="7" fillId="0" borderId="0" xfId="4" applyNumberFormat="1" applyFont="1" applyFill="1" applyBorder="1" applyAlignment="1" applyProtection="1">
      <alignment vertical="center"/>
    </xf>
    <xf numFmtId="0" fontId="7" fillId="0" borderId="5" xfId="4" applyNumberFormat="1" applyFont="1" applyFill="1" applyBorder="1" applyAlignment="1" applyProtection="1">
      <alignment vertical="center"/>
    </xf>
    <xf numFmtId="0" fontId="13" fillId="0" borderId="26" xfId="1" applyFont="1" applyBorder="1" applyAlignment="1">
      <alignment horizontal="center"/>
    </xf>
    <xf numFmtId="0" fontId="7" fillId="0" borderId="34" xfId="4" applyNumberFormat="1" applyFont="1" applyBorder="1" applyAlignment="1" applyProtection="1">
      <alignment vertical="center"/>
    </xf>
    <xf numFmtId="0" fontId="7" fillId="0" borderId="6" xfId="4" applyNumberFormat="1" applyFont="1" applyBorder="1" applyAlignment="1" applyProtection="1">
      <alignment vertical="center"/>
    </xf>
    <xf numFmtId="0" fontId="7" fillId="0" borderId="7" xfId="4" applyNumberFormat="1" applyFont="1" applyBorder="1" applyAlignment="1" applyProtection="1">
      <alignment vertical="center"/>
    </xf>
    <xf numFmtId="0" fontId="7" fillId="0" borderId="8" xfId="4" applyNumberFormat="1" applyFont="1" applyBorder="1" applyAlignment="1" applyProtection="1">
      <alignment vertical="center"/>
    </xf>
    <xf numFmtId="0" fontId="13" fillId="0" borderId="26" xfId="1" applyFont="1" applyBorder="1" applyAlignment="1">
      <alignment horizontal="center" wrapText="1"/>
    </xf>
    <xf numFmtId="49" fontId="11" fillId="0" borderId="0" xfId="4" applyNumberFormat="1" applyBorder="1" applyAlignment="1" applyProtection="1">
      <alignment vertical="center"/>
    </xf>
    <xf numFmtId="49" fontId="14" fillId="0" borderId="35" xfId="3" applyNumberFormat="1" applyFont="1" applyBorder="1" applyAlignment="1">
      <alignment horizontal="center" vertical="center"/>
    </xf>
    <xf numFmtId="49" fontId="9" fillId="0" borderId="35" xfId="3" applyNumberFormat="1" applyFont="1" applyBorder="1" applyAlignment="1">
      <alignment horizontal="center" vertical="center"/>
    </xf>
    <xf numFmtId="0" fontId="9" fillId="0" borderId="35" xfId="3" applyFont="1" applyBorder="1" applyAlignment="1">
      <alignment horizontal="center" vertical="center"/>
    </xf>
    <xf numFmtId="4" fontId="15" fillId="0" borderId="27" xfId="3" applyNumberFormat="1" applyFont="1" applyBorder="1" applyAlignment="1">
      <alignment vertical="center" wrapText="1"/>
    </xf>
    <xf numFmtId="2" fontId="5" fillId="2" borderId="20" xfId="3" applyNumberFormat="1" applyFill="1" applyBorder="1" applyAlignment="1">
      <alignment horizontal="left" vertical="center" wrapText="1"/>
    </xf>
    <xf numFmtId="1" fontId="16" fillId="0" borderId="20" xfId="3" applyNumberFormat="1" applyFont="1" applyBorder="1" applyAlignment="1">
      <alignment horizontal="center" vertical="center" wrapText="1"/>
    </xf>
    <xf numFmtId="39" fontId="12" fillId="0" borderId="20" xfId="3" applyNumberFormat="1" applyFont="1" applyBorder="1" applyAlignment="1">
      <alignment vertical="center" wrapText="1"/>
    </xf>
    <xf numFmtId="4" fontId="15" fillId="0" borderId="20" xfId="3" applyNumberFormat="1" applyFont="1" applyBorder="1" applyAlignment="1">
      <alignment horizontal="right" vertical="center" wrapText="1"/>
    </xf>
    <xf numFmtId="4" fontId="17" fillId="0" borderId="36" xfId="3" applyNumberFormat="1" applyFont="1" applyBorder="1" applyAlignment="1">
      <alignment vertical="center" wrapText="1"/>
    </xf>
    <xf numFmtId="0" fontId="5" fillId="0" borderId="0" xfId="3" applyAlignment="1">
      <alignment vertical="top" wrapText="1"/>
    </xf>
    <xf numFmtId="4" fontId="17" fillId="0" borderId="37" xfId="3" applyNumberFormat="1" applyFont="1" applyBorder="1" applyAlignment="1">
      <alignment vertical="center" wrapText="1"/>
    </xf>
    <xf numFmtId="4" fontId="15" fillId="0" borderId="38" xfId="3" applyNumberFormat="1" applyFont="1" applyBorder="1" applyAlignment="1">
      <alignment vertical="center" wrapText="1"/>
    </xf>
    <xf numFmtId="2" fontId="5" fillId="2" borderId="15" xfId="3" applyNumberFormat="1" applyFill="1" applyBorder="1" applyAlignment="1">
      <alignment horizontal="left" vertical="center" wrapText="1"/>
    </xf>
    <xf numFmtId="1" fontId="16" fillId="0" borderId="15" xfId="3" applyNumberFormat="1" applyFont="1" applyBorder="1" applyAlignment="1">
      <alignment horizontal="center" vertical="center" wrapText="1"/>
    </xf>
    <xf numFmtId="39" fontId="12" fillId="0" borderId="15" xfId="3" applyNumberFormat="1" applyFont="1" applyBorder="1" applyAlignment="1">
      <alignment vertical="center" wrapText="1"/>
    </xf>
    <xf numFmtId="4" fontId="15" fillId="0" borderId="15" xfId="3" applyNumberFormat="1" applyFont="1" applyBorder="1" applyAlignment="1">
      <alignment horizontal="right" vertical="center" wrapText="1"/>
    </xf>
    <xf numFmtId="4" fontId="15" fillId="0" borderId="39" xfId="3" applyNumberFormat="1" applyFont="1" applyBorder="1" applyAlignment="1">
      <alignment vertical="center" wrapText="1"/>
    </xf>
    <xf numFmtId="0" fontId="5" fillId="2" borderId="40" xfId="3" applyFill="1" applyBorder="1" applyAlignment="1">
      <alignment horizontal="left" vertical="center" wrapText="1"/>
    </xf>
    <xf numFmtId="0" fontId="16" fillId="0" borderId="40" xfId="3" applyFont="1" applyBorder="1" applyAlignment="1">
      <alignment horizontal="center" vertical="center" wrapText="1"/>
    </xf>
    <xf numFmtId="39" fontId="12" fillId="0" borderId="40" xfId="3" applyNumberFormat="1" applyFont="1" applyBorder="1" applyAlignment="1">
      <alignment vertical="center" wrapText="1"/>
    </xf>
    <xf numFmtId="4" fontId="15" fillId="0" borderId="40" xfId="3" applyNumberFormat="1" applyFont="1" applyBorder="1" applyAlignment="1">
      <alignment horizontal="right" vertical="center" wrapText="1"/>
    </xf>
    <xf numFmtId="4" fontId="17" fillId="0" borderId="41" xfId="3" applyNumberFormat="1" applyFont="1" applyBorder="1" applyAlignment="1">
      <alignment vertical="center" wrapText="1"/>
    </xf>
    <xf numFmtId="0" fontId="5" fillId="2" borderId="20" xfId="3" applyFill="1" applyBorder="1" applyAlignment="1">
      <alignment horizontal="left" vertical="center" wrapText="1"/>
    </xf>
    <xf numFmtId="0" fontId="16" fillId="0" borderId="20" xfId="3" applyFont="1" applyBorder="1" applyAlignment="1">
      <alignment horizontal="center" vertical="center" wrapText="1"/>
    </xf>
    <xf numFmtId="0" fontId="15" fillId="0" borderId="42" xfId="3" applyFont="1" applyBorder="1" applyAlignment="1">
      <alignment vertical="top" wrapText="1"/>
    </xf>
    <xf numFmtId="0" fontId="15" fillId="0" borderId="43" xfId="3" applyFont="1" applyBorder="1" applyAlignment="1">
      <alignment vertical="center"/>
    </xf>
    <xf numFmtId="0" fontId="16" fillId="0" borderId="44" xfId="3" applyFont="1" applyBorder="1" applyAlignment="1">
      <alignment horizontal="center" vertical="center" wrapText="1"/>
    </xf>
    <xf numFmtId="39" fontId="12" fillId="0" borderId="44" xfId="3" applyNumberFormat="1" applyFont="1" applyBorder="1" applyAlignment="1">
      <alignment vertical="top" wrapText="1"/>
    </xf>
    <xf numFmtId="4" fontId="15" fillId="0" borderId="44" xfId="3" applyNumberFormat="1" applyFont="1" applyBorder="1" applyAlignment="1">
      <alignment horizontal="right" vertical="center"/>
    </xf>
    <xf numFmtId="4" fontId="17" fillId="0" borderId="45" xfId="3" applyNumberFormat="1" applyFont="1" applyBorder="1" applyAlignment="1">
      <alignment vertical="top" wrapText="1"/>
    </xf>
    <xf numFmtId="2" fontId="5" fillId="0" borderId="20" xfId="3" applyNumberFormat="1" applyBorder="1" applyAlignment="1">
      <alignment vertical="center"/>
    </xf>
    <xf numFmtId="2" fontId="5" fillId="0" borderId="15" xfId="3" applyNumberFormat="1" applyBorder="1" applyAlignment="1">
      <alignment horizontal="right" vertical="center"/>
    </xf>
    <xf numFmtId="2" fontId="5" fillId="0" borderId="15" xfId="3" applyNumberFormat="1" applyBorder="1" applyAlignment="1">
      <alignment vertical="center"/>
    </xf>
    <xf numFmtId="2" fontId="7" fillId="0" borderId="15" xfId="3" applyNumberFormat="1" applyFont="1" applyBorder="1" applyAlignment="1">
      <alignment vertical="center"/>
    </xf>
    <xf numFmtId="49" fontId="5" fillId="0" borderId="0" xfId="3" applyNumberFormat="1" applyAlignment="1">
      <alignment vertical="center"/>
    </xf>
    <xf numFmtId="0" fontId="5" fillId="0" borderId="0" xfId="3"/>
    <xf numFmtId="0" fontId="5" fillId="2" borderId="0" xfId="3" applyFill="1" applyAlignment="1">
      <alignment vertical="center"/>
    </xf>
    <xf numFmtId="10" fontId="0" fillId="4" borderId="0" xfId="0" applyNumberFormat="1" applyFill="1"/>
    <xf numFmtId="4" fontId="1" fillId="0" borderId="0" xfId="0" applyNumberFormat="1" applyFont="1"/>
    <xf numFmtId="10" fontId="5" fillId="4" borderId="0" xfId="3" applyNumberFormat="1" applyFill="1" applyAlignment="1">
      <alignment vertical="center"/>
    </xf>
    <xf numFmtId="0" fontId="13" fillId="0" borderId="35" xfId="1" applyFont="1" applyBorder="1" applyAlignment="1">
      <alignment horizontal="center"/>
    </xf>
    <xf numFmtId="0" fontId="13" fillId="0" borderId="35" xfId="1" applyFont="1" applyBorder="1" applyAlignment="1">
      <alignment horizontal="center" wrapText="1"/>
    </xf>
    <xf numFmtId="0" fontId="5" fillId="0" borderId="35" xfId="3" applyBorder="1" applyAlignment="1">
      <alignment vertical="center"/>
    </xf>
    <xf numFmtId="14" fontId="1" fillId="0" borderId="0" xfId="0" applyNumberFormat="1" applyFont="1"/>
    <xf numFmtId="3" fontId="1" fillId="0" borderId="0" xfId="0" applyNumberFormat="1" applyFont="1"/>
    <xf numFmtId="0" fontId="18" fillId="2" borderId="19" xfId="0" applyFont="1" applyFill="1" applyBorder="1"/>
    <xf numFmtId="0" fontId="18" fillId="3" borderId="15" xfId="0" applyFont="1" applyFill="1" applyBorder="1"/>
    <xf numFmtId="0" fontId="18" fillId="3" borderId="15" xfId="0" applyFont="1" applyFill="1" applyBorder="1" applyAlignment="1">
      <alignment horizontal="center"/>
    </xf>
    <xf numFmtId="0" fontId="18" fillId="3" borderId="12" xfId="0" applyFont="1" applyFill="1" applyBorder="1"/>
    <xf numFmtId="0" fontId="18" fillId="3" borderId="23" xfId="0" applyFont="1" applyFill="1" applyBorder="1"/>
    <xf numFmtId="0" fontId="18" fillId="3" borderId="22" xfId="0" applyFont="1" applyFill="1" applyBorder="1"/>
    <xf numFmtId="0" fontId="20" fillId="2" borderId="15" xfId="0" applyFont="1" applyFill="1" applyBorder="1" applyAlignment="1">
      <alignment horizontal="left"/>
    </xf>
    <xf numFmtId="0" fontId="18" fillId="3" borderId="19" xfId="0" applyFont="1" applyFill="1" applyBorder="1" applyAlignment="1">
      <alignment horizontal="center"/>
    </xf>
    <xf numFmtId="0" fontId="18" fillId="3" borderId="9" xfId="0" applyFont="1" applyFill="1" applyBorder="1" applyAlignment="1">
      <alignment horizontal="center"/>
    </xf>
    <xf numFmtId="1" fontId="18" fillId="2" borderId="19" xfId="0" applyNumberFormat="1" applyFont="1" applyFill="1" applyBorder="1" applyAlignment="1">
      <alignment horizontal="center" vertical="top" wrapText="1"/>
    </xf>
    <xf numFmtId="1" fontId="18" fillId="2" borderId="20" xfId="0" applyNumberFormat="1" applyFont="1" applyFill="1" applyBorder="1" applyAlignment="1">
      <alignment horizontal="center" vertical="top" wrapText="1"/>
    </xf>
    <xf numFmtId="2" fontId="18" fillId="2" borderId="19" xfId="0" applyNumberFormat="1" applyFont="1" applyFill="1" applyBorder="1" applyAlignment="1">
      <alignment horizontal="right" vertical="top" wrapText="1"/>
    </xf>
    <xf numFmtId="2" fontId="18" fillId="2" borderId="20" xfId="0" applyNumberFormat="1" applyFont="1" applyFill="1" applyBorder="1" applyAlignment="1">
      <alignment horizontal="right" vertical="top" wrapText="1"/>
    </xf>
    <xf numFmtId="0" fontId="7" fillId="2" borderId="0" xfId="3" applyFont="1" applyFill="1" applyAlignment="1">
      <alignment horizontal="center" vertical="center"/>
    </xf>
    <xf numFmtId="4" fontId="15" fillId="2" borderId="27" xfId="3" applyNumberFormat="1" applyFont="1" applyFill="1" applyBorder="1" applyAlignment="1">
      <alignment vertical="center" wrapText="1"/>
    </xf>
    <xf numFmtId="2" fontId="5" fillId="0" borderId="0" xfId="3" applyNumberFormat="1" applyAlignment="1">
      <alignment vertical="center"/>
    </xf>
    <xf numFmtId="0" fontId="1" fillId="2" borderId="9" xfId="0" applyFont="1" applyFill="1" applyBorder="1"/>
    <xf numFmtId="0" fontId="1" fillId="2" borderId="17" xfId="0" applyFont="1" applyFill="1" applyBorder="1"/>
    <xf numFmtId="0" fontId="1" fillId="2" borderId="19" xfId="0" applyFont="1" applyFill="1" applyBorder="1"/>
    <xf numFmtId="0" fontId="18" fillId="3" borderId="12" xfId="0" applyFont="1" applyFill="1" applyBorder="1" applyAlignment="1">
      <alignment horizontal="center"/>
    </xf>
    <xf numFmtId="1" fontId="3" fillId="2" borderId="9" xfId="0" applyNumberFormat="1" applyFont="1" applyFill="1" applyBorder="1" applyAlignment="1">
      <alignment vertical="top" wrapText="1"/>
    </xf>
    <xf numFmtId="1" fontId="3" fillId="2" borderId="13" xfId="0" applyNumberFormat="1" applyFont="1" applyFill="1" applyBorder="1" applyAlignment="1">
      <alignment vertical="top" wrapText="1"/>
    </xf>
    <xf numFmtId="0" fontId="1" fillId="2" borderId="0" xfId="0" applyFont="1" applyFill="1"/>
    <xf numFmtId="0" fontId="18" fillId="2" borderId="0" xfId="0" applyFont="1" applyFill="1"/>
    <xf numFmtId="0" fontId="18" fillId="2" borderId="0" xfId="0" applyFont="1" applyFill="1" applyAlignment="1">
      <alignment horizontal="right"/>
    </xf>
    <xf numFmtId="0" fontId="1" fillId="2" borderId="0" xfId="0" applyFont="1" applyFill="1" applyAlignment="1">
      <alignment horizontal="right"/>
    </xf>
    <xf numFmtId="0" fontId="19" fillId="2" borderId="0" xfId="0" applyFont="1" applyFill="1"/>
    <xf numFmtId="0" fontId="19" fillId="2" borderId="0" xfId="0" applyFont="1" applyFill="1" applyAlignment="1">
      <alignment horizontal="right"/>
    </xf>
    <xf numFmtId="1" fontId="1" fillId="2" borderId="0" xfId="0" applyNumberFormat="1" applyFont="1" applyFill="1"/>
    <xf numFmtId="2" fontId="1" fillId="2" borderId="0" xfId="0" applyNumberFormat="1" applyFont="1" applyFill="1" applyAlignment="1">
      <alignment horizontal="right"/>
    </xf>
    <xf numFmtId="2" fontId="18" fillId="2" borderId="0" xfId="0" applyNumberFormat="1" applyFont="1" applyFill="1" applyAlignment="1">
      <alignment horizontal="right"/>
    </xf>
    <xf numFmtId="0" fontId="1" fillId="2" borderId="0" xfId="0" applyFont="1" applyFill="1" applyAlignment="1">
      <alignment horizontal="left"/>
    </xf>
    <xf numFmtId="4" fontId="1" fillId="2" borderId="17" xfId="0" applyNumberFormat="1" applyFont="1" applyFill="1" applyBorder="1"/>
    <xf numFmtId="1" fontId="18" fillId="2" borderId="1" xfId="78" applyNumberFormat="1" applyFont="1" applyFill="1" applyBorder="1"/>
    <xf numFmtId="1" fontId="18" fillId="2" borderId="2" xfId="78" applyNumberFormat="1" applyFont="1" applyFill="1" applyBorder="1"/>
    <xf numFmtId="1" fontId="1" fillId="2" borderId="2" xfId="0" applyNumberFormat="1" applyFont="1" applyFill="1" applyBorder="1"/>
    <xf numFmtId="1" fontId="1" fillId="2" borderId="3" xfId="0" applyNumberFormat="1" applyFont="1" applyFill="1" applyBorder="1"/>
    <xf numFmtId="1" fontId="18" fillId="2" borderId="6" xfId="78" applyNumberFormat="1" applyFont="1" applyFill="1" applyBorder="1"/>
    <xf numFmtId="165" fontId="32" fillId="2" borderId="7" xfId="78" applyNumberFormat="1" applyFont="1" applyFill="1" applyBorder="1" applyAlignment="1">
      <alignment horizontal="center"/>
    </xf>
    <xf numFmtId="169" fontId="32" fillId="2" borderId="7" xfId="78" applyNumberFormat="1" applyFont="1" applyFill="1" applyBorder="1" applyAlignment="1">
      <alignment horizontal="center" vertical="center"/>
    </xf>
    <xf numFmtId="1" fontId="1" fillId="2" borderId="7" xfId="0" applyNumberFormat="1" applyFont="1" applyFill="1" applyBorder="1"/>
    <xf numFmtId="1" fontId="1" fillId="2" borderId="8" xfId="0" applyNumberFormat="1" applyFont="1" applyFill="1" applyBorder="1"/>
    <xf numFmtId="1" fontId="18" fillId="4" borderId="19" xfId="0" applyNumberFormat="1" applyFont="1" applyFill="1" applyBorder="1" applyAlignment="1">
      <alignment horizontal="center" vertical="top" wrapText="1"/>
    </xf>
    <xf numFmtId="1" fontId="1" fillId="4" borderId="19" xfId="0" applyNumberFormat="1" applyFont="1" applyFill="1" applyBorder="1" applyAlignment="1">
      <alignment vertical="top" wrapText="1"/>
    </xf>
    <xf numFmtId="1" fontId="3" fillId="4" borderId="9" xfId="0" applyNumberFormat="1" applyFont="1" applyFill="1" applyBorder="1" applyAlignment="1">
      <alignment vertical="top" wrapText="1"/>
    </xf>
    <xf numFmtId="1" fontId="3" fillId="4" borderId="19" xfId="0" applyNumberFormat="1" applyFont="1" applyFill="1" applyBorder="1" applyAlignment="1">
      <alignment vertical="top" wrapText="1"/>
    </xf>
    <xf numFmtId="2" fontId="1" fillId="4" borderId="19" xfId="0" applyNumberFormat="1" applyFont="1" applyFill="1" applyBorder="1" applyAlignment="1">
      <alignment horizontal="right" vertical="top" wrapText="1"/>
    </xf>
    <xf numFmtId="2" fontId="18" fillId="4" borderId="19" xfId="0" applyNumberFormat="1" applyFont="1" applyFill="1" applyBorder="1" applyAlignment="1">
      <alignment horizontal="right" vertical="top" wrapText="1"/>
    </xf>
    <xf numFmtId="1" fontId="3" fillId="2" borderId="9" xfId="0" applyNumberFormat="1" applyFont="1" applyFill="1" applyBorder="1" applyAlignment="1">
      <alignment vertical="top" wrapText="1"/>
    </xf>
    <xf numFmtId="1" fontId="3" fillId="2" borderId="17" xfId="0" applyNumberFormat="1" applyFont="1" applyFill="1" applyBorder="1" applyAlignment="1">
      <alignment vertical="top" wrapText="1"/>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167" fontId="1" fillId="2" borderId="21" xfId="0" applyNumberFormat="1"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8" fillId="3" borderId="12" xfId="0" applyFont="1" applyFill="1" applyBorder="1" applyAlignment="1">
      <alignment horizontal="center"/>
    </xf>
    <xf numFmtId="0" fontId="18" fillId="3" borderId="22" xfId="0" applyFont="1" applyFill="1" applyBorder="1" applyAlignment="1">
      <alignment horizontal="center"/>
    </xf>
    <xf numFmtId="0" fontId="18" fillId="3" borderId="10" xfId="0" applyFont="1" applyFill="1" applyBorder="1" applyAlignment="1">
      <alignment horizontal="center"/>
    </xf>
    <xf numFmtId="0" fontId="18" fillId="3" borderId="16" xfId="0" applyFont="1" applyFill="1" applyBorder="1" applyAlignment="1">
      <alignment horizontal="center"/>
    </xf>
    <xf numFmtId="1" fontId="3" fillId="4" borderId="9" xfId="0" applyNumberFormat="1" applyFont="1" applyFill="1" applyBorder="1" applyAlignment="1">
      <alignment vertical="top" wrapText="1"/>
    </xf>
    <xf numFmtId="1" fontId="3" fillId="4" borderId="17" xfId="0" applyNumberFormat="1" applyFont="1" applyFill="1" applyBorder="1" applyAlignment="1">
      <alignment vertical="top" wrapText="1"/>
    </xf>
    <xf numFmtId="1" fontId="3" fillId="2" borderId="13" xfId="0" applyNumberFormat="1" applyFont="1" applyFill="1" applyBorder="1" applyAlignment="1">
      <alignment vertical="top" wrapText="1"/>
    </xf>
    <xf numFmtId="1" fontId="3" fillId="2" borderId="18" xfId="0" applyNumberFormat="1" applyFont="1" applyFill="1" applyBorder="1" applyAlignment="1">
      <alignment vertical="top" wrapText="1"/>
    </xf>
  </cellXfs>
  <cellStyles count="5375">
    <cellStyle name="Comma 2" xfId="7" xr:uid="{4939A7A0-A931-4FBD-944A-78F729DF53BA}"/>
    <cellStyle name="Comma 2 2" xfId="4430" xr:uid="{B4A95176-AC1F-4312-8115-B67B0E58DB07}"/>
    <cellStyle name="Comma 2 2 2" xfId="4755" xr:uid="{403BED58-649E-41E8-B284-6940269B0F99}"/>
    <cellStyle name="Comma 2 2 2 2" xfId="5326" xr:uid="{A01994FF-0B5D-49C2-9C7A-A5D7DBAF0A34}"/>
    <cellStyle name="Comma 2 2 3" xfId="4591" xr:uid="{A4961B24-751D-4052-9E39-3C2E7C44BF7F}"/>
    <cellStyle name="Comma 2 2 4" xfId="5352" xr:uid="{895615B3-4204-40E1-8602-216CB1CD45FD}"/>
    <cellStyle name="Comma 2 2 5" xfId="5369" xr:uid="{F6513DAA-E09A-44CC-BB0D-6DB9E546DCE9}"/>
    <cellStyle name="Comma 3" xfId="4318" xr:uid="{B0EFAE67-0852-4C16-BD4C-A7E76DB0DA45}"/>
    <cellStyle name="Comma 3 2" xfId="4432" xr:uid="{FC1029DD-79FC-4AB3-9995-AC53DF8D0FC6}"/>
    <cellStyle name="Comma 3 2 2" xfId="4756" xr:uid="{8F69543C-7A8C-4D14-AD04-260A54FD2F67}"/>
    <cellStyle name="Comma 3 2 2 2" xfId="5327" xr:uid="{0C2EBBB9-51AB-4DA7-90BE-1EAEB35058A6}"/>
    <cellStyle name="Comma 3 2 3" xfId="5325" xr:uid="{E579D534-7026-4755-8468-005BAC3DF2F3}"/>
    <cellStyle name="Comma 3 2 4" xfId="5353" xr:uid="{45415E63-C083-47E7-B00D-9B23FBD89EF7}"/>
    <cellStyle name="Currency 10" xfId="8" xr:uid="{88BBB7F0-16F6-44D6-8E94-04518DC73FBE}"/>
    <cellStyle name="Currency 10 2" xfId="9" xr:uid="{F39E041D-10B3-4DC7-8DD2-23EF41F06DC6}"/>
    <cellStyle name="Currency 10 2 2" xfId="203" xr:uid="{9D591CFA-000A-4162-853F-C5747B440F3F}"/>
    <cellStyle name="Currency 10 2 2 2" xfId="4616" xr:uid="{81D4D318-A353-4273-A1EA-4A62D881772F}"/>
    <cellStyle name="Currency 10 2 3" xfId="4511" xr:uid="{9F84C118-2B34-4D75-915B-2F837F509750}"/>
    <cellStyle name="Currency 10 3" xfId="10" xr:uid="{24707FFF-7B83-403D-B5F6-780F72AEF76D}"/>
    <cellStyle name="Currency 10 3 2" xfId="204" xr:uid="{6AD1385B-11DA-4A36-B00B-AAFDD3588AE7}"/>
    <cellStyle name="Currency 10 3 2 2" xfId="4617" xr:uid="{8F541643-E3AC-4DDA-BEA5-C6454EEDF924}"/>
    <cellStyle name="Currency 10 3 3" xfId="4512" xr:uid="{37A6A608-F235-4D11-AFAC-C330C0E4C1E7}"/>
    <cellStyle name="Currency 10 4" xfId="205" xr:uid="{7FF876AF-C22D-4288-B873-7DC28EFB88CB}"/>
    <cellStyle name="Currency 10 4 2" xfId="4618" xr:uid="{F6F4AE84-A2B7-43EF-B7C5-D0F91AC877B2}"/>
    <cellStyle name="Currency 10 5" xfId="4437" xr:uid="{C6DE5D8E-00E2-490E-89A0-046AFF365987}"/>
    <cellStyle name="Currency 10 6" xfId="4510" xr:uid="{879A4E56-3742-4BB6-AC96-7447061D1C31}"/>
    <cellStyle name="Currency 11" xfId="11" xr:uid="{2ED90386-E75B-44A9-977D-D3B4FC145E5E}"/>
    <cellStyle name="Currency 11 2" xfId="12" xr:uid="{9B70ABA5-E2F7-419F-97C6-7BF897D2DE44}"/>
    <cellStyle name="Currency 11 2 2" xfId="206" xr:uid="{54788C1F-4DC6-4CF8-BC90-612DD1A6197B}"/>
    <cellStyle name="Currency 11 2 2 2" xfId="4619" xr:uid="{1C7996B5-34FF-4447-925A-A94F5FFAD1B6}"/>
    <cellStyle name="Currency 11 2 3" xfId="4514" xr:uid="{F8FD6D2E-323A-44EA-9E09-E5DB7880931E}"/>
    <cellStyle name="Currency 11 3" xfId="13" xr:uid="{614FC968-D72D-4005-996F-0FF3EE2F5482}"/>
    <cellStyle name="Currency 11 3 2" xfId="207" xr:uid="{18ED6916-C3F7-4D3D-A87A-AAE968239634}"/>
    <cellStyle name="Currency 11 3 2 2" xfId="4620" xr:uid="{177C89FF-0B2A-48A3-B9CA-ABABFA4C0B57}"/>
    <cellStyle name="Currency 11 3 3" xfId="4515" xr:uid="{E7FF2450-81C0-42D3-9356-EDF2014C4728}"/>
    <cellStyle name="Currency 11 4" xfId="208" xr:uid="{FC5F37EE-4012-4A6C-873D-43199B1B145B}"/>
    <cellStyle name="Currency 11 4 2" xfId="4621" xr:uid="{A3F63051-876F-41B3-AB32-F313F919EC5D}"/>
    <cellStyle name="Currency 11 5" xfId="4319" xr:uid="{40D00708-69D8-4273-93C5-16757C061BAC}"/>
    <cellStyle name="Currency 11 5 2" xfId="4438" xr:uid="{B4AC6328-8685-4B47-A757-F4C51E25D3BF}"/>
    <cellStyle name="Currency 11 5 3" xfId="4720" xr:uid="{8BD27F1D-A4C7-489C-AFD4-79B09EB0964E}"/>
    <cellStyle name="Currency 11 5 3 2" xfId="5315" xr:uid="{E4BA6351-21BC-4CDF-9F7F-1C1EB573D8F0}"/>
    <cellStyle name="Currency 11 5 3 3" xfId="4757" xr:uid="{DE95807D-A25A-4A44-BD10-582A55F009CA}"/>
    <cellStyle name="Currency 11 5 4" xfId="4697" xr:uid="{9C5B49A5-C064-4236-9D5D-582D8CA91C1A}"/>
    <cellStyle name="Currency 11 6" xfId="4513" xr:uid="{32FAB751-F4A7-438D-A401-7210FEB2E41B}"/>
    <cellStyle name="Currency 12" xfId="14" xr:uid="{CCB59E93-7514-431A-A176-609CB799398B}"/>
    <cellStyle name="Currency 12 2" xfId="15" xr:uid="{881E696E-4324-4646-9D89-37B94C8ADC32}"/>
    <cellStyle name="Currency 12 2 2" xfId="209" xr:uid="{6FF6CA74-F8AA-48DF-B647-F6C5C24094D3}"/>
    <cellStyle name="Currency 12 2 2 2" xfId="4622" xr:uid="{178CCE93-88D0-407C-97FD-3AA6B04A041F}"/>
    <cellStyle name="Currency 12 2 3" xfId="4517" xr:uid="{187FD81F-604D-4AB6-AA99-EFDCF2BCBD69}"/>
    <cellStyle name="Currency 12 3" xfId="210" xr:uid="{15C4F80C-78F6-47ED-9ABA-590D9F82AF96}"/>
    <cellStyle name="Currency 12 3 2" xfId="4623" xr:uid="{8A56BDB4-6187-456D-8B38-E004FCB1A186}"/>
    <cellStyle name="Currency 12 4" xfId="4516" xr:uid="{495DBD44-8B2B-4077-9C87-84362C018AC9}"/>
    <cellStyle name="Currency 13" xfId="16" xr:uid="{57D542DA-DE25-4940-ACC1-1B8B8B84BCBF}"/>
    <cellStyle name="Currency 13 2" xfId="4321" xr:uid="{632CEDA9-4AE1-4B2A-ACDF-0F58DD97C3C2}"/>
    <cellStyle name="Currency 13 2 2" xfId="5370" xr:uid="{F9724691-6A60-44FA-8262-A9B0366A5E5A}"/>
    <cellStyle name="Currency 13 3" xfId="4322" xr:uid="{CF398117-6DE9-4694-9FA4-1E9B29F90C28}"/>
    <cellStyle name="Currency 13 3 2" xfId="4759" xr:uid="{93FA48D6-04B4-4132-97D1-8DAEC48E594F}"/>
    <cellStyle name="Currency 13 4" xfId="4320" xr:uid="{B51D4895-FC38-462A-8932-EBB45377BC8E}"/>
    <cellStyle name="Currency 13 5" xfId="4758" xr:uid="{8BAC126C-4974-46A9-BC74-8E561CECC735}"/>
    <cellStyle name="Currency 14" xfId="17" xr:uid="{C49C50EA-2A5B-4D9D-A089-2E861ED40935}"/>
    <cellStyle name="Currency 14 2" xfId="211" xr:uid="{965ACFD9-B993-4017-A952-A5AEF13CA573}"/>
    <cellStyle name="Currency 14 2 2" xfId="4624" xr:uid="{CABD9A7D-1B14-43B8-A988-6AB8EA9C15CA}"/>
    <cellStyle name="Currency 14 3" xfId="4518" xr:uid="{A145CB37-DE38-4A33-A3B2-F26E5055A63D}"/>
    <cellStyle name="Currency 15" xfId="4414" xr:uid="{A270E7BC-F204-4640-91D0-F2A5CB69633A}"/>
    <cellStyle name="Currency 15 2" xfId="5358" xr:uid="{0102FAE8-BF40-428D-8BA5-D13C5C12D852}"/>
    <cellStyle name="Currency 17" xfId="4323" xr:uid="{41B6B660-49A0-4527-B7B5-CDD39F74D073}"/>
    <cellStyle name="Currency 2" xfId="18" xr:uid="{8A335D6E-1A93-4CBD-9C8A-777FE09E1461}"/>
    <cellStyle name="Currency 2 2" xfId="19" xr:uid="{F63B3A5C-04AA-4D27-B208-6DAEC8AF851E}"/>
    <cellStyle name="Currency 2 2 2" xfId="20" xr:uid="{B9234513-B945-4A61-85B8-EA06C08D5955}"/>
    <cellStyle name="Currency 2 2 2 2" xfId="21" xr:uid="{8B6A7283-7070-4A68-B1A1-C9BE176E1BD8}"/>
    <cellStyle name="Currency 2 2 2 2 2" xfId="4760" xr:uid="{E4F66561-B912-41C1-A961-EC126534BC63}"/>
    <cellStyle name="Currency 2 2 2 2 2 2" xfId="5371" xr:uid="{5A5AFCF2-EEEA-400B-93FB-469E7A1CF63E}"/>
    <cellStyle name="Currency 2 2 2 3" xfId="22" xr:uid="{21527DB0-35A0-4F76-BE7D-758CA57A37AA}"/>
    <cellStyle name="Currency 2 2 2 3 2" xfId="212" xr:uid="{24CB20DF-C612-4102-9B60-D17709EE8762}"/>
    <cellStyle name="Currency 2 2 2 3 2 2" xfId="4625" xr:uid="{F41F2F1E-2166-4E26-B2C6-4B0579053CB5}"/>
    <cellStyle name="Currency 2 2 2 3 3" xfId="4521" xr:uid="{7E30BBAA-5C5E-4A65-A0EB-AED260013F2B}"/>
    <cellStyle name="Currency 2 2 2 4" xfId="213" xr:uid="{D8415DDB-264D-4A81-8E9B-955399BFD8C3}"/>
    <cellStyle name="Currency 2 2 2 4 2" xfId="4626" xr:uid="{F2E1C313-FA72-4FFF-A147-C60FC68378B9}"/>
    <cellStyle name="Currency 2 2 2 5" xfId="4520" xr:uid="{C4E9CDB3-A460-4E31-A59D-624162DCF652}"/>
    <cellStyle name="Currency 2 2 3" xfId="214" xr:uid="{02B3D20F-B9B9-4684-A87B-E2CA468CB1CC}"/>
    <cellStyle name="Currency 2 2 3 2" xfId="4627" xr:uid="{2FA0BA84-C2B6-4548-8EF0-71CD8AD2AA6E}"/>
    <cellStyle name="Currency 2 2 4" xfId="4519" xr:uid="{FA9A11B9-3F04-4E81-98C0-77A3963E5B6D}"/>
    <cellStyle name="Currency 2 3" xfId="23" xr:uid="{202744E4-A79D-4390-8AA0-EEB69BA59078}"/>
    <cellStyle name="Currency 2 3 2" xfId="215" xr:uid="{53C41206-0D1A-4AB5-BB73-9901C63793D0}"/>
    <cellStyle name="Currency 2 3 2 2" xfId="4628" xr:uid="{F1044720-632B-4CD2-AF86-3FFB9BF60679}"/>
    <cellStyle name="Currency 2 3 3" xfId="4522" xr:uid="{D0358915-2BD3-4855-B297-06E8FA916DD2}"/>
    <cellStyle name="Currency 2 4" xfId="216" xr:uid="{8C759EC6-D0BE-429B-88EE-9563CCAAA80B}"/>
    <cellStyle name="Currency 2 4 2" xfId="217" xr:uid="{1CE606AD-064F-486B-A1E3-6A3301E65EF5}"/>
    <cellStyle name="Currency 2 5" xfId="218" xr:uid="{F0E853BD-3F2B-489F-A4A4-45D4E3F7D949}"/>
    <cellStyle name="Currency 2 5 2" xfId="219" xr:uid="{50060852-7B1B-4252-9EAE-DC030022D520}"/>
    <cellStyle name="Currency 2 6" xfId="220" xr:uid="{3A11F49F-A498-422E-8B05-9560370E1C48}"/>
    <cellStyle name="Currency 3" xfId="24" xr:uid="{3619C2CD-BCDD-4237-8739-6E89A987295F}"/>
    <cellStyle name="Currency 3 2" xfId="25" xr:uid="{7C11B7B6-B280-4A8D-9796-4B147B30E72C}"/>
    <cellStyle name="Currency 3 2 2" xfId="221" xr:uid="{3B81CA83-9B9B-41DF-898B-F18B2BA442ED}"/>
    <cellStyle name="Currency 3 2 2 2" xfId="4629" xr:uid="{41E138A0-183D-414F-9EC0-B339F47E4C2E}"/>
    <cellStyle name="Currency 3 2 3" xfId="4524" xr:uid="{27DE3A6A-3B72-4C76-A6EA-52B9E1B6BBF9}"/>
    <cellStyle name="Currency 3 3" xfId="26" xr:uid="{66E13F04-A10F-4C71-BF91-DCEC4534B05C}"/>
    <cellStyle name="Currency 3 3 2" xfId="222" xr:uid="{9878DAAF-DD56-444E-874F-6880A2B3CE8B}"/>
    <cellStyle name="Currency 3 3 2 2" xfId="4630" xr:uid="{8DBB5CFA-9240-437E-B0D4-A5FE6C161FC7}"/>
    <cellStyle name="Currency 3 3 3" xfId="4525" xr:uid="{3D080642-E33A-4E63-A7A3-2EB025901379}"/>
    <cellStyle name="Currency 3 4" xfId="27" xr:uid="{C750FA4D-F1C2-4474-897A-062B3C4C8F68}"/>
    <cellStyle name="Currency 3 4 2" xfId="223" xr:uid="{80BE30F2-F77F-4E47-8911-0E77234D6CEC}"/>
    <cellStyle name="Currency 3 4 2 2" xfId="4631" xr:uid="{0891088B-7F65-438A-AB61-64125CB54842}"/>
    <cellStyle name="Currency 3 4 3" xfId="4526" xr:uid="{AF8B0127-8BB7-4FDF-89F7-D6A4324B9983}"/>
    <cellStyle name="Currency 3 5" xfId="224" xr:uid="{835DE756-C0B2-4ED2-A959-A23106C65E41}"/>
    <cellStyle name="Currency 3 5 2" xfId="4632" xr:uid="{110232A0-DECA-4509-864B-4A940CB28B1B}"/>
    <cellStyle name="Currency 3 6" xfId="4523" xr:uid="{94F25E53-0FD8-4133-8D67-D156DBFAFC40}"/>
    <cellStyle name="Currency 4" xfId="28" xr:uid="{D8682277-28DF-40B8-BB8C-5A1C085473AF}"/>
    <cellStyle name="Currency 4 2" xfId="29" xr:uid="{42828900-9267-460E-A3B5-49191DD6EB27}"/>
    <cellStyle name="Currency 4 2 2" xfId="225" xr:uid="{DE25E61F-F55E-4C35-A8EA-2A265FC7E1DA}"/>
    <cellStyle name="Currency 4 2 2 2" xfId="4633" xr:uid="{07A129B7-62AE-483E-B201-0B40DCE98249}"/>
    <cellStyle name="Currency 4 2 3" xfId="4528" xr:uid="{AF0FCBE3-DE37-4AEC-A0F3-37520336569F}"/>
    <cellStyle name="Currency 4 3" xfId="30" xr:uid="{4D204CB7-A6CC-4904-A4B0-383C382F8A9E}"/>
    <cellStyle name="Currency 4 3 2" xfId="226" xr:uid="{77DBDF99-B930-4D5A-AC5E-1FAC4EC1627B}"/>
    <cellStyle name="Currency 4 3 2 2" xfId="4634" xr:uid="{4F6E8DB1-3A27-4AA0-9ED9-AB2B77CB697E}"/>
    <cellStyle name="Currency 4 3 3" xfId="4529" xr:uid="{C81E6A64-DAC4-42EC-8E0A-A9F35367E1A3}"/>
    <cellStyle name="Currency 4 4" xfId="227" xr:uid="{3A83FEA1-4C14-4B4E-8E27-51888C854E18}"/>
    <cellStyle name="Currency 4 4 2" xfId="4635" xr:uid="{7A17B88A-E0CB-44F2-AAA1-64F8A78CD5B1}"/>
    <cellStyle name="Currency 4 5" xfId="4324" xr:uid="{44142BDD-59DA-4589-A510-F92B9EC1AF1B}"/>
    <cellStyle name="Currency 4 5 2" xfId="4439" xr:uid="{227C6C22-69F5-49D8-9D76-476E98B07F72}"/>
    <cellStyle name="Currency 4 5 3" xfId="4721" xr:uid="{919BA51B-FE33-496E-94F7-83191B2D1260}"/>
    <cellStyle name="Currency 4 5 3 2" xfId="5316" xr:uid="{7A97542D-4C52-4EEA-868B-C2D934F89AC2}"/>
    <cellStyle name="Currency 4 5 3 3" xfId="4761" xr:uid="{AE23E733-2734-48F4-9CA3-42658A1C825B}"/>
    <cellStyle name="Currency 4 5 4" xfId="4698" xr:uid="{598BE1AF-9471-44D4-A963-750527FF88D7}"/>
    <cellStyle name="Currency 4 6" xfId="4527" xr:uid="{DFA415B9-1610-4E00-91FF-C05BE88784BC}"/>
    <cellStyle name="Currency 5" xfId="31" xr:uid="{210A16D2-C69B-4A90-B105-2B3454C49E27}"/>
    <cellStyle name="Currency 5 2" xfId="32" xr:uid="{3F778B4D-3E02-48BB-ADC2-068782AE5FC6}"/>
    <cellStyle name="Currency 5 2 2" xfId="228" xr:uid="{D468EB3C-2A10-414B-BCAD-A6234378EDD9}"/>
    <cellStyle name="Currency 5 2 2 2" xfId="4636" xr:uid="{197A58E0-DFBA-457C-B1E6-16F8C1BD7B9C}"/>
    <cellStyle name="Currency 5 2 3" xfId="4530" xr:uid="{8B41EA4A-E81E-45C1-8AFE-3F129A82B2A6}"/>
    <cellStyle name="Currency 5 3" xfId="4325" xr:uid="{C30A7459-70F4-40B4-A7CE-7DDB0C1B6BCD}"/>
    <cellStyle name="Currency 5 3 2" xfId="4440" xr:uid="{9A09AF8B-577A-4FD5-B10B-490DF2FC53BF}"/>
    <cellStyle name="Currency 5 3 2 2" xfId="5306" xr:uid="{D49BDB4E-C166-4053-88D6-039BF99D7C9A}"/>
    <cellStyle name="Currency 5 3 2 3" xfId="4763" xr:uid="{2277F8CE-A8AC-4F50-880D-059C97BB5877}"/>
    <cellStyle name="Currency 5 4" xfId="4762" xr:uid="{F56AE26C-4562-4660-8333-B0F2E77E3FC9}"/>
    <cellStyle name="Currency 6" xfId="33" xr:uid="{713BF66C-1D0D-4288-92BA-04F0C1ACF5B7}"/>
    <cellStyle name="Currency 6 2" xfId="229" xr:uid="{A802C316-3B80-4EE0-AFE9-D6A4BB11FC36}"/>
    <cellStyle name="Currency 6 2 2" xfId="4637" xr:uid="{9C525811-010E-4C98-92FA-CC36BF175AEE}"/>
    <cellStyle name="Currency 6 3" xfId="4326" xr:uid="{CA03E998-C5E7-44E8-93D1-BE1CD21F7FBA}"/>
    <cellStyle name="Currency 6 3 2" xfId="4441" xr:uid="{3102A935-995F-47D7-8ED6-7A328D97DAC1}"/>
    <cellStyle name="Currency 6 3 3" xfId="4722" xr:uid="{05BFCBAF-CA28-4391-B5CD-6612A1F10CCE}"/>
    <cellStyle name="Currency 6 3 3 2" xfId="5317" xr:uid="{2C38F649-F4D4-4F8A-A0B4-B1A2B0CFC421}"/>
    <cellStyle name="Currency 6 3 3 3" xfId="4764" xr:uid="{8D7CE0D9-9CF8-40EC-ACF2-50230FC3E8B8}"/>
    <cellStyle name="Currency 6 3 4" xfId="4699" xr:uid="{A13184FB-C1B0-498D-8332-6F7FE778F110}"/>
    <cellStyle name="Currency 6 4" xfId="4531" xr:uid="{C77453EC-0D17-4798-95EA-8D71AB37BB50}"/>
    <cellStyle name="Currency 7" xfId="34" xr:uid="{3F78D952-BE7D-4886-BA53-CF4971E5F968}"/>
    <cellStyle name="Currency 7 2" xfId="35" xr:uid="{F805F936-2F59-4D06-9E54-5A0AD17C1EA7}"/>
    <cellStyle name="Currency 7 2 2" xfId="250" xr:uid="{7AA03E78-F80C-4DB8-84FC-81C8E383633A}"/>
    <cellStyle name="Currency 7 2 2 2" xfId="4638" xr:uid="{CF16D788-2C5B-4C27-A904-00477F49FF51}"/>
    <cellStyle name="Currency 7 2 3" xfId="4533" xr:uid="{6D77C3CE-49CA-4A0F-83F1-68579FCE96F8}"/>
    <cellStyle name="Currency 7 3" xfId="230" xr:uid="{B599EEE2-3449-4C2B-A640-CA6FBF6FC65F}"/>
    <cellStyle name="Currency 7 3 2" xfId="4639" xr:uid="{06C35472-C714-44C1-A94E-CC02377B1B14}"/>
    <cellStyle name="Currency 7 4" xfId="4442" xr:uid="{A0C00D39-8FEE-4907-A759-B23EBA9C9166}"/>
    <cellStyle name="Currency 7 5" xfId="4532" xr:uid="{979A48F3-0565-42A3-AD13-BAD327F70F68}"/>
    <cellStyle name="Currency 8" xfId="36" xr:uid="{567C8E95-8AD2-44CC-8D29-5C268914BDA8}"/>
    <cellStyle name="Currency 8 2" xfId="37" xr:uid="{F9EE25D9-B36C-4F6F-AD30-1656E4B55392}"/>
    <cellStyle name="Currency 8 2 2" xfId="231" xr:uid="{5D76D3B0-2F45-4614-BDA7-78A001CE4025}"/>
    <cellStyle name="Currency 8 2 2 2" xfId="4640" xr:uid="{BDAF1AF3-CD1E-4886-B9C7-29C4E554A250}"/>
    <cellStyle name="Currency 8 2 3" xfId="4535" xr:uid="{D64A856E-8B75-4CA4-B055-61347E3217BD}"/>
    <cellStyle name="Currency 8 3" xfId="38" xr:uid="{EAA1FB27-E51C-4B05-9F5D-2613C7A9677F}"/>
    <cellStyle name="Currency 8 3 2" xfId="232" xr:uid="{03ED2E85-8F57-4E79-A578-BFFA748C61B9}"/>
    <cellStyle name="Currency 8 3 2 2" xfId="4641" xr:uid="{4C2BA72D-F722-4064-BB5B-120AA1AD56D8}"/>
    <cellStyle name="Currency 8 3 3" xfId="4536" xr:uid="{49B08740-9076-42D6-AC99-BD3F215663CC}"/>
    <cellStyle name="Currency 8 4" xfId="39" xr:uid="{1546BB23-792B-40D4-A766-BCEE3B7C48D9}"/>
    <cellStyle name="Currency 8 4 2" xfId="233" xr:uid="{8A30055F-189B-47A9-831A-46EAA506C62C}"/>
    <cellStyle name="Currency 8 4 2 2" xfId="4642" xr:uid="{B8A65B2D-C194-41E9-8BA4-D78F55EF130A}"/>
    <cellStyle name="Currency 8 4 3" xfId="4537" xr:uid="{17D772FE-AA9B-4A04-854B-2F56D0F5F51A}"/>
    <cellStyle name="Currency 8 5" xfId="234" xr:uid="{1306D158-CF95-47CF-83E9-E17976BCAE68}"/>
    <cellStyle name="Currency 8 5 2" xfId="4643" xr:uid="{3C5F0057-3D3E-413B-9807-1422757CD8AF}"/>
    <cellStyle name="Currency 8 6" xfId="4443" xr:uid="{F51AAA98-0CED-4E34-82CA-B61DE23072C6}"/>
    <cellStyle name="Currency 8 7" xfId="4534" xr:uid="{3B5CDAD6-E1A5-4EE4-838B-D9BA70820D83}"/>
    <cellStyle name="Currency 9" xfId="40" xr:uid="{ABD3BC0F-29B2-4223-BC5E-5C875BBF1C05}"/>
    <cellStyle name="Currency 9 2" xfId="41" xr:uid="{B32F90AD-DBEA-4AE6-A78F-DEF6FA6F2470}"/>
    <cellStyle name="Currency 9 2 2" xfId="235" xr:uid="{F5FCA9E6-2DD1-4FE3-9347-DFE8562FDE84}"/>
    <cellStyle name="Currency 9 2 2 2" xfId="4644" xr:uid="{4D0F0116-A625-42CF-A958-2A8FBABD8DEF}"/>
    <cellStyle name="Currency 9 2 3" xfId="4539" xr:uid="{ED058A90-3916-49A7-913B-90F70CF1915A}"/>
    <cellStyle name="Currency 9 3" xfId="42" xr:uid="{52AEA078-5AA9-4123-9768-9C127B25DFAA}"/>
    <cellStyle name="Currency 9 3 2" xfId="236" xr:uid="{CCF089FD-816C-459E-90FA-91C784F6522E}"/>
    <cellStyle name="Currency 9 3 2 2" xfId="4645" xr:uid="{4773B222-3974-460A-AE6E-37841D9427C2}"/>
    <cellStyle name="Currency 9 3 3" xfId="4540" xr:uid="{15284F90-43B5-4582-A81C-7DF49B98869F}"/>
    <cellStyle name="Currency 9 4" xfId="237" xr:uid="{1B6E165A-F24F-4759-9706-71C66F792CEC}"/>
    <cellStyle name="Currency 9 4 2" xfId="4646" xr:uid="{2BCE77AC-1899-47C3-946C-23A0A29CF861}"/>
    <cellStyle name="Currency 9 5" xfId="4327" xr:uid="{B17E5F4D-4E8F-4E9E-B491-3EFF061664FE}"/>
    <cellStyle name="Currency 9 5 2" xfId="4444" xr:uid="{7381D974-70CD-41DD-BD36-E14C26B2AD91}"/>
    <cellStyle name="Currency 9 5 3" xfId="4723" xr:uid="{39F04002-8A70-4D01-8136-49AADBA5DD46}"/>
    <cellStyle name="Currency 9 5 4" xfId="4700" xr:uid="{681B1DAC-5C18-4818-9EF6-32C6E6259469}"/>
    <cellStyle name="Currency 9 6" xfId="4538" xr:uid="{F89F1367-15FD-4BD6-9561-3D16E5A49E47}"/>
    <cellStyle name="Hyperlink 2" xfId="6" xr:uid="{6CFFD761-E1C4-4FFC-9C82-FDD569F38491}"/>
    <cellStyle name="Hyperlink 2 2" xfId="5362" xr:uid="{D2A8A696-61C6-4474-84BF-6ACE3787872A}"/>
    <cellStyle name="Hyperlink 3" xfId="202" xr:uid="{EDF9033E-DD2D-4056-8C25-12F4FC5021FB}"/>
    <cellStyle name="Hyperlink 3 2" xfId="4415" xr:uid="{5536B3B3-3183-4D79-9E73-EAAE1A3E08C5}"/>
    <cellStyle name="Hyperlink 3 3" xfId="4328" xr:uid="{EC20C1F7-47F8-4F46-AD66-F219634CAFE0}"/>
    <cellStyle name="Hyperlink 4" xfId="4329" xr:uid="{E8F5CB9E-8A3B-47E0-9342-7358F3A2BB4F}"/>
    <cellStyle name="Hyperlink 4 2" xfId="5356" xr:uid="{AC170036-972A-41BD-A042-6576B0A9FCDD}"/>
    <cellStyle name="Normal" xfId="0" builtinId="0"/>
    <cellStyle name="Normal 10" xfId="43" xr:uid="{14FB722C-5327-4276-ADF7-02B1A3B50F8C}"/>
    <cellStyle name="Normal 10 10" xfId="903" xr:uid="{E1BA84F0-67E4-44F3-8F21-D5A4A26F34DB}"/>
    <cellStyle name="Normal 10 10 2" xfId="2508" xr:uid="{2592F372-E2EA-48E5-8A16-9E08B59F7551}"/>
    <cellStyle name="Normal 10 10 2 2" xfId="4331" xr:uid="{55FB2BD9-F5CF-4759-9BA0-2A669FB5E10E}"/>
    <cellStyle name="Normal 10 10 2 3" xfId="4675" xr:uid="{78F8D122-A058-4BC2-A2A4-A746C6BA6860}"/>
    <cellStyle name="Normal 10 10 3" xfId="2509" xr:uid="{980C3220-41EE-472B-AB15-D97F6A48BCFF}"/>
    <cellStyle name="Normal 10 10 4" xfId="2510" xr:uid="{471C330A-A18B-45F4-B381-33DEBD7CB7F0}"/>
    <cellStyle name="Normal 10 11" xfId="2511" xr:uid="{D3A3459C-62B4-41BD-BEF4-8A0F7A66B44B}"/>
    <cellStyle name="Normal 10 11 2" xfId="2512" xr:uid="{3295D5C2-864B-4CCD-AF25-AD33153796F8}"/>
    <cellStyle name="Normal 10 11 3" xfId="2513" xr:uid="{46334C89-D574-434B-860C-14F0C1D96673}"/>
    <cellStyle name="Normal 10 11 4" xfId="2514" xr:uid="{48117361-5EC2-4A57-B134-F1A3513B5F27}"/>
    <cellStyle name="Normal 10 12" xfId="2515" xr:uid="{820E750C-BF25-481F-8101-ED6AD45E5BD0}"/>
    <cellStyle name="Normal 10 12 2" xfId="2516" xr:uid="{CC9EE923-CA3B-45E7-A76F-D6CDE1E889F6}"/>
    <cellStyle name="Normal 10 13" xfId="2517" xr:uid="{3F676398-E788-486D-9396-71E98559FC03}"/>
    <cellStyle name="Normal 10 14" xfId="2518" xr:uid="{AB8F6DFB-E52E-4C63-853F-B1041B6FDA09}"/>
    <cellStyle name="Normal 10 15" xfId="2519" xr:uid="{7B576970-DC70-4C80-8970-1470E7F21F10}"/>
    <cellStyle name="Normal 10 2" xfId="44" xr:uid="{EEC03EB3-83F7-476C-B5B1-04B7872C8651}"/>
    <cellStyle name="Normal 10 2 10" xfId="2520" xr:uid="{646EAA7A-B2F3-4955-8051-1EE3F51D4011}"/>
    <cellStyle name="Normal 10 2 11" xfId="2521" xr:uid="{EA07001E-7BCF-44CF-90E7-C779EBCBCE34}"/>
    <cellStyle name="Normal 10 2 2" xfId="45" xr:uid="{7B93A05D-C8EB-416D-83CD-F2376378A7CA}"/>
    <cellStyle name="Normal 10 2 2 2" xfId="46" xr:uid="{72C29962-3472-43DE-9890-3EB0A36654BD}"/>
    <cellStyle name="Normal 10 2 2 2 2" xfId="238" xr:uid="{A98736A8-47D5-4CF5-8084-2B6C05D11310}"/>
    <cellStyle name="Normal 10 2 2 2 2 2" xfId="454" xr:uid="{3D781FA4-4C9D-4403-ADEB-EA2D88F58B4A}"/>
    <cellStyle name="Normal 10 2 2 2 2 2 2" xfId="455" xr:uid="{E4174AF1-8E23-4804-A4D4-F9553E249E96}"/>
    <cellStyle name="Normal 10 2 2 2 2 2 2 2" xfId="904" xr:uid="{AC92C8D0-0742-4F45-A987-1B6267967B3A}"/>
    <cellStyle name="Normal 10 2 2 2 2 2 2 2 2" xfId="905" xr:uid="{8A8126CE-B4D0-426C-91E8-E46D238B98F8}"/>
    <cellStyle name="Normal 10 2 2 2 2 2 2 3" xfId="906" xr:uid="{51C979FD-483E-402E-AC1C-00EB5B31877F}"/>
    <cellStyle name="Normal 10 2 2 2 2 2 3" xfId="907" xr:uid="{39B666A2-7378-4651-9D9F-D98F60E2E993}"/>
    <cellStyle name="Normal 10 2 2 2 2 2 3 2" xfId="908" xr:uid="{66F94979-3985-40B3-9968-945DE35574AD}"/>
    <cellStyle name="Normal 10 2 2 2 2 2 4" xfId="909" xr:uid="{41C842BE-0A04-4836-ADB2-AFA2D94DE7A3}"/>
    <cellStyle name="Normal 10 2 2 2 2 3" xfId="456" xr:uid="{504E44E9-2E01-42A1-8B88-02433FF0528C}"/>
    <cellStyle name="Normal 10 2 2 2 2 3 2" xfId="910" xr:uid="{0032AEF5-AFAD-4CC1-9B6A-4B909D8257DE}"/>
    <cellStyle name="Normal 10 2 2 2 2 3 2 2" xfId="911" xr:uid="{0DB003D2-99C8-4454-865B-40EEEC0A8380}"/>
    <cellStyle name="Normal 10 2 2 2 2 3 3" xfId="912" xr:uid="{E4EC0CB2-BB3C-4A24-A7A4-920198546E4F}"/>
    <cellStyle name="Normal 10 2 2 2 2 3 4" xfId="2522" xr:uid="{F6D148B3-4453-4699-8ECB-6FAAC1189A47}"/>
    <cellStyle name="Normal 10 2 2 2 2 4" xfId="913" xr:uid="{C37CF64F-48A4-44CE-B0FF-5B1BC1D7ECB1}"/>
    <cellStyle name="Normal 10 2 2 2 2 4 2" xfId="914" xr:uid="{D7EE2DE0-C560-494F-B744-2F7B03A59E4E}"/>
    <cellStyle name="Normal 10 2 2 2 2 5" xfId="915" xr:uid="{54EB46EE-DECD-407A-A887-7A129FEA4E9B}"/>
    <cellStyle name="Normal 10 2 2 2 2 6" xfId="2523" xr:uid="{64D31C67-D5BA-4BAB-AB00-0346193020BE}"/>
    <cellStyle name="Normal 10 2 2 2 3" xfId="239" xr:uid="{900ED3F4-60D8-49C5-8343-2043A48F5849}"/>
    <cellStyle name="Normal 10 2 2 2 3 2" xfId="457" xr:uid="{7466131F-6C4A-46FC-8286-686A381F6813}"/>
    <cellStyle name="Normal 10 2 2 2 3 2 2" xfId="458" xr:uid="{9AEAEC09-D1A7-4227-8B32-164D8AD10B6C}"/>
    <cellStyle name="Normal 10 2 2 2 3 2 2 2" xfId="916" xr:uid="{1811065F-9649-4A56-97D0-213D8F046418}"/>
    <cellStyle name="Normal 10 2 2 2 3 2 2 2 2" xfId="917" xr:uid="{04DDA1A4-BC3F-4EE0-84A8-8E0635A7D45D}"/>
    <cellStyle name="Normal 10 2 2 2 3 2 2 3" xfId="918" xr:uid="{F044BD42-6F9F-41D9-9B56-5CA077FC2D8C}"/>
    <cellStyle name="Normal 10 2 2 2 3 2 3" xfId="919" xr:uid="{B4951E49-4A67-425D-8656-1F72A9F337BA}"/>
    <cellStyle name="Normal 10 2 2 2 3 2 3 2" xfId="920" xr:uid="{060B4E0A-120C-4F59-9001-1091C7EF73F2}"/>
    <cellStyle name="Normal 10 2 2 2 3 2 4" xfId="921" xr:uid="{4D8849F8-1166-4E47-8E61-9E72D00B6144}"/>
    <cellStyle name="Normal 10 2 2 2 3 3" xfId="459" xr:uid="{B2E9DB42-4A06-4262-AE02-1C42029AB9F8}"/>
    <cellStyle name="Normal 10 2 2 2 3 3 2" xfId="922" xr:uid="{7A0FFE8D-3A2C-4E98-9BC7-5140CFBB6D00}"/>
    <cellStyle name="Normal 10 2 2 2 3 3 2 2" xfId="923" xr:uid="{93FC0005-42DD-4188-9A0A-FCCB335FE9EA}"/>
    <cellStyle name="Normal 10 2 2 2 3 3 3" xfId="924" xr:uid="{B6BC04EB-6ACE-4A63-86AA-8F96383CF1E7}"/>
    <cellStyle name="Normal 10 2 2 2 3 4" xfId="925" xr:uid="{65004DD0-3EE0-4E17-B5EC-3E8D4EAAB157}"/>
    <cellStyle name="Normal 10 2 2 2 3 4 2" xfId="926" xr:uid="{7EBF0E93-EB4B-4F4E-8083-E60CA3DF6CC6}"/>
    <cellStyle name="Normal 10 2 2 2 3 5" xfId="927" xr:uid="{0E89110E-2113-4F89-B1D6-340433C85A11}"/>
    <cellStyle name="Normal 10 2 2 2 4" xfId="460" xr:uid="{E87EB2C3-6191-494C-BC40-D46AD3676BC7}"/>
    <cellStyle name="Normal 10 2 2 2 4 2" xfId="461" xr:uid="{8E6D9882-015B-4540-99B8-1ED2329E3639}"/>
    <cellStyle name="Normal 10 2 2 2 4 2 2" xfId="928" xr:uid="{43AB9DE8-6DBA-4A13-91BD-75ECD91B062E}"/>
    <cellStyle name="Normal 10 2 2 2 4 2 2 2" xfId="929" xr:uid="{EA1EB371-322A-43DD-A3A3-3CB5608CEA60}"/>
    <cellStyle name="Normal 10 2 2 2 4 2 3" xfId="930" xr:uid="{1F7DC303-9FE5-4BC6-896B-B9E34008D61D}"/>
    <cellStyle name="Normal 10 2 2 2 4 3" xfId="931" xr:uid="{DDCD3A6C-507E-492D-A881-C039A9BD41C0}"/>
    <cellStyle name="Normal 10 2 2 2 4 3 2" xfId="932" xr:uid="{A34AB9C2-C9EA-4C1E-A7E0-447A127C03E0}"/>
    <cellStyle name="Normal 10 2 2 2 4 4" xfId="933" xr:uid="{C028D0CA-A7B4-4BE3-9333-8DA445653153}"/>
    <cellStyle name="Normal 10 2 2 2 5" xfId="462" xr:uid="{E7193D24-CB27-4FEB-BE18-0F9A9CBA2863}"/>
    <cellStyle name="Normal 10 2 2 2 5 2" xfId="934" xr:uid="{21FCF787-309B-4DAF-8F16-E9EF4450A20C}"/>
    <cellStyle name="Normal 10 2 2 2 5 2 2" xfId="935" xr:uid="{750FD211-301B-4796-ABF9-B0351C794CF9}"/>
    <cellStyle name="Normal 10 2 2 2 5 3" xfId="936" xr:uid="{D38D975C-14FC-407D-A69B-FF0C674BC321}"/>
    <cellStyle name="Normal 10 2 2 2 5 4" xfId="2524" xr:uid="{8D3CB5F8-DFB7-4A5A-8553-BF024039D535}"/>
    <cellStyle name="Normal 10 2 2 2 6" xfId="937" xr:uid="{7E541DA5-3C8C-4259-9418-7944A87845C1}"/>
    <cellStyle name="Normal 10 2 2 2 6 2" xfId="938" xr:uid="{7591CEC7-B1B8-457E-934E-F27F2D41A181}"/>
    <cellStyle name="Normal 10 2 2 2 7" xfId="939" xr:uid="{46AB9DB9-99B2-404F-896B-D9E2C1095C05}"/>
    <cellStyle name="Normal 10 2 2 2 8" xfId="2525" xr:uid="{CC54C985-151D-4AAA-8814-A3A9DED6F1C8}"/>
    <cellStyle name="Normal 10 2 2 3" xfId="240" xr:uid="{4422F6A1-F67B-4A8A-9A9F-A4095B7BFAC1}"/>
    <cellStyle name="Normal 10 2 2 3 2" xfId="463" xr:uid="{E535F919-1A6F-48FE-AF0C-756B6FADF9BE}"/>
    <cellStyle name="Normal 10 2 2 3 2 2" xfId="464" xr:uid="{B0230255-763E-41ED-B3A3-CB4EF93971DF}"/>
    <cellStyle name="Normal 10 2 2 3 2 2 2" xfId="940" xr:uid="{BA596F19-DDEF-479C-BDC7-5382B85334F0}"/>
    <cellStyle name="Normal 10 2 2 3 2 2 2 2" xfId="941" xr:uid="{B47FF454-5E57-435F-BD58-4029AE5C27FA}"/>
    <cellStyle name="Normal 10 2 2 3 2 2 3" xfId="942" xr:uid="{3AC7B4AE-EA83-452F-93FB-A8F885B2A7B6}"/>
    <cellStyle name="Normal 10 2 2 3 2 3" xfId="943" xr:uid="{A5AC46FC-7BB6-46BE-B15F-5968DDE7D832}"/>
    <cellStyle name="Normal 10 2 2 3 2 3 2" xfId="944" xr:uid="{1065AD7F-1D3A-4D3E-8316-50EA9C528FA7}"/>
    <cellStyle name="Normal 10 2 2 3 2 4" xfId="945" xr:uid="{F468F4C2-E19B-4D43-AA2F-CDA0D7C5FD8E}"/>
    <cellStyle name="Normal 10 2 2 3 3" xfId="465" xr:uid="{390DDF78-33FD-4726-9214-DD75E2A0B24C}"/>
    <cellStyle name="Normal 10 2 2 3 3 2" xfId="946" xr:uid="{7843FFA3-1F62-4E70-9E2A-C607CDECD45D}"/>
    <cellStyle name="Normal 10 2 2 3 3 2 2" xfId="947" xr:uid="{D49CFC9B-609F-4ED3-B012-D6FAB4260EFA}"/>
    <cellStyle name="Normal 10 2 2 3 3 3" xfId="948" xr:uid="{3CC113EA-8A0A-44B6-9651-83B4623317B8}"/>
    <cellStyle name="Normal 10 2 2 3 3 4" xfId="2526" xr:uid="{7D1C6804-4751-4B8D-B63C-077837C45322}"/>
    <cellStyle name="Normal 10 2 2 3 4" xfId="949" xr:uid="{A55331E1-380A-4E7D-AA21-3256DAA1ABB7}"/>
    <cellStyle name="Normal 10 2 2 3 4 2" xfId="950" xr:uid="{7EFBC5D8-E8CE-4FBA-BAD5-1728FE2D5101}"/>
    <cellStyle name="Normal 10 2 2 3 5" xfId="951" xr:uid="{17C94537-AE54-46E4-BE90-21A5ED655209}"/>
    <cellStyle name="Normal 10 2 2 3 6" xfId="2527" xr:uid="{282E8E79-A97A-4404-92F5-86203F172D31}"/>
    <cellStyle name="Normal 10 2 2 4" xfId="241" xr:uid="{14885CB3-09F2-4337-8325-3C68FA5586CF}"/>
    <cellStyle name="Normal 10 2 2 4 2" xfId="466" xr:uid="{38D33E2F-8DD3-40F7-820C-9E8D3A16E615}"/>
    <cellStyle name="Normal 10 2 2 4 2 2" xfId="467" xr:uid="{AC47C459-9BDF-4BB5-9F9D-B9FBCF0C9A47}"/>
    <cellStyle name="Normal 10 2 2 4 2 2 2" xfId="952" xr:uid="{8B633470-AEE9-447F-A2D4-A97C36A5A1E3}"/>
    <cellStyle name="Normal 10 2 2 4 2 2 2 2" xfId="953" xr:uid="{042E7CE9-1037-4BCD-AFDA-A8D4EAD6DE6D}"/>
    <cellStyle name="Normal 10 2 2 4 2 2 3" xfId="954" xr:uid="{775E7C82-D3C4-4D71-9A18-40344BC0F259}"/>
    <cellStyle name="Normal 10 2 2 4 2 3" xfId="955" xr:uid="{E5737924-C01C-41E1-99AD-B7AD4BC4B5EE}"/>
    <cellStyle name="Normal 10 2 2 4 2 3 2" xfId="956" xr:uid="{F8340C8B-A24B-451C-814A-C681107346CE}"/>
    <cellStyle name="Normal 10 2 2 4 2 4" xfId="957" xr:uid="{1F96FB5D-04B2-4F11-9BC9-8F3C880A620C}"/>
    <cellStyle name="Normal 10 2 2 4 3" xfId="468" xr:uid="{E341FB62-05F4-4077-9CC5-22969217B440}"/>
    <cellStyle name="Normal 10 2 2 4 3 2" xfId="958" xr:uid="{A987E931-56DC-4A02-BA8C-4D61EFF734C9}"/>
    <cellStyle name="Normal 10 2 2 4 3 2 2" xfId="959" xr:uid="{48763C78-B8C2-42D2-90FC-EB1CE818C524}"/>
    <cellStyle name="Normal 10 2 2 4 3 3" xfId="960" xr:uid="{B97BDD93-EA5D-4C12-A719-3F8816EEB84A}"/>
    <cellStyle name="Normal 10 2 2 4 4" xfId="961" xr:uid="{A9613EAA-73B6-48DD-9317-518D91877C14}"/>
    <cellStyle name="Normal 10 2 2 4 4 2" xfId="962" xr:uid="{B609CF2D-25E3-463A-BC71-95AD62487083}"/>
    <cellStyle name="Normal 10 2 2 4 5" xfId="963" xr:uid="{C48DFDBC-6FC3-403F-9C32-4DF04301EF93}"/>
    <cellStyle name="Normal 10 2 2 5" xfId="242" xr:uid="{440FE449-B8E3-4A05-8A80-95C8990867F2}"/>
    <cellStyle name="Normal 10 2 2 5 2" xfId="469" xr:uid="{C3F5A360-04BD-47A0-B0F5-E3DDF02C97FF}"/>
    <cellStyle name="Normal 10 2 2 5 2 2" xfId="964" xr:uid="{1A7D0F25-06FA-49CB-A63A-419A462B5E66}"/>
    <cellStyle name="Normal 10 2 2 5 2 2 2" xfId="965" xr:uid="{021CA4B7-E129-44DD-B3B4-36BBA0DBF50B}"/>
    <cellStyle name="Normal 10 2 2 5 2 3" xfId="966" xr:uid="{4A0145DF-B986-4DDD-918C-A5B8FBD16719}"/>
    <cellStyle name="Normal 10 2 2 5 3" xfId="967" xr:uid="{F0588C8D-E997-44EE-8633-3B181F54B76C}"/>
    <cellStyle name="Normal 10 2 2 5 3 2" xfId="968" xr:uid="{078FB0BA-A384-4536-A9F8-71DC36BC1CDB}"/>
    <cellStyle name="Normal 10 2 2 5 4" xfId="969" xr:uid="{5C5FD741-BBEA-4CFD-9B02-78F90AC95C6B}"/>
    <cellStyle name="Normal 10 2 2 6" xfId="470" xr:uid="{C2C4CFB1-28BE-49EA-8BA5-54DC0FE22AD6}"/>
    <cellStyle name="Normal 10 2 2 6 2" xfId="970" xr:uid="{D4FFE682-1E72-4C98-88F2-D84D8DF4AA88}"/>
    <cellStyle name="Normal 10 2 2 6 2 2" xfId="971" xr:uid="{9F00FEC1-93BA-4776-A1A5-837DF420A56C}"/>
    <cellStyle name="Normal 10 2 2 6 2 3" xfId="4333" xr:uid="{71D094C6-B2F4-409D-9DD0-29FF830E7321}"/>
    <cellStyle name="Normal 10 2 2 6 3" xfId="972" xr:uid="{558D3AED-4462-4D1F-B3E3-773117068F82}"/>
    <cellStyle name="Normal 10 2 2 6 4" xfId="2528" xr:uid="{D1714704-100E-45D8-AEE4-1A4EBECA4E31}"/>
    <cellStyle name="Normal 10 2 2 6 4 2" xfId="4564" xr:uid="{51B0D97D-7651-4740-B243-0D148BBFA71A}"/>
    <cellStyle name="Normal 10 2 2 6 4 3" xfId="4676" xr:uid="{8098AECD-0AAA-42D9-B250-AA787F5ED063}"/>
    <cellStyle name="Normal 10 2 2 6 4 4" xfId="4602" xr:uid="{BDF7F694-2609-47C7-ACBA-EA024FA39C54}"/>
    <cellStyle name="Normal 10 2 2 7" xfId="973" xr:uid="{67F2184B-A444-4034-93F4-B657E8274F0A}"/>
    <cellStyle name="Normal 10 2 2 7 2" xfId="974" xr:uid="{D8F0C876-2051-4BAC-83AF-240F48037797}"/>
    <cellStyle name="Normal 10 2 2 8" xfId="975" xr:uid="{B7F38135-88ED-4054-8D8D-744EE581417D}"/>
    <cellStyle name="Normal 10 2 2 9" xfId="2529" xr:uid="{2313E7E3-B4C2-42A6-A16E-1CA09A6759A8}"/>
    <cellStyle name="Normal 10 2 3" xfId="47" xr:uid="{1C8E5AB6-6858-4422-9994-418AC189FE65}"/>
    <cellStyle name="Normal 10 2 3 2" xfId="48" xr:uid="{803B0773-FBF1-43ED-8B24-64231127559F}"/>
    <cellStyle name="Normal 10 2 3 2 2" xfId="471" xr:uid="{9FE543DB-5540-4EE9-A379-361210CDA888}"/>
    <cellStyle name="Normal 10 2 3 2 2 2" xfId="472" xr:uid="{4A7CABA2-4989-46A5-A729-1F6683B7915F}"/>
    <cellStyle name="Normal 10 2 3 2 2 2 2" xfId="976" xr:uid="{42CA5F70-958B-4F4B-A8E3-E7F588FAF959}"/>
    <cellStyle name="Normal 10 2 3 2 2 2 2 2" xfId="977" xr:uid="{6F7107D0-A5A8-4132-817A-ECFF25E884FC}"/>
    <cellStyle name="Normal 10 2 3 2 2 2 3" xfId="978" xr:uid="{E798CEDE-0E15-40E3-B72F-3A7E96877357}"/>
    <cellStyle name="Normal 10 2 3 2 2 3" xfId="979" xr:uid="{FF20F433-B819-43DC-B9D0-8EF9FF27F8DE}"/>
    <cellStyle name="Normal 10 2 3 2 2 3 2" xfId="980" xr:uid="{0B0BF495-F454-4363-B8C7-7056988EDD3D}"/>
    <cellStyle name="Normal 10 2 3 2 2 4" xfId="981" xr:uid="{7F6A2054-1C61-4D02-81AF-2247166574CF}"/>
    <cellStyle name="Normal 10 2 3 2 3" xfId="473" xr:uid="{AE5C6561-0861-42CD-AAC8-047827B0C488}"/>
    <cellStyle name="Normal 10 2 3 2 3 2" xfId="982" xr:uid="{58648A06-D68D-4B6B-8828-BE1A9E44D1CF}"/>
    <cellStyle name="Normal 10 2 3 2 3 2 2" xfId="983" xr:uid="{4923FDC5-A9F2-47FB-8743-F4E22170C30F}"/>
    <cellStyle name="Normal 10 2 3 2 3 3" xfId="984" xr:uid="{83DE14AE-D140-4729-A0BC-66C859494F51}"/>
    <cellStyle name="Normal 10 2 3 2 3 4" xfId="2530" xr:uid="{5B4CCEDE-20CC-4A71-9FBB-6B1169613DF2}"/>
    <cellStyle name="Normal 10 2 3 2 4" xfId="985" xr:uid="{63EE8CF7-BDCC-4FE1-BD61-7FC47BEAD16E}"/>
    <cellStyle name="Normal 10 2 3 2 4 2" xfId="986" xr:uid="{6CA18796-825D-4D1F-9D63-E40A8FDE5EE9}"/>
    <cellStyle name="Normal 10 2 3 2 5" xfId="987" xr:uid="{E4B589BE-32F1-4745-8C2A-0E604567ADE1}"/>
    <cellStyle name="Normal 10 2 3 2 6" xfId="2531" xr:uid="{017838CA-FB94-4000-95AC-C708B9AD1383}"/>
    <cellStyle name="Normal 10 2 3 3" xfId="243" xr:uid="{F9AFA315-DE1C-4C3C-8120-B9709E511AD1}"/>
    <cellStyle name="Normal 10 2 3 3 2" xfId="474" xr:uid="{73F3C3D9-30EC-4000-9051-5433479DC579}"/>
    <cellStyle name="Normal 10 2 3 3 2 2" xfId="475" xr:uid="{A41761E2-03BC-4C9E-B48E-78BE9F42D803}"/>
    <cellStyle name="Normal 10 2 3 3 2 2 2" xfId="988" xr:uid="{04CD2BE9-ACC7-48ED-B98B-A148A6A79D31}"/>
    <cellStyle name="Normal 10 2 3 3 2 2 2 2" xfId="989" xr:uid="{9CBA3D62-B733-46FA-98F3-FFFCB35B759F}"/>
    <cellStyle name="Normal 10 2 3 3 2 2 3" xfId="990" xr:uid="{33819586-B325-4640-B549-F4BA5A656D29}"/>
    <cellStyle name="Normal 10 2 3 3 2 3" xfId="991" xr:uid="{B9F78FF6-DEF0-45E6-9F16-FA652F571BB1}"/>
    <cellStyle name="Normal 10 2 3 3 2 3 2" xfId="992" xr:uid="{F0897CC1-4F4B-444C-9C5A-2C802A79FE90}"/>
    <cellStyle name="Normal 10 2 3 3 2 4" xfId="993" xr:uid="{4F797C72-208F-4991-9172-89C3018A9C04}"/>
    <cellStyle name="Normal 10 2 3 3 3" xfId="476" xr:uid="{3EAF6077-0262-4D35-900E-E7957285F912}"/>
    <cellStyle name="Normal 10 2 3 3 3 2" xfId="994" xr:uid="{26A143A8-327F-4461-AE13-81C033D8CBCE}"/>
    <cellStyle name="Normal 10 2 3 3 3 2 2" xfId="995" xr:uid="{D6E8EA18-EFCB-4D9A-9F67-FC8E66010C46}"/>
    <cellStyle name="Normal 10 2 3 3 3 3" xfId="996" xr:uid="{FD281EB3-E764-4E49-8135-2B57CB47740F}"/>
    <cellStyle name="Normal 10 2 3 3 4" xfId="997" xr:uid="{24B36C74-DA86-486F-BA7E-C2AD7E628590}"/>
    <cellStyle name="Normal 10 2 3 3 4 2" xfId="998" xr:uid="{FE864729-C63D-494F-90B0-A1D594439A28}"/>
    <cellStyle name="Normal 10 2 3 3 5" xfId="999" xr:uid="{8B6907DB-B2F1-4A7F-9542-6365D5110D97}"/>
    <cellStyle name="Normal 10 2 3 4" xfId="244" xr:uid="{EB8D9183-6750-4A00-BB81-14621C7882DD}"/>
    <cellStyle name="Normal 10 2 3 4 2" xfId="477" xr:uid="{F3C47DEF-57D9-4004-B62D-966BB4E905D5}"/>
    <cellStyle name="Normal 10 2 3 4 2 2" xfId="1000" xr:uid="{4A899E6F-5441-43EA-ADAD-AFE4F993FD5C}"/>
    <cellStyle name="Normal 10 2 3 4 2 2 2" xfId="1001" xr:uid="{E03A6896-C8B4-4048-A2B9-472D39E2E585}"/>
    <cellStyle name="Normal 10 2 3 4 2 3" xfId="1002" xr:uid="{55A67561-9F72-4A24-8718-0F2A8D12E8AD}"/>
    <cellStyle name="Normal 10 2 3 4 3" xfId="1003" xr:uid="{EB96ED51-F59F-4FD4-8F0B-DA71A2537005}"/>
    <cellStyle name="Normal 10 2 3 4 3 2" xfId="1004" xr:uid="{8019D4F5-5083-4641-B63F-38D52B71A13E}"/>
    <cellStyle name="Normal 10 2 3 4 4" xfId="1005" xr:uid="{2E95E43B-5CF4-4C6E-AF7C-C23C7643EB9C}"/>
    <cellStyle name="Normal 10 2 3 5" xfId="478" xr:uid="{8B2F9649-EC87-4F38-A588-E8A2AC800810}"/>
    <cellStyle name="Normal 10 2 3 5 2" xfId="1006" xr:uid="{26EA9F51-9A7B-4F80-A593-5C21F8D492A7}"/>
    <cellStyle name="Normal 10 2 3 5 2 2" xfId="1007" xr:uid="{2E583CA5-75A7-48A3-98A7-9C085A9067FE}"/>
    <cellStyle name="Normal 10 2 3 5 2 3" xfId="4334" xr:uid="{65C58F23-88DE-4B53-B4E1-B007822507A4}"/>
    <cellStyle name="Normal 10 2 3 5 3" xfId="1008" xr:uid="{F6CC89FF-4F3B-40B9-88EB-C833BF457669}"/>
    <cellStyle name="Normal 10 2 3 5 4" xfId="2532" xr:uid="{7152111A-7AB6-4B71-9DF8-A86332028FDA}"/>
    <cellStyle name="Normal 10 2 3 5 4 2" xfId="4565" xr:uid="{C4C6DF49-D9FA-4EB5-9E23-5AA56787EB5B}"/>
    <cellStyle name="Normal 10 2 3 5 4 3" xfId="4677" xr:uid="{5190B45D-B00D-4F98-99F1-57A25627BEFF}"/>
    <cellStyle name="Normal 10 2 3 5 4 4" xfId="4603" xr:uid="{0C0E0206-1FE0-475C-B645-C34FA8B5F97D}"/>
    <cellStyle name="Normal 10 2 3 6" xfId="1009" xr:uid="{05D2A8AC-E996-4014-A7E5-473F92C5E2C0}"/>
    <cellStyle name="Normal 10 2 3 6 2" xfId="1010" xr:uid="{0D0DE176-4248-48CD-81A5-77152A819C2C}"/>
    <cellStyle name="Normal 10 2 3 7" xfId="1011" xr:uid="{8B15A594-4508-4B77-8823-133E69A0FE2A}"/>
    <cellStyle name="Normal 10 2 3 8" xfId="2533" xr:uid="{445F449F-DA04-4942-8D8D-28831A3E1D91}"/>
    <cellStyle name="Normal 10 2 4" xfId="49" xr:uid="{EAEF6CD7-40F6-48EA-8B20-BADF229B6EEC}"/>
    <cellStyle name="Normal 10 2 4 2" xfId="429" xr:uid="{EF730B8E-D202-4EFC-AA25-F0435A9D4EE3}"/>
    <cellStyle name="Normal 10 2 4 2 2" xfId="479" xr:uid="{93A14DC4-F8D5-42B1-B986-A3C1FEFD235D}"/>
    <cellStyle name="Normal 10 2 4 2 2 2" xfId="1012" xr:uid="{0ABD3932-16D6-4078-846B-A0A5CA5DEF0D}"/>
    <cellStyle name="Normal 10 2 4 2 2 2 2" xfId="1013" xr:uid="{BF129059-E3B9-425B-9512-C10D1800ED31}"/>
    <cellStyle name="Normal 10 2 4 2 2 3" xfId="1014" xr:uid="{3E9E457D-BB3D-4C3A-AABD-9A629A4B76B8}"/>
    <cellStyle name="Normal 10 2 4 2 2 4" xfId="2534" xr:uid="{083B223A-A873-4225-AAF5-D56C7B822895}"/>
    <cellStyle name="Normal 10 2 4 2 3" xfId="1015" xr:uid="{21C428AC-4A53-4F6B-A908-25053AA99E22}"/>
    <cellStyle name="Normal 10 2 4 2 3 2" xfId="1016" xr:uid="{2BFEAE63-9719-49DB-9830-CE63D1434A34}"/>
    <cellStyle name="Normal 10 2 4 2 4" xfId="1017" xr:uid="{81192A0A-A782-4A75-A5F2-6996696C900D}"/>
    <cellStyle name="Normal 10 2 4 2 5" xfId="2535" xr:uid="{85CE02C7-CD59-424C-90A7-D74AB6109AEA}"/>
    <cellStyle name="Normal 10 2 4 3" xfId="480" xr:uid="{8E141549-9DC6-4962-8CF9-38DAC2A28DC9}"/>
    <cellStyle name="Normal 10 2 4 3 2" xfId="1018" xr:uid="{3F828BF4-AAF5-4ABB-8037-4F233A98B161}"/>
    <cellStyle name="Normal 10 2 4 3 2 2" xfId="1019" xr:uid="{22BB13B9-794B-4486-AE3F-9EED0C995402}"/>
    <cellStyle name="Normal 10 2 4 3 3" xfId="1020" xr:uid="{B545D48E-37DF-42DD-9ECB-49DB3C47013B}"/>
    <cellStyle name="Normal 10 2 4 3 4" xfId="2536" xr:uid="{61541A21-6426-4479-9ED3-46E767486D92}"/>
    <cellStyle name="Normal 10 2 4 4" xfId="1021" xr:uid="{BD0A2348-1B51-4EFA-BB93-5B4AA8BFE325}"/>
    <cellStyle name="Normal 10 2 4 4 2" xfId="1022" xr:uid="{5B34EA30-7F7C-4112-A482-91D356106D7E}"/>
    <cellStyle name="Normal 10 2 4 4 3" xfId="2537" xr:uid="{DE875D65-C709-4D0F-9B67-C23B5B8ADCE0}"/>
    <cellStyle name="Normal 10 2 4 4 4" xfId="2538" xr:uid="{F3744F73-20CA-42D5-8470-3923F5B24918}"/>
    <cellStyle name="Normal 10 2 4 5" xfId="1023" xr:uid="{8D4B14E2-B53C-452B-B7C0-A812B01D5A74}"/>
    <cellStyle name="Normal 10 2 4 6" xfId="2539" xr:uid="{2B64E49B-0077-4E1B-97BD-80CFBA327B57}"/>
    <cellStyle name="Normal 10 2 4 7" xfId="2540" xr:uid="{CDECCEA8-AF68-4AB6-9533-1BCAD6A7CCC4}"/>
    <cellStyle name="Normal 10 2 5" xfId="245" xr:uid="{B478EEC1-A3A8-4858-82DF-CD3E7A761404}"/>
    <cellStyle name="Normal 10 2 5 2" xfId="481" xr:uid="{5BCD36A4-FBB8-404D-9DFE-AA59BC6A901C}"/>
    <cellStyle name="Normal 10 2 5 2 2" xfId="482" xr:uid="{02681EF2-8C07-4AC3-B532-11034C163958}"/>
    <cellStyle name="Normal 10 2 5 2 2 2" xfId="1024" xr:uid="{676AF7E4-5DE4-4D08-B22F-B5CB05B47240}"/>
    <cellStyle name="Normal 10 2 5 2 2 2 2" xfId="1025" xr:uid="{BC07471E-311E-44F9-975E-D5C55066770C}"/>
    <cellStyle name="Normal 10 2 5 2 2 3" xfId="1026" xr:uid="{7050DC0D-9B8A-486C-93CD-6DBD7B1E4E22}"/>
    <cellStyle name="Normal 10 2 5 2 3" xfId="1027" xr:uid="{EC8F71FD-2EDC-4DC0-95A8-C1CDE090C4E1}"/>
    <cellStyle name="Normal 10 2 5 2 3 2" xfId="1028" xr:uid="{F7CFBE0E-7043-4608-902B-EC8A74D52C2F}"/>
    <cellStyle name="Normal 10 2 5 2 4" xfId="1029" xr:uid="{BB013C3D-0D96-4863-B20E-599C749136E3}"/>
    <cellStyle name="Normal 10 2 5 3" xfId="483" xr:uid="{5B7A21F0-450B-47F5-B1C6-A476EB4C649A}"/>
    <cellStyle name="Normal 10 2 5 3 2" xfId="1030" xr:uid="{A96661C8-3C53-4640-85F2-04B88C6B3E4E}"/>
    <cellStyle name="Normal 10 2 5 3 2 2" xfId="1031" xr:uid="{F5A1B60D-E475-41B2-BDCB-565E2E403594}"/>
    <cellStyle name="Normal 10 2 5 3 3" xfId="1032" xr:uid="{FFDD0A4A-A2D3-44BC-BE2C-6DBE90403CB3}"/>
    <cellStyle name="Normal 10 2 5 3 4" xfId="2541" xr:uid="{42ED9805-4C00-444C-8891-0B5A8E62CCB1}"/>
    <cellStyle name="Normal 10 2 5 4" xfId="1033" xr:uid="{35082980-1256-49C2-AE06-FA4B82058932}"/>
    <cellStyle name="Normal 10 2 5 4 2" xfId="1034" xr:uid="{7EB926B4-6B7C-4116-96AE-7116FB398142}"/>
    <cellStyle name="Normal 10 2 5 5" xfId="1035" xr:uid="{C5C6E995-2F23-41D3-B6CD-2F6DD8C7139C}"/>
    <cellStyle name="Normal 10 2 5 6" xfId="2542" xr:uid="{8608C4E8-B32E-4C80-904E-4C6AA002C0A2}"/>
    <cellStyle name="Normal 10 2 6" xfId="246" xr:uid="{310EFAEA-E636-482C-A8A5-C08B4ACA1515}"/>
    <cellStyle name="Normal 10 2 6 2" xfId="484" xr:uid="{0015E465-DE4C-4529-BBF4-C4DECDBF5297}"/>
    <cellStyle name="Normal 10 2 6 2 2" xfId="1036" xr:uid="{9EA35F46-873C-4F71-81D0-C10EBDD1FA2E}"/>
    <cellStyle name="Normal 10 2 6 2 2 2" xfId="1037" xr:uid="{A22A956D-5084-436A-AC29-DFA05E2CB662}"/>
    <cellStyle name="Normal 10 2 6 2 3" xfId="1038" xr:uid="{2FF9C379-8336-4DE2-9879-642343725D60}"/>
    <cellStyle name="Normal 10 2 6 2 4" xfId="2543" xr:uid="{B1DA0AC2-D585-4713-988B-1409FEFD1023}"/>
    <cellStyle name="Normal 10 2 6 3" xfId="1039" xr:uid="{906A84D1-8985-422C-AED6-D5CB1E2FBBA3}"/>
    <cellStyle name="Normal 10 2 6 3 2" xfId="1040" xr:uid="{BEB850C1-844E-4E00-A2BB-E4D86BEE94D4}"/>
    <cellStyle name="Normal 10 2 6 4" xfId="1041" xr:uid="{16C6230B-3AD0-4D88-A04C-48412EFA03A6}"/>
    <cellStyle name="Normal 10 2 6 5" xfId="2544" xr:uid="{F9DF8019-A5EE-4023-A044-B3CC84FAEC5F}"/>
    <cellStyle name="Normal 10 2 7" xfId="485" xr:uid="{79A3E45A-D9C5-464B-A0B8-A83D92308667}"/>
    <cellStyle name="Normal 10 2 7 2" xfId="1042" xr:uid="{BB9E79C7-DEFE-4D2B-9C0E-5C59D0E27659}"/>
    <cellStyle name="Normal 10 2 7 2 2" xfId="1043" xr:uid="{87ECB304-2893-4929-92AA-3EAC3DBFCD1C}"/>
    <cellStyle name="Normal 10 2 7 2 3" xfId="4332" xr:uid="{EA253484-5436-4DED-BF69-DF15970A200A}"/>
    <cellStyle name="Normal 10 2 7 3" xfId="1044" xr:uid="{081CFB4C-C127-48A2-8847-7ED6BCE69C71}"/>
    <cellStyle name="Normal 10 2 7 4" xfId="2545" xr:uid="{607B54C2-5BA5-4FEE-BAAF-DF463C8C2BA4}"/>
    <cellStyle name="Normal 10 2 7 4 2" xfId="4563" xr:uid="{0FEBF287-DF56-4376-A0F7-D9F18CE1BFC8}"/>
    <cellStyle name="Normal 10 2 7 4 3" xfId="4678" xr:uid="{300E23EB-5A35-4291-AB89-15F3108E820A}"/>
    <cellStyle name="Normal 10 2 7 4 4" xfId="4601" xr:uid="{1863BE0D-0164-4524-B8AA-1497B02B0726}"/>
    <cellStyle name="Normal 10 2 8" xfId="1045" xr:uid="{AB862749-9803-43EA-AF41-A8A62F99FB5A}"/>
    <cellStyle name="Normal 10 2 8 2" xfId="1046" xr:uid="{B751B6E6-21BC-42F5-8E3F-EAD92F14D5C0}"/>
    <cellStyle name="Normal 10 2 8 3" xfId="2546" xr:uid="{892F2705-FB3D-4694-8E59-D2E39FE51468}"/>
    <cellStyle name="Normal 10 2 8 4" xfId="2547" xr:uid="{82C6E3EE-10E3-41A3-8A80-0FA9D1651498}"/>
    <cellStyle name="Normal 10 2 9" xfId="1047" xr:uid="{A71ABD03-9CCF-4699-AE4D-EB949D5CD57C}"/>
    <cellStyle name="Normal 10 3" xfId="50" xr:uid="{AE9C3155-DCFD-48EF-80B3-51CE39DD5A7D}"/>
    <cellStyle name="Normal 10 3 10" xfId="2548" xr:uid="{D690BC86-B8FC-47D0-B58F-71E5365FA405}"/>
    <cellStyle name="Normal 10 3 11" xfId="2549" xr:uid="{11D26649-C297-4BC5-9155-5FE70922E253}"/>
    <cellStyle name="Normal 10 3 2" xfId="51" xr:uid="{B69FFD64-84C6-4F09-917A-3DEF90082F46}"/>
    <cellStyle name="Normal 10 3 2 2" xfId="52" xr:uid="{2E3BC277-340E-4DCE-B646-E07B0F242631}"/>
    <cellStyle name="Normal 10 3 2 2 2" xfId="247" xr:uid="{A69140D6-003A-44C5-B259-0BFBAFE0B95F}"/>
    <cellStyle name="Normal 10 3 2 2 2 2" xfId="486" xr:uid="{C0A55BDA-1B8F-4C60-A50C-1BE873661D58}"/>
    <cellStyle name="Normal 10 3 2 2 2 2 2" xfId="1048" xr:uid="{53BDD706-71AF-491F-9D16-AC30CCB2F814}"/>
    <cellStyle name="Normal 10 3 2 2 2 2 2 2" xfId="1049" xr:uid="{4EB5CCDF-7F85-4BF7-8BB4-197CAB830CB5}"/>
    <cellStyle name="Normal 10 3 2 2 2 2 3" xfId="1050" xr:uid="{A711D6F3-10AE-4B8C-A897-B4EC6D9B834E}"/>
    <cellStyle name="Normal 10 3 2 2 2 2 4" xfId="2550" xr:uid="{E21B7545-3491-45F1-B24A-D40EB1B61C78}"/>
    <cellStyle name="Normal 10 3 2 2 2 3" xfId="1051" xr:uid="{9F085666-04AE-486A-96D4-38FEF057D579}"/>
    <cellStyle name="Normal 10 3 2 2 2 3 2" xfId="1052" xr:uid="{E4E9198C-B5E9-4FB8-9280-F7A0023EE5BA}"/>
    <cellStyle name="Normal 10 3 2 2 2 3 3" xfId="2551" xr:uid="{A0781A82-614F-4F69-AB60-0D9B1402FB21}"/>
    <cellStyle name="Normal 10 3 2 2 2 3 4" xfId="2552" xr:uid="{43566C64-35B8-48C1-8C04-CA2E209DDAF3}"/>
    <cellStyle name="Normal 10 3 2 2 2 4" xfId="1053" xr:uid="{08353645-2DF7-4E0E-827C-65A0CE27216F}"/>
    <cellStyle name="Normal 10 3 2 2 2 5" xfId="2553" xr:uid="{18DB6C2D-D439-4A32-AD31-FD1EFD171007}"/>
    <cellStyle name="Normal 10 3 2 2 2 6" xfId="2554" xr:uid="{75E5D003-8D20-444A-9536-F7673FC58F0F}"/>
    <cellStyle name="Normal 10 3 2 2 3" xfId="487" xr:uid="{793F42B9-5773-45C3-93D6-59BBFA32FA37}"/>
    <cellStyle name="Normal 10 3 2 2 3 2" xfId="1054" xr:uid="{EA94A669-FFAD-4EFF-9003-13AA34FA4438}"/>
    <cellStyle name="Normal 10 3 2 2 3 2 2" xfId="1055" xr:uid="{F8809C1A-074F-451D-B2E2-473A4FF00084}"/>
    <cellStyle name="Normal 10 3 2 2 3 2 3" xfId="2555" xr:uid="{4C354686-92FB-41A5-93E0-03FFAB2E4651}"/>
    <cellStyle name="Normal 10 3 2 2 3 2 4" xfId="2556" xr:uid="{919D6F20-8E49-47A1-9549-55AF011DBD87}"/>
    <cellStyle name="Normal 10 3 2 2 3 3" xfId="1056" xr:uid="{F138E708-D2C6-4312-9E8E-FF4C8011EBA5}"/>
    <cellStyle name="Normal 10 3 2 2 3 4" xfId="2557" xr:uid="{210C03CC-F554-464C-A4B2-4B27A6C5636A}"/>
    <cellStyle name="Normal 10 3 2 2 3 5" xfId="2558" xr:uid="{5776A77A-55FD-43CE-BF70-D5213DB141E2}"/>
    <cellStyle name="Normal 10 3 2 2 4" xfId="1057" xr:uid="{9C391AD2-104A-4FEE-B6AB-4DD39F28C0B0}"/>
    <cellStyle name="Normal 10 3 2 2 4 2" xfId="1058" xr:uid="{8143E4A8-BC7E-4E0B-8F5D-5E3AB46FA9B8}"/>
    <cellStyle name="Normal 10 3 2 2 4 3" xfId="2559" xr:uid="{58A2CB14-C6CC-47FF-B8D3-3C35DCDD8C67}"/>
    <cellStyle name="Normal 10 3 2 2 4 4" xfId="2560" xr:uid="{AD480495-A436-43E7-A404-AE2D9F06FE1C}"/>
    <cellStyle name="Normal 10 3 2 2 5" xfId="1059" xr:uid="{F2691E26-8387-402E-A8FE-E46C1891DA91}"/>
    <cellStyle name="Normal 10 3 2 2 5 2" xfId="2561" xr:uid="{309AB0CD-004C-4E83-AE13-6880BEF15F5D}"/>
    <cellStyle name="Normal 10 3 2 2 5 3" xfId="2562" xr:uid="{547C0CAA-2648-490A-9B0F-D4E78138F9C7}"/>
    <cellStyle name="Normal 10 3 2 2 5 4" xfId="2563" xr:uid="{1C0687F3-8F7C-4A04-82AB-0123B3476E3A}"/>
    <cellStyle name="Normal 10 3 2 2 6" xfId="2564" xr:uid="{E00ED82D-56CA-4294-99D7-825075BDF59D}"/>
    <cellStyle name="Normal 10 3 2 2 7" xfId="2565" xr:uid="{40D96365-0054-4A00-A9C8-7C53D6B2D2C7}"/>
    <cellStyle name="Normal 10 3 2 2 8" xfId="2566" xr:uid="{A059928B-C69F-4BDF-A825-F9BA405F026E}"/>
    <cellStyle name="Normal 10 3 2 3" xfId="248" xr:uid="{1BA69288-2CF0-42C9-BF2E-EE774F6961F2}"/>
    <cellStyle name="Normal 10 3 2 3 2" xfId="488" xr:uid="{10C14E0F-1B9F-4FE7-826A-090788F7CF9C}"/>
    <cellStyle name="Normal 10 3 2 3 2 2" xfId="489" xr:uid="{66420D2D-2D87-477A-9101-5480747491AE}"/>
    <cellStyle name="Normal 10 3 2 3 2 2 2" xfId="1060" xr:uid="{5B210EF0-D400-4A1E-BDA8-E5A6FD890403}"/>
    <cellStyle name="Normal 10 3 2 3 2 2 2 2" xfId="1061" xr:uid="{5B377D79-CD59-46AB-B5A3-7B56F778686A}"/>
    <cellStyle name="Normal 10 3 2 3 2 2 3" xfId="1062" xr:uid="{CB52DBB7-0CD8-408E-B0E1-EB8EC317FCA5}"/>
    <cellStyle name="Normal 10 3 2 3 2 3" xfId="1063" xr:uid="{F2CC9CD4-7E88-4937-89C5-1837E0F90441}"/>
    <cellStyle name="Normal 10 3 2 3 2 3 2" xfId="1064" xr:uid="{F03BEFB2-6109-4E03-87A4-DBD1F6145633}"/>
    <cellStyle name="Normal 10 3 2 3 2 4" xfId="1065" xr:uid="{11A9DF22-181C-405B-8508-5C84767C1101}"/>
    <cellStyle name="Normal 10 3 2 3 3" xfId="490" xr:uid="{874E52D3-7344-449D-9F2F-92A2CE464957}"/>
    <cellStyle name="Normal 10 3 2 3 3 2" xfId="1066" xr:uid="{53D0CD39-FFEA-4768-8BED-FE06CF0F88A5}"/>
    <cellStyle name="Normal 10 3 2 3 3 2 2" xfId="1067" xr:uid="{B7B20555-D284-4D06-9965-585676332CAB}"/>
    <cellStyle name="Normal 10 3 2 3 3 3" xfId="1068" xr:uid="{C13F8DBF-B6A8-4D07-AD20-B0E96BE039E1}"/>
    <cellStyle name="Normal 10 3 2 3 3 4" xfId="2567" xr:uid="{06D872A0-8453-45EC-9738-3B4F5CA69757}"/>
    <cellStyle name="Normal 10 3 2 3 4" xfId="1069" xr:uid="{9D5EA1B7-FBEE-4184-A77C-8B31D0CBDF82}"/>
    <cellStyle name="Normal 10 3 2 3 4 2" xfId="1070" xr:uid="{1CF79597-D014-4000-871B-DF177E647B31}"/>
    <cellStyle name="Normal 10 3 2 3 5" xfId="1071" xr:uid="{B37DCA18-DECF-40C7-8F94-1993AFF9DEC7}"/>
    <cellStyle name="Normal 10 3 2 3 6" xfId="2568" xr:uid="{7A5DFF3A-728A-432E-8595-3DDCEB4A4C76}"/>
    <cellStyle name="Normal 10 3 2 4" xfId="249" xr:uid="{67A6A131-9A73-4830-86B4-0AA88A3DF48F}"/>
    <cellStyle name="Normal 10 3 2 4 2" xfId="491" xr:uid="{B9D4BC08-6A12-4053-8D62-CA155BB26CAB}"/>
    <cellStyle name="Normal 10 3 2 4 2 2" xfId="1072" xr:uid="{69FE40C7-643F-4486-AA46-8D8AD759BC9D}"/>
    <cellStyle name="Normal 10 3 2 4 2 2 2" xfId="1073" xr:uid="{161B532B-3EC4-4BDF-98A1-93D8A36DABC7}"/>
    <cellStyle name="Normal 10 3 2 4 2 3" xfId="1074" xr:uid="{518D778B-20EF-42F9-8938-C8645D1976EA}"/>
    <cellStyle name="Normal 10 3 2 4 2 4" xfId="2569" xr:uid="{839592D7-0B66-45AF-A916-337CD425536E}"/>
    <cellStyle name="Normal 10 3 2 4 3" xfId="1075" xr:uid="{E58DCFC9-9BCA-4204-AC9C-C624057302F4}"/>
    <cellStyle name="Normal 10 3 2 4 3 2" xfId="1076" xr:uid="{09E49AFD-5ED4-43BB-8CBE-F7EA152ED24F}"/>
    <cellStyle name="Normal 10 3 2 4 4" xfId="1077" xr:uid="{DF7F77B9-7C2B-4AF3-A06A-5C3FDCF8F860}"/>
    <cellStyle name="Normal 10 3 2 4 5" xfId="2570" xr:uid="{D1B65A92-F4C8-4389-89E8-750DE0E20AA3}"/>
    <cellStyle name="Normal 10 3 2 5" xfId="251" xr:uid="{9019D062-7848-4DEE-B614-1062E72CB909}"/>
    <cellStyle name="Normal 10 3 2 5 2" xfId="1078" xr:uid="{93524E77-2701-4CF8-B8E4-39472EC6EC63}"/>
    <cellStyle name="Normal 10 3 2 5 2 2" xfId="1079" xr:uid="{07050551-2A4A-4F2D-B1B6-767984202A04}"/>
    <cellStyle name="Normal 10 3 2 5 3" xfId="1080" xr:uid="{6A5EBFD0-48AF-44E4-961E-BBD1479EEFF2}"/>
    <cellStyle name="Normal 10 3 2 5 4" xfId="2571" xr:uid="{9A7607C5-3236-4D17-A05F-A33DEA5BA8FF}"/>
    <cellStyle name="Normal 10 3 2 6" xfId="1081" xr:uid="{C6B7A8B8-5642-461E-A0C3-C7B7A4463A99}"/>
    <cellStyle name="Normal 10 3 2 6 2" xfId="1082" xr:uid="{E72E771A-2DB7-4548-9C4E-B201C40D576B}"/>
    <cellStyle name="Normal 10 3 2 6 3" xfId="2572" xr:uid="{50856468-6ECE-441E-A2CE-C0D5320CC63D}"/>
    <cellStyle name="Normal 10 3 2 6 4" xfId="2573" xr:uid="{7FCF8600-D2C3-4C4C-8295-DC076E3C8E84}"/>
    <cellStyle name="Normal 10 3 2 7" xfId="1083" xr:uid="{751E7DB5-7F61-4072-A221-7D74793136F7}"/>
    <cellStyle name="Normal 10 3 2 8" xfId="2574" xr:uid="{CE7DFF59-574A-4A57-8767-150C287624E9}"/>
    <cellStyle name="Normal 10 3 2 9" xfId="2575" xr:uid="{0DCAD50B-DB2F-4B11-8900-9033852C9551}"/>
    <cellStyle name="Normal 10 3 3" xfId="53" xr:uid="{8D5DCDF7-496C-438B-AE15-CF9E97EECD94}"/>
    <cellStyle name="Normal 10 3 3 2" xfId="54" xr:uid="{BEFEBCE9-179C-4227-8C14-46C7A809A186}"/>
    <cellStyle name="Normal 10 3 3 2 2" xfId="492" xr:uid="{233531AD-D5A3-4C5A-913C-3264B23F4CA7}"/>
    <cellStyle name="Normal 10 3 3 2 2 2" xfId="1084" xr:uid="{54031A22-1006-4825-A6E0-7B86CAE5B0C4}"/>
    <cellStyle name="Normal 10 3 3 2 2 2 2" xfId="1085" xr:uid="{20B7F44A-858A-4A9E-91E8-B11719AB1860}"/>
    <cellStyle name="Normal 10 3 3 2 2 2 2 2" xfId="4445" xr:uid="{5016B42A-6928-4EF0-A8B2-70C4302499F2}"/>
    <cellStyle name="Normal 10 3 3 2 2 2 3" xfId="4446" xr:uid="{627916B7-D4F7-446A-B726-25AAAFE495B0}"/>
    <cellStyle name="Normal 10 3 3 2 2 3" xfId="1086" xr:uid="{DBB5AE2C-C8DB-4FBC-99EF-561C368ED5AF}"/>
    <cellStyle name="Normal 10 3 3 2 2 3 2" xfId="4447" xr:uid="{177F0A2A-19B5-4BDC-A9BD-AD04E7C58A1D}"/>
    <cellStyle name="Normal 10 3 3 2 2 4" xfId="2576" xr:uid="{F021FF4A-D875-48A4-BA5B-FB00B54D7602}"/>
    <cellStyle name="Normal 10 3 3 2 3" xfId="1087" xr:uid="{E866E1BF-2CD0-4CE1-9B4A-D077D2576C17}"/>
    <cellStyle name="Normal 10 3 3 2 3 2" xfId="1088" xr:uid="{5CFF82D4-C09E-46F5-A61C-10B5F819D640}"/>
    <cellStyle name="Normal 10 3 3 2 3 2 2" xfId="4448" xr:uid="{CA2622E7-11BF-4740-AB6B-04102EC38F11}"/>
    <cellStyle name="Normal 10 3 3 2 3 3" xfId="2577" xr:uid="{D31BC369-12AA-483D-9692-1CCB6F42CBD9}"/>
    <cellStyle name="Normal 10 3 3 2 3 4" xfId="2578" xr:uid="{417B1D14-4263-4A03-A995-A116CC090655}"/>
    <cellStyle name="Normal 10 3 3 2 4" xfId="1089" xr:uid="{77CDAC30-AD0F-49C8-8A6B-5287C8FEF81B}"/>
    <cellStyle name="Normal 10 3 3 2 4 2" xfId="4449" xr:uid="{F17C4C79-5EC2-4F4B-9975-A34B98DD9756}"/>
    <cellStyle name="Normal 10 3 3 2 5" xfId="2579" xr:uid="{AAEF4BD9-CA41-4839-8738-5883D7C0E85B}"/>
    <cellStyle name="Normal 10 3 3 2 6" xfId="2580" xr:uid="{A0BE4164-DE50-4268-A60C-66A4BD6F5A64}"/>
    <cellStyle name="Normal 10 3 3 3" xfId="252" xr:uid="{0AD6F1E4-56D6-42EC-8601-28E09D14626F}"/>
    <cellStyle name="Normal 10 3 3 3 2" xfId="1090" xr:uid="{B9D12A1C-901B-443C-BD7A-FA3CDC4A0D0A}"/>
    <cellStyle name="Normal 10 3 3 3 2 2" xfId="1091" xr:uid="{99AF6527-BC41-4C8D-8D9D-7DE78B897831}"/>
    <cellStyle name="Normal 10 3 3 3 2 2 2" xfId="4450" xr:uid="{8D243586-B466-408A-B534-9B6F77DB7D54}"/>
    <cellStyle name="Normal 10 3 3 3 2 3" xfId="2581" xr:uid="{EF6E5580-0663-4B42-BC01-F8D034933C92}"/>
    <cellStyle name="Normal 10 3 3 3 2 4" xfId="2582" xr:uid="{0EAE29DE-A33D-429D-9C79-1AC914685344}"/>
    <cellStyle name="Normal 10 3 3 3 3" xfId="1092" xr:uid="{24C28ED6-1A01-4FB7-BDC8-0DB0B55EA908}"/>
    <cellStyle name="Normal 10 3 3 3 3 2" xfId="4451" xr:uid="{934D8A9D-F911-4BE9-9268-9572D977825C}"/>
    <cellStyle name="Normal 10 3 3 3 4" xfId="2583" xr:uid="{880DA9D1-29A9-4B5D-9BAA-87DF645B25FA}"/>
    <cellStyle name="Normal 10 3 3 3 5" xfId="2584" xr:uid="{D2766F3F-7D4A-44CF-8F83-F5ACEDF3E7E6}"/>
    <cellStyle name="Normal 10 3 3 4" xfId="1093" xr:uid="{7AE012BD-56EF-449D-BFEC-8996D3405C88}"/>
    <cellStyle name="Normal 10 3 3 4 2" xfId="1094" xr:uid="{13446DD9-537D-4FBC-A581-84E0FEB950F5}"/>
    <cellStyle name="Normal 10 3 3 4 2 2" xfId="4452" xr:uid="{FB549D0A-ABF4-4971-B7D9-7D4DF177A085}"/>
    <cellStyle name="Normal 10 3 3 4 3" xfId="2585" xr:uid="{FFA161A6-9838-4C80-8397-E55941256C6F}"/>
    <cellStyle name="Normal 10 3 3 4 4" xfId="2586" xr:uid="{DFE6094B-6B8D-42D3-A3BF-D4FE8526D37D}"/>
    <cellStyle name="Normal 10 3 3 5" xfId="1095" xr:uid="{BCAA3CF5-6D6B-44CC-B6E0-D2418336E1D5}"/>
    <cellStyle name="Normal 10 3 3 5 2" xfId="2587" xr:uid="{0BAADDF1-4B6F-4BC1-8063-477980242326}"/>
    <cellStyle name="Normal 10 3 3 5 3" xfId="2588" xr:uid="{1B20F66D-692A-47D9-A3A9-EA59A8BCEE72}"/>
    <cellStyle name="Normal 10 3 3 5 4" xfId="2589" xr:uid="{23E55114-A94C-4929-90F9-F52215D9A27B}"/>
    <cellStyle name="Normal 10 3 3 6" xfId="2590" xr:uid="{8DD22BB1-EE5C-45F0-8FE4-533514A1F33C}"/>
    <cellStyle name="Normal 10 3 3 7" xfId="2591" xr:uid="{85F19D96-233A-483D-A168-33119D8F7B79}"/>
    <cellStyle name="Normal 10 3 3 8" xfId="2592" xr:uid="{D85C7F2D-0528-489B-BBB0-D924D39C49BD}"/>
    <cellStyle name="Normal 10 3 4" xfId="55" xr:uid="{C692CB9B-BB88-45E2-BBE8-DE44E1B7D292}"/>
    <cellStyle name="Normal 10 3 4 2" xfId="493" xr:uid="{2C1F199A-84D5-44C6-9EAD-34085B26DACC}"/>
    <cellStyle name="Normal 10 3 4 2 2" xfId="494" xr:uid="{6B4314B7-E668-478B-B493-E0351157A9CC}"/>
    <cellStyle name="Normal 10 3 4 2 2 2" xfId="1096" xr:uid="{B514D146-0E13-4083-9A84-6B407224BA99}"/>
    <cellStyle name="Normal 10 3 4 2 2 2 2" xfId="1097" xr:uid="{2140911B-4C5D-44C2-847C-4B73D4352377}"/>
    <cellStyle name="Normal 10 3 4 2 2 3" xfId="1098" xr:uid="{54934D4B-41AF-45F7-911F-9BA5BDB74B21}"/>
    <cellStyle name="Normal 10 3 4 2 2 4" xfId="2593" xr:uid="{7DF68E24-5F79-4C80-94C8-AEAD28761D7A}"/>
    <cellStyle name="Normal 10 3 4 2 3" xfId="1099" xr:uid="{411E3569-94F1-4BB1-B126-C788CC7BC1D5}"/>
    <cellStyle name="Normal 10 3 4 2 3 2" xfId="1100" xr:uid="{0077D38B-32FA-452A-8342-D86B0A689515}"/>
    <cellStyle name="Normal 10 3 4 2 4" xfId="1101" xr:uid="{FA0186CE-80EC-4CA4-875D-24EC0A44845D}"/>
    <cellStyle name="Normal 10 3 4 2 5" xfId="2594" xr:uid="{BE9CC051-CD2E-4EB6-84A4-109CD96465B0}"/>
    <cellStyle name="Normal 10 3 4 3" xfId="495" xr:uid="{651EBD64-3D30-4A93-9352-B6D67343833C}"/>
    <cellStyle name="Normal 10 3 4 3 2" xfId="1102" xr:uid="{288283EA-5CAA-4437-AFDF-9700DF952D84}"/>
    <cellStyle name="Normal 10 3 4 3 2 2" xfId="1103" xr:uid="{EF73D300-8F3C-4870-BFA0-ABB97339700A}"/>
    <cellStyle name="Normal 10 3 4 3 3" xfId="1104" xr:uid="{56CD9CD4-DD05-40C3-9EB4-361CC9D41236}"/>
    <cellStyle name="Normal 10 3 4 3 4" xfId="2595" xr:uid="{5AEE3390-BBA6-4CC6-A0D4-F25AD54763F8}"/>
    <cellStyle name="Normal 10 3 4 4" xfId="1105" xr:uid="{3F84E2D5-4B74-4B54-ADD5-B9B5D0AB431A}"/>
    <cellStyle name="Normal 10 3 4 4 2" xfId="1106" xr:uid="{C781E649-38A2-4971-9D1D-9CEA437BA344}"/>
    <cellStyle name="Normal 10 3 4 4 3" xfId="2596" xr:uid="{817C58EC-DF9B-44C6-B6F3-A2CBD0473A29}"/>
    <cellStyle name="Normal 10 3 4 4 4" xfId="2597" xr:uid="{3E1B5141-2AB3-4130-B246-0DF0777883EA}"/>
    <cellStyle name="Normal 10 3 4 5" xfId="1107" xr:uid="{99844003-139B-47F5-8A5E-0BDEB5A3BD6D}"/>
    <cellStyle name="Normal 10 3 4 6" xfId="2598" xr:uid="{63639E3E-115B-44EC-A1C8-A1F26B91E5DA}"/>
    <cellStyle name="Normal 10 3 4 7" xfId="2599" xr:uid="{C4906F03-8AE2-4AA2-A57A-8C02A542BE51}"/>
    <cellStyle name="Normal 10 3 5" xfId="253" xr:uid="{C269F979-1268-4030-B7BD-2BFA23A93C35}"/>
    <cellStyle name="Normal 10 3 5 2" xfId="496" xr:uid="{AEFDFDD1-59F9-404B-BF8D-7D0A17335184}"/>
    <cellStyle name="Normal 10 3 5 2 2" xfId="1108" xr:uid="{34CCA88A-DD0A-4254-9D53-317BBB677005}"/>
    <cellStyle name="Normal 10 3 5 2 2 2" xfId="1109" xr:uid="{77AC4B6B-958B-43C5-AB7C-57149ADC6793}"/>
    <cellStyle name="Normal 10 3 5 2 3" xfId="1110" xr:uid="{CE74AD9F-1755-4400-890B-F2C244E87328}"/>
    <cellStyle name="Normal 10 3 5 2 4" xfId="2600" xr:uid="{1C13E543-4AC5-4713-B102-E0315EDD430E}"/>
    <cellStyle name="Normal 10 3 5 3" xfId="1111" xr:uid="{FEFA8F1A-D50D-44FB-8F27-E0EC18B4515B}"/>
    <cellStyle name="Normal 10 3 5 3 2" xfId="1112" xr:uid="{F7124798-1CCC-4A06-8CE1-39235BBED501}"/>
    <cellStyle name="Normal 10 3 5 3 3" xfId="2601" xr:uid="{6734EF43-9CB2-4075-B296-622461D641B5}"/>
    <cellStyle name="Normal 10 3 5 3 4" xfId="2602" xr:uid="{A3E32C6F-9E17-48BE-A29C-6B65D22C4D1A}"/>
    <cellStyle name="Normal 10 3 5 4" xfId="1113" xr:uid="{6AF02A14-4B54-445D-A1D5-A57E61994B25}"/>
    <cellStyle name="Normal 10 3 5 5" xfId="2603" xr:uid="{F5D841AE-AC27-42AF-A7B2-7F043341CC31}"/>
    <cellStyle name="Normal 10 3 5 6" xfId="2604" xr:uid="{9ADF3AFC-433D-42D8-91CD-3FBA04380CBA}"/>
    <cellStyle name="Normal 10 3 6" xfId="254" xr:uid="{9A9CA720-0701-450C-B65C-45754B518743}"/>
    <cellStyle name="Normal 10 3 6 2" xfId="1114" xr:uid="{5E7B4658-282A-4097-B61D-016129AE0CD4}"/>
    <cellStyle name="Normal 10 3 6 2 2" xfId="1115" xr:uid="{12CC3E05-C067-41FA-842E-2A8DD31CD6B9}"/>
    <cellStyle name="Normal 10 3 6 2 3" xfId="2605" xr:uid="{0B93146F-4957-4595-A647-D55A5BA77944}"/>
    <cellStyle name="Normal 10 3 6 2 4" xfId="2606" xr:uid="{0061FCB0-F979-4256-AC98-B1B55B931E11}"/>
    <cellStyle name="Normal 10 3 6 3" xfId="1116" xr:uid="{78E71613-D25D-483C-A9AA-E92296F7A035}"/>
    <cellStyle name="Normal 10 3 6 4" xfId="2607" xr:uid="{CA695E81-7EF3-4F16-A3C6-753CAF19DE88}"/>
    <cellStyle name="Normal 10 3 6 5" xfId="2608" xr:uid="{77B65D08-2C78-4C9D-9B80-BF8ADA966352}"/>
    <cellStyle name="Normal 10 3 7" xfId="1117" xr:uid="{BBEBA2AF-B7DA-4D99-B2D3-D0DADD0A4533}"/>
    <cellStyle name="Normal 10 3 7 2" xfId="1118" xr:uid="{D33AE921-60D5-451F-A482-7C08856D6713}"/>
    <cellStyle name="Normal 10 3 7 3" xfId="2609" xr:uid="{C3B11088-604C-4018-9ACE-B7F6B163B1A7}"/>
    <cellStyle name="Normal 10 3 7 4" xfId="2610" xr:uid="{4E2E0533-9547-4040-AD3D-982A207DF9E7}"/>
    <cellStyle name="Normal 10 3 8" xfId="1119" xr:uid="{7639A3EB-8361-44EC-9591-303CB4659C1B}"/>
    <cellStyle name="Normal 10 3 8 2" xfId="2611" xr:uid="{90B06B4D-94E5-476B-93FA-2CCA972A4E94}"/>
    <cellStyle name="Normal 10 3 8 3" xfId="2612" xr:uid="{641BC4B3-E9FB-465B-BC77-C4D047675E7F}"/>
    <cellStyle name="Normal 10 3 8 4" xfId="2613" xr:uid="{E0C91907-F3F8-462F-8EA0-33DA66331D1D}"/>
    <cellStyle name="Normal 10 3 9" xfId="2614" xr:uid="{F6B92754-BC75-4532-97E0-014B6DC975CC}"/>
    <cellStyle name="Normal 10 4" xfId="56" xr:uid="{4B2C47D8-B8BE-4B5D-868B-2F4339937AF3}"/>
    <cellStyle name="Normal 10 4 10" xfId="2615" xr:uid="{127C47F8-4DF6-4F0C-9421-20343BA6B31E}"/>
    <cellStyle name="Normal 10 4 11" xfId="2616" xr:uid="{404FC778-E842-4083-9F55-F8FADFF8E4CB}"/>
    <cellStyle name="Normal 10 4 2" xfId="57" xr:uid="{60F18EF9-0235-49C1-9D39-48026358E396}"/>
    <cellStyle name="Normal 10 4 2 2" xfId="255" xr:uid="{5C5DF0E0-714B-4604-815A-7D4904DB1B93}"/>
    <cellStyle name="Normal 10 4 2 2 2" xfId="497" xr:uid="{65E88695-E2AD-4D00-9BA2-FBF7E42F6BEF}"/>
    <cellStyle name="Normal 10 4 2 2 2 2" xfId="498" xr:uid="{1107355F-24C7-4586-BB24-B14D9F11C260}"/>
    <cellStyle name="Normal 10 4 2 2 2 2 2" xfId="1120" xr:uid="{8FDC0621-BAFB-4E98-BABE-9D322280456F}"/>
    <cellStyle name="Normal 10 4 2 2 2 2 3" xfId="2617" xr:uid="{14F484E6-C655-460D-9BFD-AA1B7C34130B}"/>
    <cellStyle name="Normal 10 4 2 2 2 2 4" xfId="2618" xr:uid="{FCB7889B-81E2-4D3B-A009-6EE139FE2741}"/>
    <cellStyle name="Normal 10 4 2 2 2 3" xfId="1121" xr:uid="{98323C82-1C12-4EDB-8773-6EDA5817EC99}"/>
    <cellStyle name="Normal 10 4 2 2 2 3 2" xfId="2619" xr:uid="{045DC13B-B1EF-491E-9DEC-BE4329E36577}"/>
    <cellStyle name="Normal 10 4 2 2 2 3 3" xfId="2620" xr:uid="{AF2047CF-2C98-46AB-9BAB-55A1EFF03CB3}"/>
    <cellStyle name="Normal 10 4 2 2 2 3 4" xfId="2621" xr:uid="{F031D9EE-7D2C-45C7-AA34-C569F61BCEE8}"/>
    <cellStyle name="Normal 10 4 2 2 2 4" xfId="2622" xr:uid="{58E75C12-5085-41BA-B339-27A45ABEC07E}"/>
    <cellStyle name="Normal 10 4 2 2 2 5" xfId="2623" xr:uid="{79E649BA-6F45-4743-AEB5-42F8CC7B81C7}"/>
    <cellStyle name="Normal 10 4 2 2 2 6" xfId="2624" xr:uid="{EED708F9-03A8-4DAC-AC9E-92BF9554576F}"/>
    <cellStyle name="Normal 10 4 2 2 3" xfId="499" xr:uid="{979FF995-01B2-49F2-A898-258F7451B6B6}"/>
    <cellStyle name="Normal 10 4 2 2 3 2" xfId="1122" xr:uid="{0047BC73-F836-47A0-83E4-6BBB9D6703CE}"/>
    <cellStyle name="Normal 10 4 2 2 3 2 2" xfId="2625" xr:uid="{950BADF3-AC59-4AA9-BB1F-04FA80D533B0}"/>
    <cellStyle name="Normal 10 4 2 2 3 2 3" xfId="2626" xr:uid="{4BCF3CE6-969D-4464-9B23-517898A39B09}"/>
    <cellStyle name="Normal 10 4 2 2 3 2 4" xfId="2627" xr:uid="{70898F39-EE09-475A-BCE3-87E3224B6C2C}"/>
    <cellStyle name="Normal 10 4 2 2 3 3" xfId="2628" xr:uid="{DA0BFC88-E77C-4ED9-BC72-F45E2FF150AA}"/>
    <cellStyle name="Normal 10 4 2 2 3 4" xfId="2629" xr:uid="{663C7C09-5AE6-480F-99F3-C13A2C14EE2C}"/>
    <cellStyle name="Normal 10 4 2 2 3 5" xfId="2630" xr:uid="{1D8D4E82-0495-4FD6-9E08-8EAEE101A407}"/>
    <cellStyle name="Normal 10 4 2 2 4" xfId="1123" xr:uid="{9E98586D-B93E-4D68-B0A7-2A4AE014AA78}"/>
    <cellStyle name="Normal 10 4 2 2 4 2" xfId="2631" xr:uid="{BB2077AD-D070-4C2D-8CB2-E81A55314597}"/>
    <cellStyle name="Normal 10 4 2 2 4 3" xfId="2632" xr:uid="{E32DDF17-6805-41E4-A89C-5407EF30EEC5}"/>
    <cellStyle name="Normal 10 4 2 2 4 4" xfId="2633" xr:uid="{F1D6BFA0-34A5-47B7-877B-580ECACD4D87}"/>
    <cellStyle name="Normal 10 4 2 2 5" xfId="2634" xr:uid="{64831F61-EDCD-4044-869E-EBEDF0B7EA7D}"/>
    <cellStyle name="Normal 10 4 2 2 5 2" xfId="2635" xr:uid="{094D11E9-96A4-4632-B744-4592F9EDCD1D}"/>
    <cellStyle name="Normal 10 4 2 2 5 3" xfId="2636" xr:uid="{12E2399C-CA10-4653-A2D2-6BD851E4A39B}"/>
    <cellStyle name="Normal 10 4 2 2 5 4" xfId="2637" xr:uid="{D1D86CE1-4D5D-47AB-BA29-F42266BD103A}"/>
    <cellStyle name="Normal 10 4 2 2 6" xfId="2638" xr:uid="{04FA0A75-3ABB-4DE2-9515-92FD3A2E3DCF}"/>
    <cellStyle name="Normal 10 4 2 2 7" xfId="2639" xr:uid="{A242994A-9C63-4581-BCFB-A2252C8E9E8D}"/>
    <cellStyle name="Normal 10 4 2 2 8" xfId="2640" xr:uid="{FF7B48E0-3803-4577-8A3C-1142A18F498B}"/>
    <cellStyle name="Normal 10 4 2 3" xfId="500" xr:uid="{FCCD830B-0444-4BF7-9BA3-3EF655F209DC}"/>
    <cellStyle name="Normal 10 4 2 3 2" xfId="501" xr:uid="{A9561CB6-6885-4836-8F72-A79BED93D014}"/>
    <cellStyle name="Normal 10 4 2 3 2 2" xfId="502" xr:uid="{524F6A1E-9F4E-442C-A03C-81BBDFCDE2EE}"/>
    <cellStyle name="Normal 10 4 2 3 2 3" xfId="2641" xr:uid="{383F4A09-AAC5-4008-BD37-E59BB6CA46CA}"/>
    <cellStyle name="Normal 10 4 2 3 2 4" xfId="2642" xr:uid="{890153A0-021E-475A-9023-B99FD828C7CC}"/>
    <cellStyle name="Normal 10 4 2 3 3" xfId="503" xr:uid="{32B8258B-D471-4E31-8326-7759DD9A7B61}"/>
    <cellStyle name="Normal 10 4 2 3 3 2" xfId="2643" xr:uid="{F67F4A71-5433-41A1-85AE-9F389844CFB7}"/>
    <cellStyle name="Normal 10 4 2 3 3 3" xfId="2644" xr:uid="{53F9F87B-CAD2-4E42-B1F4-C0B111F2194C}"/>
    <cellStyle name="Normal 10 4 2 3 3 4" xfId="2645" xr:uid="{FE594D9B-6D83-4EA3-A6EE-4473583BCA7E}"/>
    <cellStyle name="Normal 10 4 2 3 4" xfId="2646" xr:uid="{87583788-C5BA-4E9C-A69A-2945E78DA7DA}"/>
    <cellStyle name="Normal 10 4 2 3 5" xfId="2647" xr:uid="{BE8F9BA9-24AE-4D90-B934-8E10E38BD1FF}"/>
    <cellStyle name="Normal 10 4 2 3 6" xfId="2648" xr:uid="{D9921F8F-696B-4C3E-B17F-2303AAAE3F7A}"/>
    <cellStyle name="Normal 10 4 2 4" xfId="504" xr:uid="{3C8C277B-ABD3-47C6-926E-10176F63DFBB}"/>
    <cellStyle name="Normal 10 4 2 4 2" xfId="505" xr:uid="{30486275-FCDB-4617-9D58-9B8C443C16A7}"/>
    <cellStyle name="Normal 10 4 2 4 2 2" xfId="2649" xr:uid="{F897B3E6-20C5-475C-B5AF-B383155CDE3E}"/>
    <cellStyle name="Normal 10 4 2 4 2 3" xfId="2650" xr:uid="{6C61796B-66A8-46CB-A88C-0834A3A2C54B}"/>
    <cellStyle name="Normal 10 4 2 4 2 4" xfId="2651" xr:uid="{E2F596E7-94F0-42E4-AD55-E0CEEDD7B4CE}"/>
    <cellStyle name="Normal 10 4 2 4 3" xfId="2652" xr:uid="{8E59E8B8-D1BC-4F57-BE02-5E0E4DF66BB7}"/>
    <cellStyle name="Normal 10 4 2 4 4" xfId="2653" xr:uid="{E5072C46-AEBC-4FA6-ABF9-CC8543B32024}"/>
    <cellStyle name="Normal 10 4 2 4 5" xfId="2654" xr:uid="{6F476297-6FF1-4047-B362-2D1820347632}"/>
    <cellStyle name="Normal 10 4 2 5" xfId="506" xr:uid="{C8E9D16F-F56D-4BB0-B281-7C254025DB26}"/>
    <cellStyle name="Normal 10 4 2 5 2" xfId="2655" xr:uid="{4160777C-6001-48AF-B338-C9BEF4074DEF}"/>
    <cellStyle name="Normal 10 4 2 5 3" xfId="2656" xr:uid="{22101E74-B8FE-4913-92E6-EC840A92AB70}"/>
    <cellStyle name="Normal 10 4 2 5 4" xfId="2657" xr:uid="{FAE98A9B-6666-4244-8E5D-C3BFB20AADC5}"/>
    <cellStyle name="Normal 10 4 2 6" xfId="2658" xr:uid="{36B9F96A-8F7F-4E31-8E2F-FDE47E9884B3}"/>
    <cellStyle name="Normal 10 4 2 6 2" xfId="2659" xr:uid="{5C157BD9-72E3-424B-A114-1B45A7874432}"/>
    <cellStyle name="Normal 10 4 2 6 3" xfId="2660" xr:uid="{5C8E4F45-43C3-4CA8-A685-2FA9CA773DA8}"/>
    <cellStyle name="Normal 10 4 2 6 4" xfId="2661" xr:uid="{0CBF47A6-0CB6-4B40-BF13-D78ABA7D9939}"/>
    <cellStyle name="Normal 10 4 2 7" xfId="2662" xr:uid="{1E632414-AE56-49E6-B4A3-6B862659E832}"/>
    <cellStyle name="Normal 10 4 2 8" xfId="2663" xr:uid="{AA3FED4F-41FB-4EA8-B2F4-57270C6AF844}"/>
    <cellStyle name="Normal 10 4 2 9" xfId="2664" xr:uid="{9BA38673-61E3-4744-985A-E1A5F573D4FC}"/>
    <cellStyle name="Normal 10 4 3" xfId="256" xr:uid="{A59FACC9-FC8C-43C9-9F3A-0C37C31CE37F}"/>
    <cellStyle name="Normal 10 4 3 2" xfId="507" xr:uid="{85E66155-76F5-4036-AB86-89E2CF4294B2}"/>
    <cellStyle name="Normal 10 4 3 2 2" xfId="508" xr:uid="{3C31D8CA-697D-455E-B0C7-A8964469CDC1}"/>
    <cellStyle name="Normal 10 4 3 2 2 2" xfId="1124" xr:uid="{73ADD51A-5389-42B7-87B5-33D4F74630B2}"/>
    <cellStyle name="Normal 10 4 3 2 2 2 2" xfId="1125" xr:uid="{17BEB55B-0A49-4D17-8FBE-26F93DB20B6D}"/>
    <cellStyle name="Normal 10 4 3 2 2 3" xfId="1126" xr:uid="{7FD9BCA9-9872-4D26-AAC9-B88B82985471}"/>
    <cellStyle name="Normal 10 4 3 2 2 4" xfId="2665" xr:uid="{C5B23F50-B6CD-4FB0-82D7-8872D8D02D92}"/>
    <cellStyle name="Normal 10 4 3 2 3" xfId="1127" xr:uid="{A1C261F4-83FF-4299-A1D5-9C0DCE6A9CC6}"/>
    <cellStyle name="Normal 10 4 3 2 3 2" xfId="1128" xr:uid="{C8E3E2BA-AA66-4797-BA91-4108157EB4E3}"/>
    <cellStyle name="Normal 10 4 3 2 3 3" xfId="2666" xr:uid="{8A03D6A7-9E25-4E6B-AC78-76F6454346F1}"/>
    <cellStyle name="Normal 10 4 3 2 3 4" xfId="2667" xr:uid="{5B4735D2-E688-4834-B2EB-EE4739AE4575}"/>
    <cellStyle name="Normal 10 4 3 2 4" xfId="1129" xr:uid="{6E00F345-3B52-40E5-8C32-4AE5E3D2B6C8}"/>
    <cellStyle name="Normal 10 4 3 2 5" xfId="2668" xr:uid="{9BE9A513-4710-4FB1-A32C-CC4AA1CC45A1}"/>
    <cellStyle name="Normal 10 4 3 2 6" xfId="2669" xr:uid="{EEE26699-D9D3-4A5E-9095-B7EE00043F42}"/>
    <cellStyle name="Normal 10 4 3 3" xfId="509" xr:uid="{B98110A6-4878-45C2-B82B-1BE0B8A60816}"/>
    <cellStyle name="Normal 10 4 3 3 2" xfId="1130" xr:uid="{61CD06A2-EF3C-4E3F-83DD-D0F34226F259}"/>
    <cellStyle name="Normal 10 4 3 3 2 2" xfId="1131" xr:uid="{E3E54CEE-DD4B-47B5-B042-B815C7A82FFB}"/>
    <cellStyle name="Normal 10 4 3 3 2 3" xfId="2670" xr:uid="{050EF8EE-F9C9-434F-938D-39EA8318BF8B}"/>
    <cellStyle name="Normal 10 4 3 3 2 4" xfId="2671" xr:uid="{B1DD759D-EABD-48E3-B98A-6EF01A324DB7}"/>
    <cellStyle name="Normal 10 4 3 3 3" xfId="1132" xr:uid="{BDEC0FF3-6BB8-4324-AEFB-B72B9570C2A4}"/>
    <cellStyle name="Normal 10 4 3 3 4" xfId="2672" xr:uid="{45825230-5225-4BC3-82C1-0849DF264CA7}"/>
    <cellStyle name="Normal 10 4 3 3 5" xfId="2673" xr:uid="{CF6A710D-05F0-43C5-9764-CD504FC1D8C4}"/>
    <cellStyle name="Normal 10 4 3 4" xfId="1133" xr:uid="{7499E227-FF15-4689-B0FD-0AF213EC83DA}"/>
    <cellStyle name="Normal 10 4 3 4 2" xfId="1134" xr:uid="{75764350-ECC9-4975-A28D-81B1040158F0}"/>
    <cellStyle name="Normal 10 4 3 4 3" xfId="2674" xr:uid="{3FAEACA6-0060-4B82-B87A-954F2F61FAA3}"/>
    <cellStyle name="Normal 10 4 3 4 4" xfId="2675" xr:uid="{E238A04B-902C-452B-A078-46E68E3DE807}"/>
    <cellStyle name="Normal 10 4 3 5" xfId="1135" xr:uid="{DCAB5B2B-24EF-46E2-A4D9-3F929CE6C550}"/>
    <cellStyle name="Normal 10 4 3 5 2" xfId="2676" xr:uid="{3524B6B9-47C9-4A12-90BD-7627F4A26856}"/>
    <cellStyle name="Normal 10 4 3 5 3" xfId="2677" xr:uid="{F2449687-3E96-4BF5-9E05-035ECF683922}"/>
    <cellStyle name="Normal 10 4 3 5 4" xfId="2678" xr:uid="{9C73919B-4E50-44B6-A57D-81CFB3439F21}"/>
    <cellStyle name="Normal 10 4 3 6" xfId="2679" xr:uid="{5C1B45B8-DA30-471C-80E9-491BDA34468C}"/>
    <cellStyle name="Normal 10 4 3 7" xfId="2680" xr:uid="{F7E928CB-9DA1-46C4-9504-8E2F90318CEE}"/>
    <cellStyle name="Normal 10 4 3 8" xfId="2681" xr:uid="{E6E54C67-1F19-48F4-9DBB-D31302492A37}"/>
    <cellStyle name="Normal 10 4 4" xfId="257" xr:uid="{DB3D6B06-5576-4672-959E-A7131784C9A6}"/>
    <cellStyle name="Normal 10 4 4 2" xfId="510" xr:uid="{1595A4D2-D392-42B2-A6F8-E4BC327438E4}"/>
    <cellStyle name="Normal 10 4 4 2 2" xfId="511" xr:uid="{1C80E777-D061-4B68-8201-3896F60B9256}"/>
    <cellStyle name="Normal 10 4 4 2 2 2" xfId="1136" xr:uid="{6B861F90-D63E-4E20-A038-30E2BE1BC8C8}"/>
    <cellStyle name="Normal 10 4 4 2 2 3" xfId="2682" xr:uid="{4D07F8CA-ADDA-459E-BD08-EEAAA7A80C35}"/>
    <cellStyle name="Normal 10 4 4 2 2 4" xfId="2683" xr:uid="{83C66F45-9BDF-44D1-B107-37DFE9DEF9B2}"/>
    <cellStyle name="Normal 10 4 4 2 3" xfId="1137" xr:uid="{4FEAC1D1-556A-4A9A-BA33-FFB90AC9B131}"/>
    <cellStyle name="Normal 10 4 4 2 4" xfId="2684" xr:uid="{8A0AA7F8-E148-4E3E-9EA9-538698298A06}"/>
    <cellStyle name="Normal 10 4 4 2 5" xfId="2685" xr:uid="{9EB60D56-ED0A-4AE0-AF0E-F8C59FD73475}"/>
    <cellStyle name="Normal 10 4 4 3" xfId="512" xr:uid="{976BFE2E-67FA-47BF-AF0B-DA78AA72BF7D}"/>
    <cellStyle name="Normal 10 4 4 3 2" xfId="1138" xr:uid="{417D858F-EA52-46D9-A28D-91824DFF7CC5}"/>
    <cellStyle name="Normal 10 4 4 3 3" xfId="2686" xr:uid="{BE8287D6-1141-4186-913C-8C13B8832051}"/>
    <cellStyle name="Normal 10 4 4 3 4" xfId="2687" xr:uid="{84C094AD-E0F5-4AA0-B0E2-BCBACCFCDCB6}"/>
    <cellStyle name="Normal 10 4 4 4" xfId="1139" xr:uid="{1DB2B977-DF74-49E3-A32B-1158707D37CE}"/>
    <cellStyle name="Normal 10 4 4 4 2" xfId="2688" xr:uid="{5135B205-3196-40A1-9CBE-F9906568FFEB}"/>
    <cellStyle name="Normal 10 4 4 4 3" xfId="2689" xr:uid="{AEBDE4EE-EEC7-48E5-A3C1-9F10540C4FA0}"/>
    <cellStyle name="Normal 10 4 4 4 4" xfId="2690" xr:uid="{2D048F66-4F6B-4FE1-9F09-6956201011BE}"/>
    <cellStyle name="Normal 10 4 4 5" xfId="2691" xr:uid="{05347AAC-F5A1-4750-B0F5-B40812765865}"/>
    <cellStyle name="Normal 10 4 4 6" xfId="2692" xr:uid="{DA4B2D19-C84A-4A0B-97A9-F5EFC0A0322F}"/>
    <cellStyle name="Normal 10 4 4 7" xfId="2693" xr:uid="{C96AA878-F56D-4426-BAF4-D75452BC1818}"/>
    <cellStyle name="Normal 10 4 5" xfId="258" xr:uid="{B25E2A8F-7CF6-4E53-87EE-38E55515481E}"/>
    <cellStyle name="Normal 10 4 5 2" xfId="513" xr:uid="{AE6C5C8C-A05B-4C4D-B9FE-5652E1FB0077}"/>
    <cellStyle name="Normal 10 4 5 2 2" xfId="1140" xr:uid="{B0C559AE-D9E5-44ED-B392-9CBE4F46C0F2}"/>
    <cellStyle name="Normal 10 4 5 2 3" xfId="2694" xr:uid="{45E53D37-1366-404D-9707-510639EC7CBF}"/>
    <cellStyle name="Normal 10 4 5 2 4" xfId="2695" xr:uid="{18D9EB8F-5E1F-43B0-BA17-5E4AC8E4A17D}"/>
    <cellStyle name="Normal 10 4 5 3" xfId="1141" xr:uid="{0D06A70A-A910-461C-90EA-5E3DF5B4D099}"/>
    <cellStyle name="Normal 10 4 5 3 2" xfId="2696" xr:uid="{6B7EF2AB-A8AA-4D74-9877-32D12020822F}"/>
    <cellStyle name="Normal 10 4 5 3 3" xfId="2697" xr:uid="{8FA27664-AC8E-4EC3-8438-BB46F05F0836}"/>
    <cellStyle name="Normal 10 4 5 3 4" xfId="2698" xr:uid="{E012DC2B-11A7-47E8-9F74-C5D696B07E68}"/>
    <cellStyle name="Normal 10 4 5 4" xfId="2699" xr:uid="{3DB9D904-93AA-4161-9FA2-28FA11499C81}"/>
    <cellStyle name="Normal 10 4 5 5" xfId="2700" xr:uid="{A0422B19-57D0-4760-BB4F-8D6067A73473}"/>
    <cellStyle name="Normal 10 4 5 6" xfId="2701" xr:uid="{53671A54-DD70-4F52-9460-D4503531FC13}"/>
    <cellStyle name="Normal 10 4 6" xfId="514" xr:uid="{C3CE1A38-0970-4418-8561-9CD36D3BC7B2}"/>
    <cellStyle name="Normal 10 4 6 2" xfId="1142" xr:uid="{43FF8461-A7AC-4017-8F82-DDE48ABC0952}"/>
    <cellStyle name="Normal 10 4 6 2 2" xfId="2702" xr:uid="{69A1DA44-3E2C-4D2E-B65F-A6C0830C82B8}"/>
    <cellStyle name="Normal 10 4 6 2 3" xfId="2703" xr:uid="{6CCA05B2-9C8A-416E-9E29-73ED3CEE097A}"/>
    <cellStyle name="Normal 10 4 6 2 4" xfId="2704" xr:uid="{0265277D-47B2-44AD-99B2-BC9035D34652}"/>
    <cellStyle name="Normal 10 4 6 3" xfId="2705" xr:uid="{B5D3BCB4-2501-423C-A0A6-91E66E105F6B}"/>
    <cellStyle name="Normal 10 4 6 4" xfId="2706" xr:uid="{8FFD4D93-7CF8-4BE0-B50A-19EF1F8D5736}"/>
    <cellStyle name="Normal 10 4 6 5" xfId="2707" xr:uid="{A8C719BC-0F88-4092-A224-EE5D4B87E0F6}"/>
    <cellStyle name="Normal 10 4 7" xfId="1143" xr:uid="{1F73E95C-F9CF-48FC-8993-EA17FC29FD63}"/>
    <cellStyle name="Normal 10 4 7 2" xfId="2708" xr:uid="{3DC17456-CE5A-4688-9C8A-C3650AC6EF01}"/>
    <cellStyle name="Normal 10 4 7 3" xfId="2709" xr:uid="{4A8B34F5-03A3-4B42-986A-60A70D123EBD}"/>
    <cellStyle name="Normal 10 4 7 4" xfId="2710" xr:uid="{51EFC52E-49F0-4318-BE03-48ECBDE8B291}"/>
    <cellStyle name="Normal 10 4 8" xfId="2711" xr:uid="{B94588B5-ABF2-4C42-9CB3-A0C844411553}"/>
    <cellStyle name="Normal 10 4 8 2" xfId="2712" xr:uid="{82D0FBC7-AE7E-42D8-93E4-FA28D449F295}"/>
    <cellStyle name="Normal 10 4 8 3" xfId="2713" xr:uid="{F47A4F7C-22F7-4C8A-9B86-30420CC0F6FB}"/>
    <cellStyle name="Normal 10 4 8 4" xfId="2714" xr:uid="{2FDD3E15-43FC-47DE-9CB4-2213D19F5342}"/>
    <cellStyle name="Normal 10 4 9" xfId="2715" xr:uid="{3B8C8958-0756-46D8-B066-390DA5A2E55A}"/>
    <cellStyle name="Normal 10 5" xfId="58" xr:uid="{3137EE83-6C7A-4303-985A-46150E90ACFF}"/>
    <cellStyle name="Normal 10 5 2" xfId="59" xr:uid="{0CB333F6-9D43-4133-8194-263D470F56D1}"/>
    <cellStyle name="Normal 10 5 2 2" xfId="259" xr:uid="{987E26D5-C884-4960-94D6-45860D9583DD}"/>
    <cellStyle name="Normal 10 5 2 2 2" xfId="515" xr:uid="{790BC6E6-513A-4C87-963F-E2B5FFEDBD51}"/>
    <cellStyle name="Normal 10 5 2 2 2 2" xfId="1144" xr:uid="{3D1BAFE6-EED3-4AEC-A662-1A408C50A553}"/>
    <cellStyle name="Normal 10 5 2 2 2 3" xfId="2716" xr:uid="{A0E21BB0-BEDB-4BCF-9411-C79144ADF6F7}"/>
    <cellStyle name="Normal 10 5 2 2 2 4" xfId="2717" xr:uid="{78FFA488-B5BD-4013-A767-7BE6205964E3}"/>
    <cellStyle name="Normal 10 5 2 2 3" xfId="1145" xr:uid="{5F10F2D6-65F1-4D21-903C-ED9AF80E798C}"/>
    <cellStyle name="Normal 10 5 2 2 3 2" xfId="2718" xr:uid="{168F8F0E-C777-4A25-AD4B-8A97925E1BEC}"/>
    <cellStyle name="Normal 10 5 2 2 3 3" xfId="2719" xr:uid="{DC739BF4-89FA-484B-AA71-824D36B19B5E}"/>
    <cellStyle name="Normal 10 5 2 2 3 4" xfId="2720" xr:uid="{17E51D23-7833-46BF-995C-7CC660344500}"/>
    <cellStyle name="Normal 10 5 2 2 4" xfId="2721" xr:uid="{777EEF69-8B38-4539-AD87-A6A671DD1F2F}"/>
    <cellStyle name="Normal 10 5 2 2 5" xfId="2722" xr:uid="{E50E653D-C8BE-4906-94DB-A619FE6C56E7}"/>
    <cellStyle name="Normal 10 5 2 2 6" xfId="2723" xr:uid="{486ADC5F-C264-4D27-B43B-700DD3F4C043}"/>
    <cellStyle name="Normal 10 5 2 3" xfId="516" xr:uid="{5DB8E013-E622-4E71-81D4-795476D39C05}"/>
    <cellStyle name="Normal 10 5 2 3 2" xfId="1146" xr:uid="{DC374C3A-1E04-4ACA-B4FA-4DD40C6A1AD5}"/>
    <cellStyle name="Normal 10 5 2 3 2 2" xfId="2724" xr:uid="{55849EDE-7FEC-447B-AD65-978B4F6FA8F2}"/>
    <cellStyle name="Normal 10 5 2 3 2 3" xfId="2725" xr:uid="{0D910EAA-5007-4049-8A6B-C0A77384A6F2}"/>
    <cellStyle name="Normal 10 5 2 3 2 4" xfId="2726" xr:uid="{7B69D728-C27A-4588-8FE3-61841C8B7BFC}"/>
    <cellStyle name="Normal 10 5 2 3 3" xfId="2727" xr:uid="{88AF1BCA-F1DC-4FCC-8351-8D128C2310A8}"/>
    <cellStyle name="Normal 10 5 2 3 4" xfId="2728" xr:uid="{1F1D778F-3B89-4BDC-B00E-7022DD418C2D}"/>
    <cellStyle name="Normal 10 5 2 3 5" xfId="2729" xr:uid="{C5016195-9140-45B3-9C1E-FA1B6BD69FCB}"/>
    <cellStyle name="Normal 10 5 2 4" xfId="1147" xr:uid="{CF4F48F4-B437-4962-81FE-F6369AE32BFE}"/>
    <cellStyle name="Normal 10 5 2 4 2" xfId="2730" xr:uid="{F88B1C43-D49C-4C9E-B263-DAC3DD9343B8}"/>
    <cellStyle name="Normal 10 5 2 4 3" xfId="2731" xr:uid="{FB77BD02-7863-4C2C-B540-2D72F11CE9C2}"/>
    <cellStyle name="Normal 10 5 2 4 4" xfId="2732" xr:uid="{B0989498-7B84-487D-9909-1A53A099BBE8}"/>
    <cellStyle name="Normal 10 5 2 5" xfId="2733" xr:uid="{E0546D27-7153-435C-9770-0B328B210A39}"/>
    <cellStyle name="Normal 10 5 2 5 2" xfId="2734" xr:uid="{1613ACFC-6316-4996-B699-0FB3C001D573}"/>
    <cellStyle name="Normal 10 5 2 5 3" xfId="2735" xr:uid="{E850675C-6AC6-42C0-B331-E3695975B0DE}"/>
    <cellStyle name="Normal 10 5 2 5 4" xfId="2736" xr:uid="{A08D0A2A-28FD-4D69-97B7-C173521576B8}"/>
    <cellStyle name="Normal 10 5 2 6" xfId="2737" xr:uid="{7BDFA859-68BF-46A2-B8D9-427BB13A7E20}"/>
    <cellStyle name="Normal 10 5 2 7" xfId="2738" xr:uid="{58F280AB-3A83-4C1B-B57E-1F4B42A3A2B1}"/>
    <cellStyle name="Normal 10 5 2 8" xfId="2739" xr:uid="{03C7E7AF-B2D6-4178-B620-C9BD7D947CAB}"/>
    <cellStyle name="Normal 10 5 3" xfId="260" xr:uid="{0BDEA392-7AC7-4A62-BA88-93E5D2D8BBF5}"/>
    <cellStyle name="Normal 10 5 3 2" xfId="517" xr:uid="{15D3296C-06B8-4599-A3A5-7A59E03A9D14}"/>
    <cellStyle name="Normal 10 5 3 2 2" xfId="518" xr:uid="{DFC21F30-4CC6-489F-9B1F-C77A4638EBFB}"/>
    <cellStyle name="Normal 10 5 3 2 3" xfId="2740" xr:uid="{A395DE8F-6BBC-45A1-B810-7A925D352F13}"/>
    <cellStyle name="Normal 10 5 3 2 4" xfId="2741" xr:uid="{ECD4CD41-EC9F-4773-AF4C-9D33DF25305A}"/>
    <cellStyle name="Normal 10 5 3 3" xfId="519" xr:uid="{F3064464-32C7-4898-8D7D-679DC8C76C6B}"/>
    <cellStyle name="Normal 10 5 3 3 2" xfId="2742" xr:uid="{463B7CE2-F0DF-4AF1-866E-CBC467ED913D}"/>
    <cellStyle name="Normal 10 5 3 3 3" xfId="2743" xr:uid="{E15D2C46-2386-4D02-9E1A-BACA4A5A4D14}"/>
    <cellStyle name="Normal 10 5 3 3 4" xfId="2744" xr:uid="{0C8E79D5-CD45-4E63-BB94-A1C9F41BEC9D}"/>
    <cellStyle name="Normal 10 5 3 4" xfId="2745" xr:uid="{A83F7D0F-01E4-44C9-B998-60BC87F06AD9}"/>
    <cellStyle name="Normal 10 5 3 5" xfId="2746" xr:uid="{CC15135F-F4B1-4362-BB06-E9A65BA82B93}"/>
    <cellStyle name="Normal 10 5 3 6" xfId="2747" xr:uid="{A782DCB1-72B7-4904-8FD4-707216C5753B}"/>
    <cellStyle name="Normal 10 5 4" xfId="261" xr:uid="{3C90C3F7-7BFD-4DD4-8EA9-CD2ADBB04272}"/>
    <cellStyle name="Normal 10 5 4 2" xfId="520" xr:uid="{B1926A71-B81D-4A38-BD17-04D947BE4822}"/>
    <cellStyle name="Normal 10 5 4 2 2" xfId="2748" xr:uid="{C2D5BF2E-5DB1-4BD6-8007-A3268B924293}"/>
    <cellStyle name="Normal 10 5 4 2 3" xfId="2749" xr:uid="{2314DD59-A060-4D7A-BA11-1E7691E530F5}"/>
    <cellStyle name="Normal 10 5 4 2 4" xfId="2750" xr:uid="{E9AB5946-EEDC-4DC7-AC96-184749C9AD87}"/>
    <cellStyle name="Normal 10 5 4 3" xfId="2751" xr:uid="{4EE7C56F-27DA-43CD-860F-7067CBC8997D}"/>
    <cellStyle name="Normal 10 5 4 4" xfId="2752" xr:uid="{80B0EDBF-B9E6-4C7F-B8B8-FFEC30D56F18}"/>
    <cellStyle name="Normal 10 5 4 5" xfId="2753" xr:uid="{6A15C38D-F7B2-4681-A10A-287499F749ED}"/>
    <cellStyle name="Normal 10 5 5" xfId="521" xr:uid="{E74916C1-3E7E-49DA-A789-7702475D117B}"/>
    <cellStyle name="Normal 10 5 5 2" xfId="2754" xr:uid="{29E936BC-8F94-4235-A2D9-A9C1D1AF206E}"/>
    <cellStyle name="Normal 10 5 5 3" xfId="2755" xr:uid="{83499E27-2074-4712-9015-0E5B3843C7E1}"/>
    <cellStyle name="Normal 10 5 5 4" xfId="2756" xr:uid="{291EC309-F333-481B-8130-97C8F260E7BA}"/>
    <cellStyle name="Normal 10 5 6" xfId="2757" xr:uid="{5B89E2B9-8B62-4987-89F5-DB6A810541B4}"/>
    <cellStyle name="Normal 10 5 6 2" xfId="2758" xr:uid="{6ECE812E-40BA-436E-B909-FA8C7FDBA97E}"/>
    <cellStyle name="Normal 10 5 6 3" xfId="2759" xr:uid="{FD7E67C1-7459-4C58-90E3-E44BA3CF9752}"/>
    <cellStyle name="Normal 10 5 6 4" xfId="2760" xr:uid="{161BC57A-0C4A-418B-A3A6-D474861779D4}"/>
    <cellStyle name="Normal 10 5 7" xfId="2761" xr:uid="{F7B4340C-5901-45D4-89EB-36BF2C9E5D89}"/>
    <cellStyle name="Normal 10 5 8" xfId="2762" xr:uid="{C7AB8771-76C8-412F-AB3F-A70210437FB0}"/>
    <cellStyle name="Normal 10 5 9" xfId="2763" xr:uid="{3C4DE7CC-CDC7-4360-B287-FD40BBCAF877}"/>
    <cellStyle name="Normal 10 6" xfId="60" xr:uid="{84674161-92E0-4A72-9A63-5DCB1DE68D71}"/>
    <cellStyle name="Normal 10 6 2" xfId="262" xr:uid="{942DFE20-1296-4E98-AF2D-E8184AC8B338}"/>
    <cellStyle name="Normal 10 6 2 2" xfId="522" xr:uid="{DA82C493-445E-4859-810F-6A64C899B5B9}"/>
    <cellStyle name="Normal 10 6 2 2 2" xfId="1148" xr:uid="{AFD2A2A3-D220-4191-A2E2-C58D58F9E5C3}"/>
    <cellStyle name="Normal 10 6 2 2 2 2" xfId="1149" xr:uid="{1BD5364A-6985-4806-809E-E41D77CB24E0}"/>
    <cellStyle name="Normal 10 6 2 2 3" xfId="1150" xr:uid="{6833E8EB-5D75-42B0-B3D3-6A18013D9DF2}"/>
    <cellStyle name="Normal 10 6 2 2 4" xfId="2764" xr:uid="{F5C609CE-3155-48C8-AB56-DE57B8AD96D7}"/>
    <cellStyle name="Normal 10 6 2 3" xfId="1151" xr:uid="{7DEF2590-8C3D-4B42-8AB5-FA311FB772D2}"/>
    <cellStyle name="Normal 10 6 2 3 2" xfId="1152" xr:uid="{A92DD05E-9C38-419E-A9F4-C9D9560764B8}"/>
    <cellStyle name="Normal 10 6 2 3 3" xfId="2765" xr:uid="{0DFB21AC-3A5E-4141-8D23-62592B1D5834}"/>
    <cellStyle name="Normal 10 6 2 3 4" xfId="2766" xr:uid="{CBD0CA9C-0D0A-4052-B196-F03AFC4B1807}"/>
    <cellStyle name="Normal 10 6 2 4" xfId="1153" xr:uid="{B7170ED5-01EF-42D2-85E2-7586C54DC46C}"/>
    <cellStyle name="Normal 10 6 2 5" xfId="2767" xr:uid="{7A59377A-A00D-49CB-8DAD-34310AD20352}"/>
    <cellStyle name="Normal 10 6 2 6" xfId="2768" xr:uid="{19DE024B-E619-496B-AA39-E85BD615D254}"/>
    <cellStyle name="Normal 10 6 3" xfId="523" xr:uid="{50D8927E-C9AC-45E4-8C85-FE9AC7F40926}"/>
    <cellStyle name="Normal 10 6 3 2" xfId="1154" xr:uid="{CF09C43A-430E-4E9F-89E5-0DED95AF13F0}"/>
    <cellStyle name="Normal 10 6 3 2 2" xfId="1155" xr:uid="{10030D07-B0AF-45D8-A961-922F3CC6A6CA}"/>
    <cellStyle name="Normal 10 6 3 2 3" xfId="2769" xr:uid="{3F36248F-C3AB-4EAA-8639-4519E0AD6442}"/>
    <cellStyle name="Normal 10 6 3 2 4" xfId="2770" xr:uid="{1072BDA8-ADD7-4C73-B788-F4B5168B677C}"/>
    <cellStyle name="Normal 10 6 3 3" xfId="1156" xr:uid="{1C01E589-9F14-4693-96E0-4BADB88462AF}"/>
    <cellStyle name="Normal 10 6 3 4" xfId="2771" xr:uid="{2E9D5811-DACB-407A-803C-6B5E54CF666B}"/>
    <cellStyle name="Normal 10 6 3 5" xfId="2772" xr:uid="{F735CF56-77C5-4061-B2C6-7E36568BC833}"/>
    <cellStyle name="Normal 10 6 4" xfId="1157" xr:uid="{3087CBEB-0877-4C3B-BBC1-92525904CF12}"/>
    <cellStyle name="Normal 10 6 4 2" xfId="1158" xr:uid="{835E600F-EF26-4D93-95EE-44F4FFDD8C08}"/>
    <cellStyle name="Normal 10 6 4 3" xfId="2773" xr:uid="{3C742A5A-85F6-4104-8F93-E204F4E0B17E}"/>
    <cellStyle name="Normal 10 6 4 4" xfId="2774" xr:uid="{B61C432C-3B06-48AA-9A9B-F6D695EA09DB}"/>
    <cellStyle name="Normal 10 6 5" xfId="1159" xr:uid="{179F4C20-B581-4686-B227-3A35789D650C}"/>
    <cellStyle name="Normal 10 6 5 2" xfId="2775" xr:uid="{7B4CE8A8-EC42-4C37-BAAE-7C691BF5183B}"/>
    <cellStyle name="Normal 10 6 5 3" xfId="2776" xr:uid="{FC6CAE5D-496E-4CAD-BA93-A04AF5A8D09B}"/>
    <cellStyle name="Normal 10 6 5 4" xfId="2777" xr:uid="{343A7CBE-A4D5-453C-8C6F-542CC71E550E}"/>
    <cellStyle name="Normal 10 6 6" xfId="2778" xr:uid="{54870A26-E159-424E-99C9-671385D18534}"/>
    <cellStyle name="Normal 10 6 7" xfId="2779" xr:uid="{22F5A682-42A8-4C99-9C64-F41C024A8F97}"/>
    <cellStyle name="Normal 10 6 8" xfId="2780" xr:uid="{EC8BB443-80EF-4E25-BB9B-F88AABE1E9B0}"/>
    <cellStyle name="Normal 10 7" xfId="263" xr:uid="{B0E2E005-DA46-4014-997A-04E27E016CB4}"/>
    <cellStyle name="Normal 10 7 2" xfId="524" xr:uid="{BE6DA5CB-7E60-4324-B7D7-239D3E2445CA}"/>
    <cellStyle name="Normal 10 7 2 2" xfId="525" xr:uid="{11AA83E3-F9AB-465B-A383-0F5D24845E21}"/>
    <cellStyle name="Normal 10 7 2 2 2" xfId="1160" xr:uid="{1141571A-703E-426E-A851-935009F9C5A0}"/>
    <cellStyle name="Normal 10 7 2 2 3" xfId="2781" xr:uid="{9CB22512-B495-48BF-BFD9-A642C4B36EF4}"/>
    <cellStyle name="Normal 10 7 2 2 4" xfId="2782" xr:uid="{A7445F22-81AF-4F47-BCCC-0310C66CA656}"/>
    <cellStyle name="Normal 10 7 2 3" xfId="1161" xr:uid="{150F9574-AEBB-46F7-B9D6-E5A8C52561A5}"/>
    <cellStyle name="Normal 10 7 2 4" xfId="2783" xr:uid="{20D4A1B3-E9E3-496E-A019-B77FF28FA7A5}"/>
    <cellStyle name="Normal 10 7 2 5" xfId="2784" xr:uid="{65192ADD-2CB1-4694-A249-8BDFBC00CD30}"/>
    <cellStyle name="Normal 10 7 3" xfId="526" xr:uid="{F8A0C0B2-89DA-4C40-8049-A4E90848FD51}"/>
    <cellStyle name="Normal 10 7 3 2" xfId="1162" xr:uid="{CA6355AA-07F8-4089-94E2-C00784C83D47}"/>
    <cellStyle name="Normal 10 7 3 3" xfId="2785" xr:uid="{36772321-ACE3-4BB9-B845-D92A4C016BF8}"/>
    <cellStyle name="Normal 10 7 3 4" xfId="2786" xr:uid="{75F5C850-A15A-4E31-8519-B8B70D3A5DBF}"/>
    <cellStyle name="Normal 10 7 4" xfId="1163" xr:uid="{AB78999E-DC3D-47FD-9AAA-AD6F4B6FF4F2}"/>
    <cellStyle name="Normal 10 7 4 2" xfId="2787" xr:uid="{DB782E7C-4809-4532-86D3-793BD7C56944}"/>
    <cellStyle name="Normal 10 7 4 3" xfId="2788" xr:uid="{4DEB51C8-AB17-491B-B9CB-13DAA27AB34C}"/>
    <cellStyle name="Normal 10 7 4 4" xfId="2789" xr:uid="{57327C85-54EF-4BDA-B86A-C7B2E9892320}"/>
    <cellStyle name="Normal 10 7 5" xfId="2790" xr:uid="{C2101285-1140-42E1-84BA-746E64DDBF52}"/>
    <cellStyle name="Normal 10 7 6" xfId="2791" xr:uid="{4BFB86B7-CD81-4E89-B759-AF4CFF5D3312}"/>
    <cellStyle name="Normal 10 7 7" xfId="2792" xr:uid="{DD59691B-C7D4-4A10-B8F4-7F1525C65E1A}"/>
    <cellStyle name="Normal 10 8" xfId="264" xr:uid="{7B06FACC-4BA6-4D8A-9F2B-D31DD9C965D9}"/>
    <cellStyle name="Normal 10 8 2" xfId="527" xr:uid="{297EC9A8-F17F-45DA-9FD7-60349F2AF9F4}"/>
    <cellStyle name="Normal 10 8 2 2" xfId="1164" xr:uid="{9D85F38C-E74A-40EF-8C94-B0E4996913C4}"/>
    <cellStyle name="Normal 10 8 2 3" xfId="2793" xr:uid="{A8775FB9-1B41-4A1A-822A-28BBD6EC8C6D}"/>
    <cellStyle name="Normal 10 8 2 4" xfId="2794" xr:uid="{EF5E31E7-CD20-408D-975B-89C22FC9C1F4}"/>
    <cellStyle name="Normal 10 8 3" xfId="1165" xr:uid="{699FD412-718D-40A5-BC9E-5B8CB52ABF6C}"/>
    <cellStyle name="Normal 10 8 3 2" xfId="2795" xr:uid="{7F899264-0892-4FAB-9119-F2A179A021F7}"/>
    <cellStyle name="Normal 10 8 3 3" xfId="2796" xr:uid="{7845333B-EC6F-423A-8B8A-06667EB25B0A}"/>
    <cellStyle name="Normal 10 8 3 4" xfId="2797" xr:uid="{7CB87FCD-AB06-47FC-9AC8-DD15DCDB8203}"/>
    <cellStyle name="Normal 10 8 4" xfId="2798" xr:uid="{A5B4BB61-84D4-4BD3-A285-471D08DF14C2}"/>
    <cellStyle name="Normal 10 8 5" xfId="2799" xr:uid="{F3D4F743-F492-4305-BC9D-023C42AF6013}"/>
    <cellStyle name="Normal 10 8 6" xfId="2800" xr:uid="{B90746C3-B945-4500-86AB-81F0A615AE6C}"/>
    <cellStyle name="Normal 10 9" xfId="265" xr:uid="{5CAE43FC-02C0-4448-88D9-B52128DCE989}"/>
    <cellStyle name="Normal 10 9 2" xfId="1166" xr:uid="{0062F935-25FE-4E1C-9C35-53982836B09E}"/>
    <cellStyle name="Normal 10 9 2 2" xfId="2801" xr:uid="{ED302214-1A55-475D-A15E-166D375FFE14}"/>
    <cellStyle name="Normal 10 9 2 2 2" xfId="4330" xr:uid="{5BD2AABB-D2ED-48D0-A72D-09D2DC3F0566}"/>
    <cellStyle name="Normal 10 9 2 2 3" xfId="4679" xr:uid="{29E5875D-F265-49A8-B447-F99E82636EE4}"/>
    <cellStyle name="Normal 10 9 2 3" xfId="2802" xr:uid="{BB95DAD6-9CC8-4EF3-9CDD-F28DFCC04F18}"/>
    <cellStyle name="Normal 10 9 2 4" xfId="2803" xr:uid="{0504BBB6-B309-4CC3-A2E7-A58E3780BB4E}"/>
    <cellStyle name="Normal 10 9 3" xfId="2804" xr:uid="{9577FDCA-1C71-4001-A9DB-04A89E9B7559}"/>
    <cellStyle name="Normal 10 9 3 2" xfId="5339" xr:uid="{00230640-BF1C-4C6A-A25A-E9F18546D59E}"/>
    <cellStyle name="Normal 10 9 4" xfId="2805" xr:uid="{17AE0111-65EE-4B25-A6B9-CCD3EE2EC2F1}"/>
    <cellStyle name="Normal 10 9 4 2" xfId="4562" xr:uid="{A7F00723-6269-420D-8729-AFC87543D5D0}"/>
    <cellStyle name="Normal 10 9 4 3" xfId="4680" xr:uid="{3CFE7CEC-4C1D-4C70-AEEC-900AAB60414F}"/>
    <cellStyle name="Normal 10 9 4 4" xfId="4600" xr:uid="{3EC30232-2310-4E4F-A1F7-38543E13A3A7}"/>
    <cellStyle name="Normal 10 9 5" xfId="2806" xr:uid="{1343B80E-6E69-4721-A614-9D803E90E329}"/>
    <cellStyle name="Normal 11" xfId="61" xr:uid="{71B1662D-7A60-4C4A-BFD3-36A3C5E6286E}"/>
    <cellStyle name="Normal 11 2" xfId="266" xr:uid="{98CDDB07-884B-4051-ACB6-DAB3CE6A3EF0}"/>
    <cellStyle name="Normal 11 2 2" xfId="4647" xr:uid="{8A04904A-F3EE-4982-9914-CF6202FF903F}"/>
    <cellStyle name="Normal 11 3" xfId="4335" xr:uid="{F2ADD0B5-C34D-4421-9E7B-7E085FA38227}"/>
    <cellStyle name="Normal 11 3 2" xfId="4541" xr:uid="{1D5E9020-77A0-4147-AAE7-6DC01C62E162}"/>
    <cellStyle name="Normal 11 3 3" xfId="4724" xr:uid="{50C300BD-1775-48D5-BCA4-B7F3075D48E2}"/>
    <cellStyle name="Normal 11 3 4" xfId="4701" xr:uid="{C5A9043A-2053-4A15-95AB-188738D5597A}"/>
    <cellStyle name="Normal 12" xfId="62" xr:uid="{1E3DB229-5437-468A-A071-9050780CCDC7}"/>
    <cellStyle name="Normal 12 2" xfId="267" xr:uid="{88E15031-A291-4CDA-8129-4BB52419B75A}"/>
    <cellStyle name="Normal 12 2 2" xfId="4648" xr:uid="{DE47F7F2-89F1-46BC-94FC-9A701781CCE8}"/>
    <cellStyle name="Normal 12 3" xfId="4542" xr:uid="{D6B48352-E505-4096-A4E2-FCCBDE8A61BE}"/>
    <cellStyle name="Normal 13" xfId="63" xr:uid="{995E293E-E832-49AF-9C3B-5CCB87139509}"/>
    <cellStyle name="Normal 13 2" xfId="64" xr:uid="{4BBB15EC-8EA3-4B4C-A86D-AC7B6592F671}"/>
    <cellStyle name="Normal 13 2 2" xfId="268" xr:uid="{FF691BD9-F060-4659-BF0E-29CAEDC7898B}"/>
    <cellStyle name="Normal 13 2 2 2" xfId="4649" xr:uid="{570EDA87-3D7C-4D25-8CC4-EA479F2C54A1}"/>
    <cellStyle name="Normal 13 2 3" xfId="4337" xr:uid="{FED225F8-692D-4545-8B54-204B89D60EBB}"/>
    <cellStyle name="Normal 13 2 3 2" xfId="4543" xr:uid="{730C995A-F95F-4D60-8AB0-8553CA39668D}"/>
    <cellStyle name="Normal 13 2 3 3" xfId="4725" xr:uid="{3D72DADD-EEE5-4C22-8F91-974DBCA4EDF9}"/>
    <cellStyle name="Normal 13 2 3 4" xfId="4702" xr:uid="{4F467B9B-AC9F-4042-8265-E62363FDFE06}"/>
    <cellStyle name="Normal 13 3" xfId="269" xr:uid="{A5E504EB-9421-47D7-BE5F-6E6904BC9AF7}"/>
    <cellStyle name="Normal 13 3 2" xfId="4421" xr:uid="{D410CAB7-1C40-41D9-A50A-7953F628B598}"/>
    <cellStyle name="Normal 13 3 3" xfId="4338" xr:uid="{E7C01DE9-44C5-44C0-AD31-85848A3E304C}"/>
    <cellStyle name="Normal 13 3 4" xfId="4566" xr:uid="{C6E91FC1-0553-4E52-9306-F49DB46F12E9}"/>
    <cellStyle name="Normal 13 3 5" xfId="4726" xr:uid="{94F6B609-2C8E-40F0-9416-CB790612E098}"/>
    <cellStyle name="Normal 13 4" xfId="4339" xr:uid="{D60D1D19-C5FF-4948-95AC-CE412924DA35}"/>
    <cellStyle name="Normal 13 5" xfId="4336" xr:uid="{63D13CF7-575B-4E2A-8656-A9D3828DE5E9}"/>
    <cellStyle name="Normal 14" xfId="65" xr:uid="{908138CE-787E-4083-A100-84BCF7EBB426}"/>
    <cellStyle name="Normal 14 18" xfId="4341" xr:uid="{FFB07511-857A-483B-AE76-BA404C166D40}"/>
    <cellStyle name="Normal 14 2" xfId="270" xr:uid="{33689715-E305-443F-81A5-73AF963BF93E}"/>
    <cellStyle name="Normal 14 2 2" xfId="430" xr:uid="{64513A5F-2557-4702-AEDB-5CD16889B606}"/>
    <cellStyle name="Normal 14 2 2 2" xfId="431" xr:uid="{1072AA2F-2738-4D8D-84D4-0FEFBDE016FB}"/>
    <cellStyle name="Normal 14 2 3" xfId="432" xr:uid="{5B563161-8EDA-45A7-81C4-BDE8CE86DC8F}"/>
    <cellStyle name="Normal 14 3" xfId="433" xr:uid="{9B975EBE-10B6-4CA9-8FCE-99837EBC1A01}"/>
    <cellStyle name="Normal 14 3 2" xfId="4650" xr:uid="{D665E552-3C9F-492D-B15D-175CD70E98E6}"/>
    <cellStyle name="Normal 14 4" xfId="4340" xr:uid="{7210750D-01B2-4CA7-8BE9-59B4825340CB}"/>
    <cellStyle name="Normal 14 4 2" xfId="4544" xr:uid="{AEEDF171-5677-4A17-A3E4-CA836670542E}"/>
    <cellStyle name="Normal 14 4 3" xfId="4727" xr:uid="{BA871A73-B564-47CF-91C1-25D06BF46C62}"/>
    <cellStyle name="Normal 14 4 4" xfId="4703" xr:uid="{F672E197-2DAD-4B21-BB41-526220E0919C}"/>
    <cellStyle name="Normal 15" xfId="66" xr:uid="{2F2F3D0B-BEDC-4D8E-918C-A18DD31459FE}"/>
    <cellStyle name="Normal 15 2" xfId="67" xr:uid="{5FD6FDB1-8DB6-4BDD-89E6-0E69D82EBB1A}"/>
    <cellStyle name="Normal 15 2 2" xfId="271" xr:uid="{C4125AA0-B88F-43C3-8AFD-C1AC23D51E40}"/>
    <cellStyle name="Normal 15 2 2 2" xfId="4453" xr:uid="{4DFC09CA-F199-4A67-AF82-E1C5CD5545E3}"/>
    <cellStyle name="Normal 15 2 3" xfId="4546" xr:uid="{15080F94-70A1-41BA-A387-EB063EAACF5B}"/>
    <cellStyle name="Normal 15 3" xfId="272" xr:uid="{D4992100-6E74-476B-B64C-A19A1C1A30F3}"/>
    <cellStyle name="Normal 15 3 2" xfId="4422" xr:uid="{33CF00A1-7260-4EF6-9ACB-A51F494DC659}"/>
    <cellStyle name="Normal 15 3 3" xfId="4343" xr:uid="{5111F781-3DA2-418F-B91C-966DED7CFEAA}"/>
    <cellStyle name="Normal 15 3 4" xfId="4567" xr:uid="{CADBC25A-BF6B-4485-A8F4-44DC6A62E399}"/>
    <cellStyle name="Normal 15 3 5" xfId="4729" xr:uid="{D3CD06B4-B318-4481-9D8A-2A2CC55866E3}"/>
    <cellStyle name="Normal 15 4" xfId="4342" xr:uid="{39F24920-17D6-4145-BFB1-E9665AE39FF5}"/>
    <cellStyle name="Normal 15 4 2" xfId="4545" xr:uid="{711062AA-BC88-44DE-97F7-8395E2A64054}"/>
    <cellStyle name="Normal 15 4 3" xfId="4728" xr:uid="{CB4C224B-C071-4117-8CF5-73EA5E45A5A3}"/>
    <cellStyle name="Normal 15 4 4" xfId="4704" xr:uid="{9A1E8096-4C24-487D-8DC2-C8E55C7172F6}"/>
    <cellStyle name="Normal 16" xfId="68" xr:uid="{EA355129-C093-4FAD-9DED-F81DAFD29E0C}"/>
    <cellStyle name="Normal 16 2" xfId="273" xr:uid="{FBAAC122-16FD-47A6-A950-CE9F11A771DF}"/>
    <cellStyle name="Normal 16 2 2" xfId="4423" xr:uid="{17D236ED-A704-48C4-95BC-26BB9FCF3661}"/>
    <cellStyle name="Normal 16 2 3" xfId="4344" xr:uid="{CA8442B0-7B12-47B9-B7A1-BE70400C2A85}"/>
    <cellStyle name="Normal 16 2 4" xfId="4568" xr:uid="{20501DEA-8568-422B-A1F5-73E2EB5A8C56}"/>
    <cellStyle name="Normal 16 2 5" xfId="4730" xr:uid="{3C1EFB25-BF4F-4F26-9328-1A06E7A70B0A}"/>
    <cellStyle name="Normal 16 3" xfId="274" xr:uid="{37812050-414B-437C-8B9B-16D1B64E00C0}"/>
    <cellStyle name="Normal 17" xfId="69" xr:uid="{6ED39056-89F8-4DCB-887D-9AF2529EC03B}"/>
    <cellStyle name="Normal 17 2" xfId="275" xr:uid="{731D1CBB-5BC9-4B01-B9FF-9C0CDCBBB394}"/>
    <cellStyle name="Normal 17 2 2" xfId="4424" xr:uid="{9C4C6C7E-8EB4-4921-8C8F-1E6AA4ADBBC3}"/>
    <cellStyle name="Normal 17 2 3" xfId="4346" xr:uid="{74113911-1711-4599-B540-6FD083061115}"/>
    <cellStyle name="Normal 17 2 4" xfId="4569" xr:uid="{B73FFD65-6C59-439C-BFAB-8B73CD9421DE}"/>
    <cellStyle name="Normal 17 2 5" xfId="4731" xr:uid="{47F27E9A-8D08-48C6-B1BA-ABA38E77F238}"/>
    <cellStyle name="Normal 17 3" xfId="4347" xr:uid="{DA3CF8F8-F70D-4680-A3F1-F1E580E32DB0}"/>
    <cellStyle name="Normal 17 4" xfId="4345" xr:uid="{355E30CE-0A06-4F9D-8F30-366200B4B96A}"/>
    <cellStyle name="Normal 18" xfId="70" xr:uid="{009EC6F6-CAF7-4762-8D67-2CC6DF36487F}"/>
    <cellStyle name="Normal 18 2" xfId="276" xr:uid="{B9E8C20A-B3C6-4FB1-8A97-1E0714F2FCBC}"/>
    <cellStyle name="Normal 18 2 2" xfId="4454" xr:uid="{E4CE463C-81BE-4882-8130-6B6A8F492FD2}"/>
    <cellStyle name="Normal 18 3" xfId="4348" xr:uid="{8C60B78D-D171-4BFB-BB96-A6140B02E96F}"/>
    <cellStyle name="Normal 18 3 2" xfId="4547" xr:uid="{B5255FDB-5349-4515-8EE4-B0CBC28B21EB}"/>
    <cellStyle name="Normal 18 3 3" xfId="4732" xr:uid="{6D7AC08B-C269-4A56-95E6-127515FC88FE}"/>
    <cellStyle name="Normal 18 3 4" xfId="4705" xr:uid="{41AF61B6-0AE3-4D05-8A4F-DC860158F7D5}"/>
    <cellStyle name="Normal 19" xfId="71" xr:uid="{267BB5BD-E697-424E-8641-267D7AD60CE6}"/>
    <cellStyle name="Normal 19 2" xfId="72" xr:uid="{3E2F1F1C-9C9A-4B10-8592-6ED77DE1F6A8}"/>
    <cellStyle name="Normal 19 2 2" xfId="277" xr:uid="{8096D0F7-66EA-403E-A56A-E3671DC0C97B}"/>
    <cellStyle name="Normal 19 2 2 2" xfId="4651" xr:uid="{5FAFF297-1368-4C88-88E3-B1F15C807FD4}"/>
    <cellStyle name="Normal 19 2 3" xfId="4549" xr:uid="{EB048104-733D-45B4-B1BB-2172698CB4CF}"/>
    <cellStyle name="Normal 19 3" xfId="278" xr:uid="{2057A49C-C3C4-4E32-800A-3B0B3DE6F829}"/>
    <cellStyle name="Normal 19 3 2" xfId="4652" xr:uid="{F81B7B3E-8E64-45BF-BA4F-63F2AF8102BB}"/>
    <cellStyle name="Normal 19 4" xfId="4548" xr:uid="{710F8493-CC60-4EBC-BE98-B0D93D5D1952}"/>
    <cellStyle name="Normal 2" xfId="3" xr:uid="{0035700C-F3A5-4A6F-B63A-5CE25669DEE2}"/>
    <cellStyle name="Normal 2 2" xfId="73" xr:uid="{CD125E96-9078-42E8-B879-EECE9D287AA5}"/>
    <cellStyle name="Normal 2 2 2" xfId="74" xr:uid="{5C284247-CCE6-4715-AB17-ACC1BD2EC050}"/>
    <cellStyle name="Normal 2 2 2 2" xfId="279" xr:uid="{D027761D-1EA6-4D07-B47E-5A543BCCF37B}"/>
    <cellStyle name="Normal 2 2 2 2 2" xfId="4655" xr:uid="{D8BF51BD-0B89-44E5-911D-9EE529217016}"/>
    <cellStyle name="Normal 2 2 2 3" xfId="4551" xr:uid="{D01F6418-ECA7-4ED8-8451-264B8D6E66B7}"/>
    <cellStyle name="Normal 2 2 3" xfId="280" xr:uid="{58193526-C7BD-4D5B-87FF-A8A949A3F99B}"/>
    <cellStyle name="Normal 2 2 3 2" xfId="4455" xr:uid="{D6302A3A-3B93-4726-AF10-A1D478197715}"/>
    <cellStyle name="Normal 2 2 3 2 2" xfId="4585" xr:uid="{2CC40517-9474-49AE-ADAA-49B4551BAB1A}"/>
    <cellStyle name="Normal 2 2 3 2 2 2" xfId="4656" xr:uid="{AF8CED00-3A0C-4763-8F14-21B6BE9A59B0}"/>
    <cellStyle name="Normal 2 2 3 2 2 3" xfId="5354" xr:uid="{A5CE5B2C-2FF8-4616-8704-5801C972243F}"/>
    <cellStyle name="Normal 2 2 3 2 3" xfId="4750" xr:uid="{DC150D95-045C-4982-964F-AC67C2734597}"/>
    <cellStyle name="Normal 2 2 3 2 4" xfId="5305" xr:uid="{452DE939-982F-4E7A-B91B-8A0E67EF8B22}"/>
    <cellStyle name="Normal 2 2 3 3" xfId="4435" xr:uid="{0DCF34E4-6DCE-47AA-9EA8-D00609FC7AD0}"/>
    <cellStyle name="Normal 2 2 3 4" xfId="4706" xr:uid="{16EFE021-D4E8-44F0-9D8F-6A863DED3B30}"/>
    <cellStyle name="Normal 2 2 3 5" xfId="4695" xr:uid="{9554ACD6-8F7A-41A0-B5F5-E71FB897DE3F}"/>
    <cellStyle name="Normal 2 2 4" xfId="4349" xr:uid="{F66260A3-35D1-4D22-BC53-09C40BEEFAC1}"/>
    <cellStyle name="Normal 2 2 4 2" xfId="4550" xr:uid="{95D50D1C-DFBF-42DB-A9B9-7A46183DCDD7}"/>
    <cellStyle name="Normal 2 2 4 3" xfId="4733" xr:uid="{5440E807-DECD-4CA0-AE96-F3662173DBA5}"/>
    <cellStyle name="Normal 2 2 4 4" xfId="4707" xr:uid="{06EFCD49-70AC-4123-A765-BB0B28C4F341}"/>
    <cellStyle name="Normal 2 2 5" xfId="4654" xr:uid="{9748ED34-AC6C-4B08-909F-FD3F06D8DF7C}"/>
    <cellStyle name="Normal 2 2 6" xfId="4753" xr:uid="{0A366CCC-2825-44A0-B71A-15B2F16AC04F}"/>
    <cellStyle name="Normal 2 3" xfId="75" xr:uid="{B71CA937-4CAE-4D45-A835-D4B968BC4D7C}"/>
    <cellStyle name="Normal 2 3 2" xfId="76" xr:uid="{19AB41F6-0CC2-445D-9BD9-54E2B59EB725}"/>
    <cellStyle name="Normal 2 3 2 2" xfId="281" xr:uid="{4F896B61-9652-4F1C-B4D8-7586056B6747}"/>
    <cellStyle name="Normal 2 3 2 2 2" xfId="4657" xr:uid="{6E8746B8-F47E-46E2-8B18-2366B4FD80AC}"/>
    <cellStyle name="Normal 2 3 2 3" xfId="4351" xr:uid="{33E23F50-EE30-4310-9098-70D67173AB52}"/>
    <cellStyle name="Normal 2 3 2 3 2" xfId="4553" xr:uid="{725CFAA9-6DF4-4DA1-8B8A-ABD0A124F899}"/>
    <cellStyle name="Normal 2 3 2 3 3" xfId="4735" xr:uid="{A3A358E2-855D-49FF-BF40-0172BFB61EE2}"/>
    <cellStyle name="Normal 2 3 2 3 4" xfId="4708" xr:uid="{767BECC4-2AE1-4F92-A51C-9745345CA802}"/>
    <cellStyle name="Normal 2 3 3" xfId="77" xr:uid="{992BBB91-7164-4916-8C1C-99D5BE4A9E39}"/>
    <cellStyle name="Normal 2 3 4" xfId="78" xr:uid="{2F56D24D-EBB0-4DA0-B2CF-F5849FD921B8}"/>
    <cellStyle name="Normal 2 3 4 2" xfId="5372" xr:uid="{DBADF038-1E6D-4398-AF42-20740C8AF747}"/>
    <cellStyle name="Normal 2 3 5" xfId="185" xr:uid="{631ACDB3-D603-4FEC-ACFC-02344E5990FA}"/>
    <cellStyle name="Normal 2 3 5 2" xfId="4658" xr:uid="{C4836D11-0B8A-4C28-ABEF-D176BFC4EF44}"/>
    <cellStyle name="Normal 2 3 6" xfId="4350" xr:uid="{05E365F2-DF73-4F82-BE41-36C45E4EE34D}"/>
    <cellStyle name="Normal 2 3 6 2" xfId="4552" xr:uid="{0D962712-C6B8-4BEE-9FD8-9FA3B38CD641}"/>
    <cellStyle name="Normal 2 3 6 3" xfId="4734" xr:uid="{7AB431B7-C350-42B6-A7BF-043BDBF9512E}"/>
    <cellStyle name="Normal 2 3 6 4" xfId="4709" xr:uid="{C680DEB8-4E74-4D4F-8D7A-DE1E2954A1EB}"/>
    <cellStyle name="Normal 2 3 7" xfId="5318" xr:uid="{1782E852-BAC8-4F37-A832-89E49C2F4EDB}"/>
    <cellStyle name="Normal 2 4" xfId="79" xr:uid="{3680899F-B17C-4621-8BA6-510C03D4A414}"/>
    <cellStyle name="Normal 2 4 2" xfId="80" xr:uid="{80053B69-5B7C-43A6-B64A-BE8ED7E4BCB1}"/>
    <cellStyle name="Normal 2 4 3" xfId="282" xr:uid="{386C7E26-5B52-448E-A146-0378AEC4D9AF}"/>
    <cellStyle name="Normal 2 4 3 2" xfId="4659" xr:uid="{63BA0E91-002A-4CF0-AEC8-3CF57A83ADA8}"/>
    <cellStyle name="Normal 2 4 3 3" xfId="4673" xr:uid="{B717A32F-5812-4DF6-B69A-CA948C8F4E8B}"/>
    <cellStyle name="Normal 2 4 4" xfId="4554" xr:uid="{4128A6AF-EED3-4D00-9C0A-1DDFCC836D90}"/>
    <cellStyle name="Normal 2 4 5" xfId="4754" xr:uid="{93B98AFB-5025-4B09-83AB-8CC5B8387753}"/>
    <cellStyle name="Normal 2 4 6" xfId="4752" xr:uid="{46C4FBDD-6C86-45A4-ABCB-50307355B891}"/>
    <cellStyle name="Normal 2 5" xfId="184" xr:uid="{C59BA9F2-0F65-46A0-B7D0-2343F0E37E27}"/>
    <cellStyle name="Normal 2 5 2" xfId="284" xr:uid="{96D0DB57-BA02-428D-A952-5F8BAB6E6A36}"/>
    <cellStyle name="Normal 2 5 2 2" xfId="2505" xr:uid="{0648E827-926F-41EA-8186-501746C8B3CB}"/>
    <cellStyle name="Normal 2 5 3" xfId="283" xr:uid="{82DDDADE-457C-4A15-A2FA-0EB5E4D01323}"/>
    <cellStyle name="Normal 2 5 3 2" xfId="4586" xr:uid="{37D81529-0FEE-4716-9BD5-57B32FEB0C32}"/>
    <cellStyle name="Normal 2 5 3 3" xfId="4746" xr:uid="{D720A79D-FC5B-4995-B0BF-014EC141AEBC}"/>
    <cellStyle name="Normal 2 5 3 4" xfId="5302" xr:uid="{B74C335E-41FC-4F35-84DF-B94A2579C442}"/>
    <cellStyle name="Normal 2 5 3 4 2" xfId="5348" xr:uid="{56EF3026-7A86-4E4C-A995-A29690D5F3A6}"/>
    <cellStyle name="Normal 2 5 4" xfId="4660" xr:uid="{AC665ADA-10AC-4FCD-B084-5FD0AD2933C2}"/>
    <cellStyle name="Normal 2 5 5" xfId="4615" xr:uid="{CDFD24FE-F176-4400-A5A6-D79038AFC4D7}"/>
    <cellStyle name="Normal 2 5 6" xfId="4614" xr:uid="{E2CBFB19-2F76-4E09-90EB-CC35FA4136A9}"/>
    <cellStyle name="Normal 2 5 7" xfId="4749" xr:uid="{6EC6881C-7D1A-4C87-9962-20D952BDE101}"/>
    <cellStyle name="Normal 2 5 8" xfId="4719" xr:uid="{9EEC4D25-E07E-494B-8793-B1A61E9E2104}"/>
    <cellStyle name="Normal 2 6" xfId="285" xr:uid="{46FAC58C-C16F-4725-9E6E-B00C73839C86}"/>
    <cellStyle name="Normal 2 6 2" xfId="286" xr:uid="{1495F2D9-ED34-47CF-BACB-B68B1A242A76}"/>
    <cellStyle name="Normal 2 6 3" xfId="452" xr:uid="{6C7E43CD-F82D-4408-8477-1FC1D12F0EEC}"/>
    <cellStyle name="Normal 2 6 3 2" xfId="5335" xr:uid="{8842E632-7E36-435D-9074-6D2D790D88B8}"/>
    <cellStyle name="Normal 2 6 4" xfId="4661" xr:uid="{3EAB27DA-DD9D-4298-96E4-D8506BB0A285}"/>
    <cellStyle name="Normal 2 6 5" xfId="4612" xr:uid="{29A49947-A612-4E19-AB39-E0829A24E371}"/>
    <cellStyle name="Normal 2 6 5 2" xfId="4710" xr:uid="{27497EC2-1858-45C3-A05A-2A5C90755589}"/>
    <cellStyle name="Normal 2 6 6" xfId="4598" xr:uid="{1E3C6295-3904-4810-B1EC-0F5456F3196E}"/>
    <cellStyle name="Normal 2 6 7" xfId="5322" xr:uid="{AE3726D5-6D8B-4D00-ACBD-4BC630FDC9C4}"/>
    <cellStyle name="Normal 2 6 8" xfId="5331" xr:uid="{D1F45BCC-19E1-418D-88CF-C51F5CDD3FE8}"/>
    <cellStyle name="Normal 2 7" xfId="287" xr:uid="{C01467E9-FDBF-450A-AA60-594EC62F2C9E}"/>
    <cellStyle name="Normal 2 7 2" xfId="4456" xr:uid="{B0D3BE13-AEAC-4D19-BF66-7E4E0F6463D7}"/>
    <cellStyle name="Normal 2 7 3" xfId="4662" xr:uid="{D8A13D03-138D-4D0B-97C3-9AB0CD840ECD}"/>
    <cellStyle name="Normal 2 7 4" xfId="5303" xr:uid="{476BAF10-5674-422E-9478-483E766829CD}"/>
    <cellStyle name="Normal 2 8" xfId="4508" xr:uid="{3F059FFA-2A27-402B-9542-5F5D535E295F}"/>
    <cellStyle name="Normal 2 9" xfId="4653" xr:uid="{0750B504-B6E0-43F4-9E2B-3DA64C49937A}"/>
    <cellStyle name="Normal 20" xfId="434" xr:uid="{5EE6690A-8396-4EDD-B1AC-FB8DA9568F7F}"/>
    <cellStyle name="Normal 20 2" xfId="435" xr:uid="{6E8F0CA5-39C8-4082-AFDD-738D9656B907}"/>
    <cellStyle name="Normal 20 2 2" xfId="436" xr:uid="{12BE8F01-37CB-4034-A17B-DA5AC00C160B}"/>
    <cellStyle name="Normal 20 2 2 2" xfId="4425" xr:uid="{B6B34FE7-1EFF-4D5B-A8EB-42DCCA066A67}"/>
    <cellStyle name="Normal 20 2 2 3" xfId="4417" xr:uid="{3DEED084-BD93-4215-9B1B-0450357E7EA5}"/>
    <cellStyle name="Normal 20 2 2 4" xfId="4582" xr:uid="{26BF9D4B-DE95-4F9E-981B-5F8E601D53B9}"/>
    <cellStyle name="Normal 20 2 2 5" xfId="4744" xr:uid="{39293514-2171-4488-80A0-D004898DB385}"/>
    <cellStyle name="Normal 20 2 3" xfId="4420" xr:uid="{5AFA92A2-DD77-4EBE-A638-5822FD3CD074}"/>
    <cellStyle name="Normal 20 2 4" xfId="4416" xr:uid="{E5ECF69A-AF10-4461-84FF-36F96EF767F3}"/>
    <cellStyle name="Normal 20 2 5" xfId="4581" xr:uid="{C64D0289-0699-475B-927E-8CBB52EB1A25}"/>
    <cellStyle name="Normal 20 2 6" xfId="4743" xr:uid="{05C677C7-640D-4529-85BD-A5C5E406A051}"/>
    <cellStyle name="Normal 20 3" xfId="1167" xr:uid="{55AB6713-BF35-49EA-8B2A-4C8B31B12F11}"/>
    <cellStyle name="Normal 20 3 2" xfId="4457" xr:uid="{F30E57A7-BFA9-4913-9CBE-AF2ED4D27AEE}"/>
    <cellStyle name="Normal 20 4" xfId="4352" xr:uid="{58603237-101B-404B-9E2F-8FCE3BB90A05}"/>
    <cellStyle name="Normal 20 4 2" xfId="4555" xr:uid="{F14D8B24-60F7-4B97-84B2-1E5DBD36676D}"/>
    <cellStyle name="Normal 20 4 3" xfId="4736" xr:uid="{082A4EFD-34BA-4AEB-A527-8D7C1E486852}"/>
    <cellStyle name="Normal 20 4 4" xfId="4711" xr:uid="{79E8D309-D65E-4564-8EC3-33A34ADFD26A}"/>
    <cellStyle name="Normal 20 5" xfId="4433" xr:uid="{FFCA58B2-DACF-4C1A-A7A9-0C67E24B49CB}"/>
    <cellStyle name="Normal 20 5 2" xfId="5328" xr:uid="{D2EB4E8E-E03C-4704-9EA8-DC26AEF68EBD}"/>
    <cellStyle name="Normal 20 6" xfId="4587" xr:uid="{69C13D30-1DE6-429E-9236-5B5C7E4BD5DD}"/>
    <cellStyle name="Normal 20 7" xfId="4696" xr:uid="{3A7CB3E7-4BBB-4F6D-A4CA-9EAB14B56D88}"/>
    <cellStyle name="Normal 20 8" xfId="4717" xr:uid="{0DFD3B3C-F884-4056-B48F-39D04527C069}"/>
    <cellStyle name="Normal 20 9" xfId="4716" xr:uid="{87288404-370B-459B-BBC6-4BD3D4BF25F1}"/>
    <cellStyle name="Normal 21" xfId="437" xr:uid="{91FB64E2-63D0-455A-A34E-0144FAC096E0}"/>
    <cellStyle name="Normal 21 2" xfId="438" xr:uid="{398E0F1A-1BDA-41C0-BA72-DD4B4CAAB981}"/>
    <cellStyle name="Normal 21 2 2" xfId="439" xr:uid="{DAE80E48-E74C-427E-823B-43FAC531316C}"/>
    <cellStyle name="Normal 21 3" xfId="4353" xr:uid="{1D6FFFCC-2FE6-46A1-A110-16461663C462}"/>
    <cellStyle name="Normal 21 3 2" xfId="4459" xr:uid="{CF2DF6D9-2A41-4B1F-B094-3DE1B3927713}"/>
    <cellStyle name="Normal 21 3 2 2" xfId="5359" xr:uid="{97FF4762-28A8-41C2-8858-7A7F2D5DC4B3}"/>
    <cellStyle name="Normal 21 3 3" xfId="4458" xr:uid="{F99B0ECF-DD06-4176-A8A9-EAAA55DA96E3}"/>
    <cellStyle name="Normal 21 4" xfId="4570" xr:uid="{97914ED5-2CB0-4BCD-ADEC-1FB926C98811}"/>
    <cellStyle name="Normal 21 4 2" xfId="5360" xr:uid="{C9D2EBB6-E17C-4A87-87A3-82DABD647833}"/>
    <cellStyle name="Normal 21 5" xfId="4737" xr:uid="{99EF5D40-477D-469A-8AB7-A5D8E5FB77F0}"/>
    <cellStyle name="Normal 22" xfId="440" xr:uid="{D7F8BD83-5C2B-467A-A787-EC06B5E8BF75}"/>
    <cellStyle name="Normal 22 2" xfId="441" xr:uid="{77F052A7-B0B4-4A7D-BECF-81FF5C51162C}"/>
    <cellStyle name="Normal 22 3" xfId="4310" xr:uid="{D81AFBB7-DF1E-42CE-ACA8-096F7F5D0F10}"/>
    <cellStyle name="Normal 22 3 2" xfId="4354" xr:uid="{C143010A-4EFF-4E9E-BDEF-BD426DE52BEB}"/>
    <cellStyle name="Normal 22 3 2 2" xfId="4461" xr:uid="{69FB6CCB-F7C6-4BF3-A1E7-C1FA500F2811}"/>
    <cellStyle name="Normal 22 3 3" xfId="4460" xr:uid="{D1C74FE0-5447-4F1C-8AED-E00C7EEF31E9}"/>
    <cellStyle name="Normal 22 3 4" xfId="4691" xr:uid="{2FA40F3C-409A-4AD8-BC53-A4C784048BC9}"/>
    <cellStyle name="Normal 22 4" xfId="4313" xr:uid="{DC19744B-4480-4767-87EC-D7072414F90D}"/>
    <cellStyle name="Normal 22 4 10" xfId="5357" xr:uid="{744149C0-B283-4FAC-ACE5-B299E7285475}"/>
    <cellStyle name="Normal 22 4 2" xfId="4431" xr:uid="{17DB25D4-B763-4975-A9C4-42C6555104A9}"/>
    <cellStyle name="Normal 22 4 3" xfId="4571" xr:uid="{8D10149A-0EC2-4F80-B8B7-CEF2342A19D7}"/>
    <cellStyle name="Normal 22 4 3 2" xfId="4590" xr:uid="{A22B6869-C5B8-4896-A453-F5AA894F346D}"/>
    <cellStyle name="Normal 22 4 3 3" xfId="4748" xr:uid="{AA3B659E-B4EC-4E93-A46A-AF9C7DF07905}"/>
    <cellStyle name="Normal 22 4 3 4" xfId="5338" xr:uid="{48DFFBE3-941A-4E7F-8E75-5EAB189849E1}"/>
    <cellStyle name="Normal 22 4 3 5" xfId="5334" xr:uid="{44669A35-AE97-4A5E-AE34-0191BFAAD1A5}"/>
    <cellStyle name="Normal 22 4 4" xfId="4692" xr:uid="{B39BAD8A-242F-4BBE-8CE7-35B953C07FBE}"/>
    <cellStyle name="Normal 22 4 5" xfId="4604" xr:uid="{89F3CDBD-5DDC-49C7-9A7E-9FF936EE49C7}"/>
    <cellStyle name="Normal 22 4 6" xfId="4595" xr:uid="{3C3106D1-4D45-41C8-9AC0-E327AB78805A}"/>
    <cellStyle name="Normal 22 4 7" xfId="4594" xr:uid="{09BFE52D-B736-461E-BE86-24F4801A5D7D}"/>
    <cellStyle name="Normal 22 4 8" xfId="4593" xr:uid="{96567972-CCC1-4440-B6C0-29704C7A993D}"/>
    <cellStyle name="Normal 22 4 9" xfId="4592" xr:uid="{D7C71F1B-CF76-40B9-B8E2-7BEC65F23E00}"/>
    <cellStyle name="Normal 22 5" xfId="4738" xr:uid="{98A17955-B483-4C19-BAF9-2F9D6F548B4C}"/>
    <cellStyle name="Normal 23" xfId="442" xr:uid="{8CAEE9D5-5099-45E0-8247-0C02156187F4}"/>
    <cellStyle name="Normal 23 2" xfId="2500" xr:uid="{76A234FA-D3EF-499C-ABF5-03D81ED0D51D}"/>
    <cellStyle name="Normal 23 2 2" xfId="4356" xr:uid="{2DD2758C-30E4-4DE9-BAEF-45ECE4DB71C6}"/>
    <cellStyle name="Normal 23 2 2 2" xfId="4751" xr:uid="{A550BEA3-7012-4868-8EBE-2F3BE30ABD4A}"/>
    <cellStyle name="Normal 23 2 2 3" xfId="4693" xr:uid="{E2C6F4F8-6061-433E-AEA4-8D4F3769DAC6}"/>
    <cellStyle name="Normal 23 2 2 4" xfId="4663" xr:uid="{B79FB068-E145-42B3-9803-21E6F70492C9}"/>
    <cellStyle name="Normal 23 2 3" xfId="4605" xr:uid="{CD71A0DF-0BD2-4B98-A16E-617264C90CFA}"/>
    <cellStyle name="Normal 23 2 4" xfId="4712" xr:uid="{18D479F5-8B61-4B4C-B936-6B3AED0B65F0}"/>
    <cellStyle name="Normal 23 2 5" xfId="5368" xr:uid="{F9CF486D-754E-4099-8889-6AA872E34722}"/>
    <cellStyle name="Normal 23 3" xfId="4426" xr:uid="{8BF5951A-3D89-4EA6-BEA8-D59DCD4C159C}"/>
    <cellStyle name="Normal 23 4" xfId="4355" xr:uid="{2C452615-E9EA-48E3-BB2F-4234DD95349A}"/>
    <cellStyle name="Normal 23 5" xfId="4572" xr:uid="{0B49004C-2676-413A-B5A5-36A0971AD0D6}"/>
    <cellStyle name="Normal 23 6" xfId="4739" xr:uid="{C298E0A9-D09F-43AC-8DF8-C83CE7A9086B}"/>
    <cellStyle name="Normal 23 7" xfId="5367" xr:uid="{71D9B94C-0AD6-46FC-9A6A-1FFFFD65822A}"/>
    <cellStyle name="Normal 24" xfId="443" xr:uid="{2C9A18C8-739E-40A3-8E67-A43FD43503BE}"/>
    <cellStyle name="Normal 24 2" xfId="444" xr:uid="{8CA0ED8B-F01B-402C-866F-4783A70CFF38}"/>
    <cellStyle name="Normal 24 2 2" xfId="4428" xr:uid="{70E5144B-C5F4-473E-9F75-B5304C8AED88}"/>
    <cellStyle name="Normal 24 2 3" xfId="4358" xr:uid="{2B0CF2BC-1C32-414B-B7B6-24FB463814B5}"/>
    <cellStyle name="Normal 24 2 4" xfId="4574" xr:uid="{0FBAAA55-22E1-4BD2-9C2F-274BFF6E7D9F}"/>
    <cellStyle name="Normal 24 2 5" xfId="4741" xr:uid="{589B34C1-8A17-41D7-8B1A-3B73AE0A876F}"/>
    <cellStyle name="Normal 24 3" xfId="4427" xr:uid="{F2E433A0-101C-41B2-8883-D32BEC0C9D64}"/>
    <cellStyle name="Normal 24 4" xfId="4357" xr:uid="{1A81761D-3B90-49DD-8593-6BFCA7E70BF6}"/>
    <cellStyle name="Normal 24 5" xfId="4573" xr:uid="{5BFC6003-15B4-4A0A-ADFC-78C04E75A8FD}"/>
    <cellStyle name="Normal 24 6" xfId="4740" xr:uid="{C1D9BB7E-89A0-480B-8492-8F37BC2F5195}"/>
    <cellStyle name="Normal 25" xfId="451" xr:uid="{6138D323-3AE8-4269-B8C0-DFB20D310B54}"/>
    <cellStyle name="Normal 25 2" xfId="4360" xr:uid="{06270C73-C151-475A-B388-FF67988CDFB1}"/>
    <cellStyle name="Normal 25 2 2" xfId="5337" xr:uid="{7E5E3CA4-290F-4677-869B-93FBC11A0843}"/>
    <cellStyle name="Normal 25 3" xfId="4429" xr:uid="{0CC43783-869E-4A64-82DF-3184AD7B518C}"/>
    <cellStyle name="Normal 25 4" xfId="4359" xr:uid="{EA4B7F64-DD78-4D7C-A5F3-1622D78C09A6}"/>
    <cellStyle name="Normal 25 5" xfId="4575" xr:uid="{3B100E4A-D196-40D6-9D8F-80E3705DEA8F}"/>
    <cellStyle name="Normal 25 5 2" xfId="5365" xr:uid="{17A135C6-1369-49D7-B0D1-7EDF43FE23FA}"/>
    <cellStyle name="Normal 26" xfId="2498" xr:uid="{D5A49725-FE27-4D78-8AB5-1A39668A443B}"/>
    <cellStyle name="Normal 26 2" xfId="2499" xr:uid="{BC290465-1C23-4FBB-8A21-9DC7C7D6F07C}"/>
    <cellStyle name="Normal 26 2 2" xfId="4362" xr:uid="{256464E1-7368-4B81-98BE-AA982C1D5B6C}"/>
    <cellStyle name="Normal 26 3" xfId="4361" xr:uid="{16738AD2-71AC-4D15-9F51-520CEC0BF36A}"/>
    <cellStyle name="Normal 26 3 2" xfId="4436" xr:uid="{D953F796-DB74-43BC-9C0D-7EFF30C18347}"/>
    <cellStyle name="Normal 27" xfId="2507" xr:uid="{3476AEBF-B7DC-4B02-AF7D-DE08973C8E7A}"/>
    <cellStyle name="Normal 27 2" xfId="4364" xr:uid="{FC9B5568-C9C4-4EC8-A083-9D2D52B5F885}"/>
    <cellStyle name="Normal 27 3" xfId="4363" xr:uid="{6F146A3A-E28D-49D5-9362-8E0B252D93BB}"/>
    <cellStyle name="Normal 27 4" xfId="4599" xr:uid="{98C945ED-9C66-42FB-9984-8BB5D2BF3352}"/>
    <cellStyle name="Normal 27 5" xfId="5320" xr:uid="{87AC4EB6-EEB9-4253-8905-B4807EE00438}"/>
    <cellStyle name="Normal 27 6" xfId="4589" xr:uid="{470DBE94-83A7-4F43-8C6F-5AA7D38339C4}"/>
    <cellStyle name="Normal 27 7" xfId="5332" xr:uid="{7E814243-B01B-4608-9ADB-C0220FB3F518}"/>
    <cellStyle name="Normal 28" xfId="4365" xr:uid="{E1083141-D1E1-4548-9968-1615E7138DC5}"/>
    <cellStyle name="Normal 28 2" xfId="4366" xr:uid="{CE468E51-A14A-4E6E-BD8C-EF3C596441C8}"/>
    <cellStyle name="Normal 28 3" xfId="4367" xr:uid="{E2FBA51E-5018-4D8D-B16E-D41E235ABA7B}"/>
    <cellStyle name="Normal 29" xfId="4368" xr:uid="{F5EBF084-595D-452E-A38E-2791AD7FAF6D}"/>
    <cellStyle name="Normal 29 2" xfId="4369" xr:uid="{20E2BAD6-3BA5-429E-A619-EF07536DB9DF}"/>
    <cellStyle name="Normal 3" xfId="2" xr:uid="{665067A7-73F8-4B7E-BFD2-7BB3B9468366}"/>
    <cellStyle name="Normal 3 2" xfId="81" xr:uid="{187FD3F7-E4E3-4E27-AADF-0BA9C6A854FB}"/>
    <cellStyle name="Normal 3 2 2" xfId="82" xr:uid="{7E4A7AD4-EBAF-4562-B272-3661D6FCDD3E}"/>
    <cellStyle name="Normal 3 2 2 2" xfId="288" xr:uid="{8B732C2C-C9A6-4D8D-B90A-CB143423E7DE}"/>
    <cellStyle name="Normal 3 2 2 2 2" xfId="4665" xr:uid="{ECE45B8F-51C0-4A39-93C1-C662AEFBAECB}"/>
    <cellStyle name="Normal 3 2 2 3" xfId="4556" xr:uid="{75E37AC7-2C35-4E3C-B855-7490357B66EF}"/>
    <cellStyle name="Normal 3 2 3" xfId="83" xr:uid="{E8B3426F-1FF9-4046-A37D-508C0493C1ED}"/>
    <cellStyle name="Normal 3 2 3 2" xfId="5373" xr:uid="{BBCFB1C3-E975-4DC3-9DFE-C4A1E69773AD}"/>
    <cellStyle name="Normal 3 2 4" xfId="289" xr:uid="{4D8A8EA2-96C6-4BCB-A210-AE4835C29BAD}"/>
    <cellStyle name="Normal 3 2 4 2" xfId="4666" xr:uid="{4B8FEE36-A7E1-4388-BFA7-4A4B3DC57C58}"/>
    <cellStyle name="Normal 3 2 5" xfId="2506" xr:uid="{5581582B-01A5-4829-A142-28820B5CD0A2}"/>
    <cellStyle name="Normal 3 2 5 2" xfId="4509" xr:uid="{003434C9-DFBC-4653-90E1-1CBC568B90E8}"/>
    <cellStyle name="Normal 3 2 5 3" xfId="5304" xr:uid="{7493F260-6636-4127-AF55-357935FAA6F5}"/>
    <cellStyle name="Normal 3 3" xfId="84" xr:uid="{1A910F95-2FBD-4E60-BE5B-A771CC6B009D}"/>
    <cellStyle name="Normal 3 3 2" xfId="290" xr:uid="{9EE5F864-D15A-4706-9302-8FE62E996A24}"/>
    <cellStyle name="Normal 3 3 2 2" xfId="4667" xr:uid="{F083A5B2-4E38-48FD-8C4E-9ABE7F054D28}"/>
    <cellStyle name="Normal 3 3 3" xfId="4557" xr:uid="{75D851FD-5C3B-48EC-915B-2E62C9FD33E3}"/>
    <cellStyle name="Normal 3 4" xfId="85" xr:uid="{0CDA2488-2AD3-4619-B239-617F4B7C9AEF}"/>
    <cellStyle name="Normal 3 4 2" xfId="2502" xr:uid="{5C2783A6-6482-458F-98EC-5D52527EB08B}"/>
    <cellStyle name="Normal 3 4 2 2" xfId="4668" xr:uid="{7AC0A8A9-88CC-4CB8-820A-7B16ED94CE20}"/>
    <cellStyle name="Normal 3 4 2 3" xfId="5366" xr:uid="{8C99D93A-32DB-4599-8A98-2080383B2C10}"/>
    <cellStyle name="Normal 3 4 3" xfId="5341" xr:uid="{B3F1BDC8-CC47-4C75-9225-2E33088E72B6}"/>
    <cellStyle name="Normal 3 5" xfId="2501" xr:uid="{C2923D6D-09C7-42A5-9C5E-296745AADC05}"/>
    <cellStyle name="Normal 3 5 2" xfId="4669" xr:uid="{9685BF11-3BFC-4023-8AC6-74CD8D928C77}"/>
    <cellStyle name="Normal 3 5 3" xfId="4745" xr:uid="{B3B5D04B-667A-4E3B-8FBC-34CDD5836C2B}"/>
    <cellStyle name="Normal 3 5 4" xfId="4713" xr:uid="{A023225D-450A-47E7-B3D2-CC1613171B3A}"/>
    <cellStyle name="Normal 3 6" xfId="4664" xr:uid="{5980980C-0659-4608-9C24-F4554E736BBD}"/>
    <cellStyle name="Normal 3 6 2" xfId="5336" xr:uid="{B42B0345-CC51-4AFF-AD74-4F72DDF80F35}"/>
    <cellStyle name="Normal 3 6 2 2" xfId="5333" xr:uid="{BDCD01DE-A8C0-4FC4-AC97-885C7DB3D77D}"/>
    <cellStyle name="Normal 3 6 3" xfId="5344" xr:uid="{798E6962-11B0-49C7-B346-C1218A79C995}"/>
    <cellStyle name="Normal 30" xfId="4370" xr:uid="{0DB24283-C32D-4FCA-909F-5DF74365AD8E}"/>
    <cellStyle name="Normal 30 2" xfId="4371" xr:uid="{BBFF179E-26B0-4445-8BF2-D844EFBD85CA}"/>
    <cellStyle name="Normal 31" xfId="4372" xr:uid="{28CF1A24-7417-4973-AE86-45465DD86C70}"/>
    <cellStyle name="Normal 31 2" xfId="4373" xr:uid="{FE5DC6B2-38B0-479E-A114-0E603A31EE0A}"/>
    <cellStyle name="Normal 32" xfId="4374" xr:uid="{0AB30B53-31B2-4EE8-89A1-084FCD362621}"/>
    <cellStyle name="Normal 33" xfId="4375" xr:uid="{4CFCDDC0-F41C-41EB-A801-FCF1F8B8652F}"/>
    <cellStyle name="Normal 33 2" xfId="4376" xr:uid="{C7D755CD-DBCC-4EBB-89EF-C22284AD1057}"/>
    <cellStyle name="Normal 34" xfId="4377" xr:uid="{6375B87D-FB72-4FC4-A1F1-EECC306021BB}"/>
    <cellStyle name="Normal 34 2" xfId="4378" xr:uid="{8C651B1B-7F34-46BB-AB27-01D9A56CCE44}"/>
    <cellStyle name="Normal 35" xfId="4379" xr:uid="{7F4BA4CA-7D39-434C-9502-212798FEAAB6}"/>
    <cellStyle name="Normal 35 2" xfId="4380" xr:uid="{E99FBC23-45DF-4B63-8883-F02746D97E76}"/>
    <cellStyle name="Normal 36" xfId="4381" xr:uid="{888E8A40-E517-4D49-93DF-F319C1F6D41B}"/>
    <cellStyle name="Normal 36 2" xfId="4382" xr:uid="{35AAAC6C-9779-4FDC-984A-2468A0CA0CCC}"/>
    <cellStyle name="Normal 37" xfId="4383" xr:uid="{6E8AE51E-F874-4939-A191-9712B491F128}"/>
    <cellStyle name="Normal 37 2" xfId="4384" xr:uid="{BC9463F0-5DB0-447A-A058-C9F46627A186}"/>
    <cellStyle name="Normal 38" xfId="4385" xr:uid="{F095AF24-E7F2-4662-A65D-0309B197A7B2}"/>
    <cellStyle name="Normal 38 2" xfId="4386" xr:uid="{47B64707-8E6E-4D8D-883D-13E2E6FBAF85}"/>
    <cellStyle name="Normal 39" xfId="4387" xr:uid="{659F4E49-8188-4F30-8AF6-EDA2F03AF9DD}"/>
    <cellStyle name="Normal 39 2" xfId="4388" xr:uid="{A2E3CB26-02D2-4735-8C9E-8B3759D80E16}"/>
    <cellStyle name="Normal 39 2 2" xfId="4389" xr:uid="{6EE667A2-786C-4CC8-AA58-DEB8D92E5747}"/>
    <cellStyle name="Normal 39 3" xfId="4390" xr:uid="{1A406F7B-8FE3-4B29-9C86-E9CBEDB669D8}"/>
    <cellStyle name="Normal 4" xfId="86" xr:uid="{637C501E-56A8-421D-A7FE-6D6413CF5768}"/>
    <cellStyle name="Normal 4 2" xfId="87" xr:uid="{D882CFEA-58AB-4663-98BC-D74A77CA29F0}"/>
    <cellStyle name="Normal 4 2 2" xfId="88" xr:uid="{294D5BC6-26D1-4D94-AEA2-C47592AAF6D8}"/>
    <cellStyle name="Normal 4 2 2 2" xfId="445" xr:uid="{93997135-CE11-4168-90D3-32190D99051E}"/>
    <cellStyle name="Normal 4 2 2 3" xfId="2807" xr:uid="{602F61EE-A694-4BD8-8549-BF31835741FC}"/>
    <cellStyle name="Normal 4 2 2 4" xfId="2808" xr:uid="{D54B45A5-3C56-466D-9397-151C9A77DC29}"/>
    <cellStyle name="Normal 4 2 2 4 2" xfId="2809" xr:uid="{D8A427FD-A677-4FA8-A07F-3BC305895821}"/>
    <cellStyle name="Normal 4 2 2 4 3" xfId="2810" xr:uid="{E088B21E-D1CE-4007-9FDB-2B4661D8B4E3}"/>
    <cellStyle name="Normal 4 2 2 4 3 2" xfId="2811" xr:uid="{EC119ED8-5CFB-4CD8-A93F-3DE14D79FBCB}"/>
    <cellStyle name="Normal 4 2 2 4 3 3" xfId="4312" xr:uid="{E613B2AB-5F3A-4BA2-BB07-A5D19A8EA527}"/>
    <cellStyle name="Normal 4 2 3" xfId="2493" xr:uid="{63F30F28-B536-4A23-8042-92DF08705B02}"/>
    <cellStyle name="Normal 4 2 3 2" xfId="2504" xr:uid="{74B1F2D9-07F7-4B8F-9E8F-3588E3DCEEF5}"/>
    <cellStyle name="Normal 4 2 3 2 2" xfId="4462" xr:uid="{506E30FC-02FE-49CC-9BEA-397D4B3D8100}"/>
    <cellStyle name="Normal 4 2 3 2 3" xfId="5347" xr:uid="{E58CE02E-C2EF-4ECC-BFA0-B6022863F84A}"/>
    <cellStyle name="Normal 4 2 3 3" xfId="4463" xr:uid="{0C459E22-3F63-4E21-9DFD-A7D43D536687}"/>
    <cellStyle name="Normal 4 2 3 3 2" xfId="4464" xr:uid="{AF30BB81-417B-46B2-9EA1-C24C7EE00494}"/>
    <cellStyle name="Normal 4 2 3 4" xfId="4465" xr:uid="{0AA113E2-CBBD-43F1-AFA3-F787C899E2DF}"/>
    <cellStyle name="Normal 4 2 3 5" xfId="4466" xr:uid="{B0457D84-966E-413C-940E-891B0D0AC51F}"/>
    <cellStyle name="Normal 4 2 4" xfId="2494" xr:uid="{96D4DB8F-4F76-4ACD-9687-F533956863CE}"/>
    <cellStyle name="Normal 4 2 4 2" xfId="4392" xr:uid="{D663D102-2CA0-46CE-9F36-FA248544F27F}"/>
    <cellStyle name="Normal 4 2 4 2 2" xfId="4467" xr:uid="{5824F753-A38B-4499-864E-45D87B86E974}"/>
    <cellStyle name="Normal 4 2 4 2 3" xfId="4694" xr:uid="{0CA75247-26FA-4891-8E0B-599DF5992A47}"/>
    <cellStyle name="Normal 4 2 4 2 4" xfId="4613" xr:uid="{D26E0C58-4349-4327-826B-E81D68A71E40}"/>
    <cellStyle name="Normal 4 2 4 3" xfId="4576" xr:uid="{579D4994-16ED-4CD6-B3DC-3FC76C806161}"/>
    <cellStyle name="Normal 4 2 4 4" xfId="4714" xr:uid="{3AD28E98-B40E-4863-A942-51CC02FC126D}"/>
    <cellStyle name="Normal 4 2 5" xfId="1168" xr:uid="{0466907F-34D3-4818-8A33-309222F60EF8}"/>
    <cellStyle name="Normal 4 2 6" xfId="4558" xr:uid="{6FCC10AA-FA5F-4509-8F19-D4A6956F155F}"/>
    <cellStyle name="Normal 4 2 7" xfId="5351" xr:uid="{6FD948FA-9713-4916-8F4D-60E074BD55F8}"/>
    <cellStyle name="Normal 4 3" xfId="528" xr:uid="{C3D951D9-54E1-4C38-A351-30720AF87324}"/>
    <cellStyle name="Normal 4 3 2" xfId="1170" xr:uid="{E94E4B7D-17C6-4951-8AA3-8FFE0DFB412D}"/>
    <cellStyle name="Normal 4 3 2 2" xfId="1171" xr:uid="{ECF04AF2-4B61-4EEA-9FCC-96A875F63C78}"/>
    <cellStyle name="Normal 4 3 2 3" xfId="1172" xr:uid="{84C450A6-A2D7-4E88-9725-CE00528D2987}"/>
    <cellStyle name="Normal 4 3 3" xfId="1169" xr:uid="{BDDCA94C-3F02-4608-8EAD-85218838A9A7}"/>
    <cellStyle name="Normal 4 3 3 2" xfId="4434" xr:uid="{39FF2563-7CF4-4BC6-B7DC-CFCB6468A195}"/>
    <cellStyle name="Normal 4 3 4" xfId="2812" xr:uid="{816352EB-95FF-41AA-8890-FA729460C0AF}"/>
    <cellStyle name="Normal 4 3 4 2" xfId="5363" xr:uid="{68A7ACD9-1156-4AF2-B135-AB75A3DD8721}"/>
    <cellStyle name="Normal 4 3 5" xfId="2813" xr:uid="{75B7732C-FAD3-4A80-A045-8DB327F1DA60}"/>
    <cellStyle name="Normal 4 3 5 2" xfId="2814" xr:uid="{CB811DE5-52F5-41B1-A27C-C7172B163206}"/>
    <cellStyle name="Normal 4 3 5 3" xfId="2815" xr:uid="{3B56C133-2F0F-46EC-A009-EBD3888BAD6B}"/>
    <cellStyle name="Normal 4 3 5 3 2" xfId="2816" xr:uid="{F16A6578-EB56-405F-82B6-E162BB26E3DE}"/>
    <cellStyle name="Normal 4 3 5 3 3" xfId="4311" xr:uid="{0700B959-D06A-43AF-8B25-0D758565D5F5}"/>
    <cellStyle name="Normal 4 3 6" xfId="4314" xr:uid="{1FE42F92-29D9-4ADA-A5EC-133546554C6E}"/>
    <cellStyle name="Normal 4 3 7" xfId="5346" xr:uid="{F581C943-43FB-4CCF-BEDF-80E388F559BA}"/>
    <cellStyle name="Normal 4 4" xfId="453" xr:uid="{22BCD4BE-FC20-43C4-B6FA-E777B6A82470}"/>
    <cellStyle name="Normal 4 4 2" xfId="2495" xr:uid="{5BA1B1F4-FA15-4AF4-818F-8D75AA96B988}"/>
    <cellStyle name="Normal 4 4 2 2" xfId="5355" xr:uid="{6E2CF9ED-B8D4-4BC4-BC65-66EFF6E09EAE}"/>
    <cellStyle name="Normal 4 4 3" xfId="2503" xr:uid="{E3506BFB-37BB-46C9-917C-146BB0374902}"/>
    <cellStyle name="Normal 4 4 3 2" xfId="4317" xr:uid="{D91441D7-E904-4ED5-94F0-D84EBF6DECEE}"/>
    <cellStyle name="Normal 4 4 3 3" xfId="4316" xr:uid="{9D7CD102-4147-4199-B7E3-83BCB0161CB5}"/>
    <cellStyle name="Normal 4 4 4" xfId="4747" xr:uid="{F90FEE05-9736-400C-9EBC-AC99D673CDAD}"/>
    <cellStyle name="Normal 4 4 4 2" xfId="5364" xr:uid="{A051CC63-F05A-4270-92FF-50C0AAA662D8}"/>
    <cellStyle name="Normal 4 4 5" xfId="5345" xr:uid="{07B7E142-3EA0-4DE0-BBF2-1859193FAF39}"/>
    <cellStyle name="Normal 4 5" xfId="2496" xr:uid="{B584DF66-D82D-476A-AD4D-C4DB08E009EC}"/>
    <cellStyle name="Normal 4 5 2" xfId="4391" xr:uid="{7D15F330-6055-4FA2-990C-2B77B825B1C9}"/>
    <cellStyle name="Normal 4 6" xfId="2497" xr:uid="{C36BD597-87D2-4134-82FF-4C93572CAFD7}"/>
    <cellStyle name="Normal 4 7" xfId="900" xr:uid="{E63EEAF0-2042-411F-8C74-B5E84F250D4D}"/>
    <cellStyle name="Normal 4 8" xfId="5350" xr:uid="{186DC1DC-DCC9-4DEF-AAE3-E8D3FC0E54D5}"/>
    <cellStyle name="Normal 40" xfId="4393" xr:uid="{F5ACFD17-2219-42C8-8943-A1FC70FAE10B}"/>
    <cellStyle name="Normal 40 2" xfId="4394" xr:uid="{95C4F858-F3D4-4B9A-BBD0-A076BFBEABFD}"/>
    <cellStyle name="Normal 40 2 2" xfId="4395" xr:uid="{3FE8C31C-2BA4-400C-BBB3-CA503191EC01}"/>
    <cellStyle name="Normal 40 3" xfId="4396" xr:uid="{8683A184-0558-4FC7-9B15-991B87E47CF5}"/>
    <cellStyle name="Normal 41" xfId="4397" xr:uid="{83703B45-1434-4417-BD32-5C0E4013F301}"/>
    <cellStyle name="Normal 41 2" xfId="4398" xr:uid="{ECFF3A45-179E-4CD5-9AA6-F19504401124}"/>
    <cellStyle name="Normal 42" xfId="4399" xr:uid="{6D071932-B26E-4FFE-A6DF-5790E9071327}"/>
    <cellStyle name="Normal 42 2" xfId="4400" xr:uid="{A7910F15-A968-4ED4-AF18-151832C72BEE}"/>
    <cellStyle name="Normal 43" xfId="4401" xr:uid="{34ED19A3-5CCA-41B5-A63F-7C79AA56F2A4}"/>
    <cellStyle name="Normal 43 2" xfId="4402" xr:uid="{9BB5963E-0CE4-4475-A48E-A85A8C682B02}"/>
    <cellStyle name="Normal 44" xfId="4412" xr:uid="{32FD7E17-9932-4938-AACD-7D72B440DD7E}"/>
    <cellStyle name="Normal 44 2" xfId="4413" xr:uid="{F2959744-B044-4075-B930-D02DD66A93BE}"/>
    <cellStyle name="Normal 45" xfId="4674" xr:uid="{14587911-4830-49AD-A961-54845F620C3E}"/>
    <cellStyle name="Normal 45 2" xfId="5324" xr:uid="{A257EB83-1AD6-494B-A269-427791783AF0}"/>
    <cellStyle name="Normal 45 3" xfId="5323" xr:uid="{7AEA5969-639D-4CB9-8491-9F8C54DC0275}"/>
    <cellStyle name="Normal 5" xfId="89" xr:uid="{FB00F956-2E38-4A22-8A43-B9593FA53385}"/>
    <cellStyle name="Normal 5 10" xfId="291" xr:uid="{9F6A804F-82E2-4A31-A0B0-13079172FA21}"/>
    <cellStyle name="Normal 5 10 2" xfId="529" xr:uid="{57833217-4871-4271-A32A-AD5157D0FE85}"/>
    <cellStyle name="Normal 5 10 2 2" xfId="1173" xr:uid="{A172DC08-B135-48D3-A331-001C6A67CD9C}"/>
    <cellStyle name="Normal 5 10 2 3" xfId="2817" xr:uid="{B8C33D7C-B261-465B-9A1C-D20DFAEB7EDD}"/>
    <cellStyle name="Normal 5 10 2 4" xfId="2818" xr:uid="{124F7056-4BCB-4AD0-B9E8-47A9838125BC}"/>
    <cellStyle name="Normal 5 10 3" xfId="1174" xr:uid="{8E186177-39EC-4F29-8412-FB31527D46CA}"/>
    <cellStyle name="Normal 5 10 3 2" xfId="2819" xr:uid="{6BD6A1DC-9A18-4DB1-AC50-35A93F290A16}"/>
    <cellStyle name="Normal 5 10 3 3" xfId="2820" xr:uid="{2722F4F9-37FC-4D81-8F43-22731E9ED946}"/>
    <cellStyle name="Normal 5 10 3 4" xfId="2821" xr:uid="{2BDC53A1-A8B3-434F-AB38-402C932F7A03}"/>
    <cellStyle name="Normal 5 10 4" xfId="2822" xr:uid="{436F0CA2-FF6B-4D3C-9257-647E1BC7BD6A}"/>
    <cellStyle name="Normal 5 10 5" xfId="2823" xr:uid="{0498EEFB-FCAF-4FD9-8ADA-684B3585728F}"/>
    <cellStyle name="Normal 5 10 6" xfId="2824" xr:uid="{31D640CE-562C-4EBC-853C-3914AC6872ED}"/>
    <cellStyle name="Normal 5 11" xfId="292" xr:uid="{E0ED11B2-1523-4E2A-889A-EBF4C71E9C34}"/>
    <cellStyle name="Normal 5 11 2" xfId="1175" xr:uid="{EC24DC60-FEC4-4E6B-BBF0-51E853BA92C7}"/>
    <cellStyle name="Normal 5 11 2 2" xfId="2825" xr:uid="{904CC4D0-930C-4639-92C7-7CE0C47F821C}"/>
    <cellStyle name="Normal 5 11 2 2 2" xfId="4403" xr:uid="{9392803B-5537-4423-A976-11CBBEE80C09}"/>
    <cellStyle name="Normal 5 11 2 2 3" xfId="4681" xr:uid="{367DE89D-5B44-4BBB-8C5F-6B977E22B914}"/>
    <cellStyle name="Normal 5 11 2 3" xfId="2826" xr:uid="{503F8749-0272-47B8-BBF6-1D3927763648}"/>
    <cellStyle name="Normal 5 11 2 4" xfId="2827" xr:uid="{57B60418-4783-4035-A90D-31269D2480D1}"/>
    <cellStyle name="Normal 5 11 3" xfId="2828" xr:uid="{8C5F2C5D-9835-4A45-A95C-0750241D0A14}"/>
    <cellStyle name="Normal 5 11 3 2" xfId="5340" xr:uid="{02412A72-F8EE-4E40-BE1C-215A496B3289}"/>
    <cellStyle name="Normal 5 11 4" xfId="2829" xr:uid="{D15ACD9C-151C-4A62-8450-B64DB83BB9E2}"/>
    <cellStyle name="Normal 5 11 4 2" xfId="4577" xr:uid="{CEEC146D-F0CD-4779-98CA-8E04939E6012}"/>
    <cellStyle name="Normal 5 11 4 3" xfId="4682" xr:uid="{B121EC85-AFA9-4094-BD39-33082F4A859B}"/>
    <cellStyle name="Normal 5 11 4 4" xfId="4606" xr:uid="{7C391661-8012-47DB-86D8-06040F0A8A26}"/>
    <cellStyle name="Normal 5 11 5" xfId="2830" xr:uid="{C34D70E7-6E7B-42BC-94DD-09BE260521DA}"/>
    <cellStyle name="Normal 5 12" xfId="1176" xr:uid="{424E650C-ECCA-4332-92C1-FDAE55A20684}"/>
    <cellStyle name="Normal 5 12 2" xfId="2831" xr:uid="{84E841C4-CF4E-4462-A2C2-4CEE0B425D1F}"/>
    <cellStyle name="Normal 5 12 3" xfId="2832" xr:uid="{995246AF-5D08-4E75-9473-F20907BC7C35}"/>
    <cellStyle name="Normal 5 12 4" xfId="2833" xr:uid="{135688D5-8F5F-410D-A9F6-C92AF2E45FC4}"/>
    <cellStyle name="Normal 5 13" xfId="901" xr:uid="{1AB1307F-246F-4A06-BB94-0199E293AAD9}"/>
    <cellStyle name="Normal 5 13 2" xfId="2834" xr:uid="{7C870E45-124F-496F-940C-30964D4B48CD}"/>
    <cellStyle name="Normal 5 13 3" xfId="2835" xr:uid="{2BBB5CCA-A61E-4D4B-AB58-F243DB486F9B}"/>
    <cellStyle name="Normal 5 13 4" xfId="2836" xr:uid="{FDC5FE33-9674-4176-B1D0-1AD380F5AFFE}"/>
    <cellStyle name="Normal 5 14" xfId="2837" xr:uid="{E96C9619-50F8-44EC-8454-32B2E6A59A91}"/>
    <cellStyle name="Normal 5 14 2" xfId="2838" xr:uid="{D99F47FB-670A-4592-8BD2-DD9043C349BB}"/>
    <cellStyle name="Normal 5 15" xfId="2839" xr:uid="{EC839B24-63C9-4D30-AA00-A548ED704996}"/>
    <cellStyle name="Normal 5 16" xfId="2840" xr:uid="{4CE37BA0-6126-46B0-8CA0-D3019A0EA57F}"/>
    <cellStyle name="Normal 5 17" xfId="2841" xr:uid="{FD4DA53A-56BA-4794-8318-A8205F9BBDB7}"/>
    <cellStyle name="Normal 5 18" xfId="5361" xr:uid="{1F6DB09B-980E-486C-8730-4F956D9ACBB9}"/>
    <cellStyle name="Normal 5 2" xfId="90" xr:uid="{A032DDF7-E60A-45FD-8D61-768FFC75FCE1}"/>
    <cellStyle name="Normal 5 2 2" xfId="187" xr:uid="{1BE41A19-F091-4B04-B353-8BEBC4AF50DC}"/>
    <cellStyle name="Normal 5 2 2 2" xfId="188" xr:uid="{CD51F0E7-74AB-4935-9BA3-CA013D7EEE82}"/>
    <cellStyle name="Normal 5 2 2 2 2" xfId="189" xr:uid="{4E2706E2-0E87-454F-9DA6-2E9D2C4F2084}"/>
    <cellStyle name="Normal 5 2 2 2 2 2" xfId="190" xr:uid="{18797A76-A0CA-4678-9B49-2C192ADD5B89}"/>
    <cellStyle name="Normal 5 2 2 2 3" xfId="191" xr:uid="{EAEEFF12-4D3C-49B1-A02A-7FDAA6C990B6}"/>
    <cellStyle name="Normal 5 2 2 2 4" xfId="4670" xr:uid="{31350815-30E8-4259-AD29-CE02EA36C563}"/>
    <cellStyle name="Normal 5 2 2 2 5" xfId="5300" xr:uid="{2005D1A9-2B2A-48BD-88B9-D577F52B7287}"/>
    <cellStyle name="Normal 5 2 2 3" xfId="192" xr:uid="{44ED8E62-2D4B-4552-886F-A8EE8BE9B344}"/>
    <cellStyle name="Normal 5 2 2 3 2" xfId="193" xr:uid="{11F61D25-D52D-451E-BE0C-F26CA05CD0B7}"/>
    <cellStyle name="Normal 5 2 2 4" xfId="194" xr:uid="{F7E2A284-58A2-4719-8180-A30F8389B412}"/>
    <cellStyle name="Normal 5 2 2 5" xfId="293" xr:uid="{20A1914D-6833-4CD2-8541-C2D36685D59F}"/>
    <cellStyle name="Normal 5 2 2 6" xfId="4596" xr:uid="{BF6F1C85-A773-4DE0-AB93-90AFC7AB9BC8}"/>
    <cellStyle name="Normal 5 2 2 7" xfId="5329" xr:uid="{035CDF21-EF23-4AEB-A44F-9586AFB4DD41}"/>
    <cellStyle name="Normal 5 2 3" xfId="195" xr:uid="{F610F1B4-0BBE-41A0-B851-01440A7B702A}"/>
    <cellStyle name="Normal 5 2 3 2" xfId="196" xr:uid="{6925BD89-C1DB-4D90-892C-77E6483306ED}"/>
    <cellStyle name="Normal 5 2 3 2 2" xfId="197" xr:uid="{BBB360CA-ABC0-424E-AC2D-B6676C74F6F1}"/>
    <cellStyle name="Normal 5 2 3 2 3" xfId="4559" xr:uid="{83D7F377-FA73-494A-8831-E829E34F9BF9}"/>
    <cellStyle name="Normal 5 2 3 2 4" xfId="5301" xr:uid="{EBF594E4-8FC9-4A09-BDB7-BFC0E4F146CE}"/>
    <cellStyle name="Normal 5 2 3 3" xfId="198" xr:uid="{3F14B1D6-DF07-4982-95A7-5E1D7071AB70}"/>
    <cellStyle name="Normal 5 2 3 3 2" xfId="4742" xr:uid="{E6F38E97-9FC1-4C88-9226-800BD004FAFF}"/>
    <cellStyle name="Normal 5 2 3 4" xfId="4404" xr:uid="{A20478DB-6CB3-4367-ABB0-CED5CD5FE17B}"/>
    <cellStyle name="Normal 5 2 3 4 2" xfId="4715" xr:uid="{20C17180-8438-4BAF-9476-1545A614B701}"/>
    <cellStyle name="Normal 5 2 3 5" xfId="4597" xr:uid="{0C3079C2-F940-4A1C-8B0E-377646BA6AF2}"/>
    <cellStyle name="Normal 5 2 3 6" xfId="5321" xr:uid="{C6A62995-CD13-4684-9DD5-240C6506E87C}"/>
    <cellStyle name="Normal 5 2 3 7" xfId="5330" xr:uid="{0D5D6A3F-D8C4-4287-986D-C5440DD4F9DC}"/>
    <cellStyle name="Normal 5 2 4" xfId="199" xr:uid="{369782C0-BB98-4763-A3C3-9F4F5B9DA801}"/>
    <cellStyle name="Normal 5 2 4 2" xfId="200" xr:uid="{E73776EE-002B-45D7-8F58-EAFC4420FE6B}"/>
    <cellStyle name="Normal 5 2 5" xfId="201" xr:uid="{EDB29C2C-A3A7-4326-B05E-4AA3FCE6AF9D}"/>
    <cellStyle name="Normal 5 2 6" xfId="186" xr:uid="{67DD4CB2-361C-4961-BCDB-7FFA05011086}"/>
    <cellStyle name="Normal 5 3" xfId="91" xr:uid="{726B2D08-6214-4C4F-9FA8-5F6D7444082A}"/>
    <cellStyle name="Normal 5 3 2" xfId="4406" xr:uid="{2FFF06CD-C3C4-4C8B-9272-C8261247A8C2}"/>
    <cellStyle name="Normal 5 3 3" xfId="4405" xr:uid="{1E0ED433-A306-4116-A62D-73C0A59EB4B3}"/>
    <cellStyle name="Normal 5 4" xfId="92" xr:uid="{076BF3ED-066F-4B80-A79A-D425B13032EE}"/>
    <cellStyle name="Normal 5 4 10" xfId="2842" xr:uid="{753FD1D8-C2E9-455A-AC5F-080CC748FBD8}"/>
    <cellStyle name="Normal 5 4 11" xfId="2843" xr:uid="{99C73CE7-C913-4065-8088-246C206753EB}"/>
    <cellStyle name="Normal 5 4 2" xfId="93" xr:uid="{7E50AE7B-E11F-4FCE-B58D-FBB4F7E35D24}"/>
    <cellStyle name="Normal 5 4 2 2" xfId="94" xr:uid="{391B4D8F-7AB5-4FC1-B8AD-B4FAAEC36CD2}"/>
    <cellStyle name="Normal 5 4 2 2 2" xfId="294" xr:uid="{08F12AE1-87E7-4994-BD19-F45737787249}"/>
    <cellStyle name="Normal 5 4 2 2 2 2" xfId="530" xr:uid="{89250B71-5B61-407A-A1F9-877119DA7580}"/>
    <cellStyle name="Normal 5 4 2 2 2 2 2" xfId="531" xr:uid="{366B45C8-7A3C-421E-B237-835B69AFCA48}"/>
    <cellStyle name="Normal 5 4 2 2 2 2 2 2" xfId="1177" xr:uid="{72B49CD2-9DB8-4307-8EB2-3FC306F8FB1F}"/>
    <cellStyle name="Normal 5 4 2 2 2 2 2 2 2" xfId="1178" xr:uid="{6D207A31-9BE3-4F2F-A325-1C54689E7246}"/>
    <cellStyle name="Normal 5 4 2 2 2 2 2 3" xfId="1179" xr:uid="{98D26B79-D74A-43BA-8997-A1864378D197}"/>
    <cellStyle name="Normal 5 4 2 2 2 2 3" xfId="1180" xr:uid="{CC38EA78-7E33-475F-A10A-1F9563C5E298}"/>
    <cellStyle name="Normal 5 4 2 2 2 2 3 2" xfId="1181" xr:uid="{684A8FA0-DFF0-4854-8E60-065D68C02181}"/>
    <cellStyle name="Normal 5 4 2 2 2 2 4" xfId="1182" xr:uid="{F7EDC1F7-DBF7-460F-842B-FABBB4A480B5}"/>
    <cellStyle name="Normal 5 4 2 2 2 3" xfId="532" xr:uid="{45820855-F7B6-4441-9806-63AB4ED9296A}"/>
    <cellStyle name="Normal 5 4 2 2 2 3 2" xfId="1183" xr:uid="{A55537BA-F42B-43AE-8DCC-4CC43B4D35D7}"/>
    <cellStyle name="Normal 5 4 2 2 2 3 2 2" xfId="1184" xr:uid="{ECD56A66-957D-44AE-8B49-A5E50DA244EB}"/>
    <cellStyle name="Normal 5 4 2 2 2 3 3" xfId="1185" xr:uid="{5DF43209-9321-42AD-BA02-C4E01CCEC80C}"/>
    <cellStyle name="Normal 5 4 2 2 2 3 4" xfId="2844" xr:uid="{769F1397-E71A-41D5-8C59-B1F580808957}"/>
    <cellStyle name="Normal 5 4 2 2 2 4" xfId="1186" xr:uid="{8C0E5402-752E-4C61-B5F3-7C9CCAD7E846}"/>
    <cellStyle name="Normal 5 4 2 2 2 4 2" xfId="1187" xr:uid="{7690D4C7-4CD8-4BC0-88E2-E6F307DD33DF}"/>
    <cellStyle name="Normal 5 4 2 2 2 5" xfId="1188" xr:uid="{4CEAB5B2-5DD9-49AC-BDDD-754C44597911}"/>
    <cellStyle name="Normal 5 4 2 2 2 6" xfId="2845" xr:uid="{A3F90B1A-9F89-4068-B2E4-013015F9C520}"/>
    <cellStyle name="Normal 5 4 2 2 3" xfId="295" xr:uid="{B40AB78B-AACB-4D3B-8210-756F8801541C}"/>
    <cellStyle name="Normal 5 4 2 2 3 2" xfId="533" xr:uid="{FBFF327A-38E2-4FFB-B2E8-AE7DE2DD2CA4}"/>
    <cellStyle name="Normal 5 4 2 2 3 2 2" xfId="534" xr:uid="{34BD8AF9-C4B1-4D91-88AF-534604B5472E}"/>
    <cellStyle name="Normal 5 4 2 2 3 2 2 2" xfId="1189" xr:uid="{BCBFFD84-940E-496B-B1DA-A53A4A67842A}"/>
    <cellStyle name="Normal 5 4 2 2 3 2 2 2 2" xfId="1190" xr:uid="{2DFB7D80-A910-4042-9691-988F585C3112}"/>
    <cellStyle name="Normal 5 4 2 2 3 2 2 3" xfId="1191" xr:uid="{31C7B20C-02FD-4297-B85A-975261088191}"/>
    <cellStyle name="Normal 5 4 2 2 3 2 3" xfId="1192" xr:uid="{44148DFA-8B78-4899-98B2-8072FE894E66}"/>
    <cellStyle name="Normal 5 4 2 2 3 2 3 2" xfId="1193" xr:uid="{87FB57DA-05DF-4546-AB9D-4596A2E46C65}"/>
    <cellStyle name="Normal 5 4 2 2 3 2 4" xfId="1194" xr:uid="{582BC8FB-48BF-4850-80FD-3925CE273E20}"/>
    <cellStyle name="Normal 5 4 2 2 3 3" xfId="535" xr:uid="{766BC9D7-665A-4A08-93A5-CEBAB13A0F4A}"/>
    <cellStyle name="Normal 5 4 2 2 3 3 2" xfId="1195" xr:uid="{3D43477F-41D0-4399-A9C4-B7354935A8C7}"/>
    <cellStyle name="Normal 5 4 2 2 3 3 2 2" xfId="1196" xr:uid="{6ADE50C5-83E8-44E8-A971-9770929F5ADA}"/>
    <cellStyle name="Normal 5 4 2 2 3 3 3" xfId="1197" xr:uid="{3A3C59BB-EF1C-43F9-83E7-857763822294}"/>
    <cellStyle name="Normal 5 4 2 2 3 4" xfId="1198" xr:uid="{D859F99E-F407-4B12-9E3B-92F49C0AADE2}"/>
    <cellStyle name="Normal 5 4 2 2 3 4 2" xfId="1199" xr:uid="{A21CFC54-39A0-45CD-A92B-FE02B3C76906}"/>
    <cellStyle name="Normal 5 4 2 2 3 5" xfId="1200" xr:uid="{7CF34B31-D524-46D8-BE8E-60654C678ACE}"/>
    <cellStyle name="Normal 5 4 2 2 4" xfId="536" xr:uid="{F7B6EBDE-6164-4B8B-93CB-AFA68B8334C9}"/>
    <cellStyle name="Normal 5 4 2 2 4 2" xfId="537" xr:uid="{49EE5E47-9A49-4F0F-B2A1-FD41CE1411F0}"/>
    <cellStyle name="Normal 5 4 2 2 4 2 2" xfId="1201" xr:uid="{4C61B952-1F4D-4329-A4B3-0D7E630C5D73}"/>
    <cellStyle name="Normal 5 4 2 2 4 2 2 2" xfId="1202" xr:uid="{F6CF8D7F-3F28-4B22-9A9B-0DFD233771B2}"/>
    <cellStyle name="Normal 5 4 2 2 4 2 3" xfId="1203" xr:uid="{CA84F667-9A96-4603-A637-963C61DCB2F3}"/>
    <cellStyle name="Normal 5 4 2 2 4 3" xfId="1204" xr:uid="{D3E7ABDD-D8C0-4CFC-ABE8-87013327A993}"/>
    <cellStyle name="Normal 5 4 2 2 4 3 2" xfId="1205" xr:uid="{63CF9B87-C868-4F6D-BE39-0D43AEB4F583}"/>
    <cellStyle name="Normal 5 4 2 2 4 4" xfId="1206" xr:uid="{8072AE8B-2A9A-4BDA-B60D-31CB6543DC58}"/>
    <cellStyle name="Normal 5 4 2 2 5" xfId="538" xr:uid="{DA7ADF88-8E54-45C4-A073-C46A600B7F0A}"/>
    <cellStyle name="Normal 5 4 2 2 5 2" xfId="1207" xr:uid="{4A6183B5-FD87-4310-8F97-1F9CD287773A}"/>
    <cellStyle name="Normal 5 4 2 2 5 2 2" xfId="1208" xr:uid="{B2C337D2-2702-46C2-82DA-E952ADED648D}"/>
    <cellStyle name="Normal 5 4 2 2 5 3" xfId="1209" xr:uid="{DB06CB85-A22C-4BCB-ADBB-43E202A9DD05}"/>
    <cellStyle name="Normal 5 4 2 2 5 4" xfId="2846" xr:uid="{C7E34E4F-0F5D-4B1E-93E8-8D95BC2175CA}"/>
    <cellStyle name="Normal 5 4 2 2 6" xfId="1210" xr:uid="{30DA700C-4F4B-435E-AF42-791105020A36}"/>
    <cellStyle name="Normal 5 4 2 2 6 2" xfId="1211" xr:uid="{CB54E04F-C439-4363-A7BB-D036B4028430}"/>
    <cellStyle name="Normal 5 4 2 2 7" xfId="1212" xr:uid="{8FC221B8-E543-4920-B837-E079C831D02D}"/>
    <cellStyle name="Normal 5 4 2 2 8" xfId="2847" xr:uid="{9C9DB171-D9CD-4138-83F8-D61B058BB127}"/>
    <cellStyle name="Normal 5 4 2 3" xfId="296" xr:uid="{B27F946F-4C63-4195-B4AF-791B8C1FDD9B}"/>
    <cellStyle name="Normal 5 4 2 3 2" xfId="539" xr:uid="{1480EA93-A43B-4B31-853D-D317B9E96C0F}"/>
    <cellStyle name="Normal 5 4 2 3 2 2" xfId="540" xr:uid="{8B9A69B9-8974-4368-B925-B1AACF9989F4}"/>
    <cellStyle name="Normal 5 4 2 3 2 2 2" xfId="1213" xr:uid="{D1784A32-17FA-49D7-A643-E0735FECBB2D}"/>
    <cellStyle name="Normal 5 4 2 3 2 2 2 2" xfId="1214" xr:uid="{2C5A9CB2-6867-448A-B3E6-4B1A128E83B3}"/>
    <cellStyle name="Normal 5 4 2 3 2 2 3" xfId="1215" xr:uid="{B3200435-ED48-4FE4-9B5D-A9C38C8A1CFA}"/>
    <cellStyle name="Normal 5 4 2 3 2 3" xfId="1216" xr:uid="{FC65E4C1-17A1-44B6-B956-C5A91B195871}"/>
    <cellStyle name="Normal 5 4 2 3 2 3 2" xfId="1217" xr:uid="{5C4D9418-3443-4A66-93DC-795C39AFB3C8}"/>
    <cellStyle name="Normal 5 4 2 3 2 4" xfId="1218" xr:uid="{874B0217-A8AA-47EB-A9B6-C2282F0CA0E5}"/>
    <cellStyle name="Normal 5 4 2 3 3" xfId="541" xr:uid="{6D3E91B8-C7DA-447E-92F0-F072FD0E9BD6}"/>
    <cellStyle name="Normal 5 4 2 3 3 2" xfId="1219" xr:uid="{2F0EFBE0-A3CF-4DFB-B080-D40D6F3D7005}"/>
    <cellStyle name="Normal 5 4 2 3 3 2 2" xfId="1220" xr:uid="{6A144B06-F2C2-44E1-82C5-ACA1ADE8FB6D}"/>
    <cellStyle name="Normal 5 4 2 3 3 3" xfId="1221" xr:uid="{60AB18E8-2295-4A29-8D29-66EFB8D0CF87}"/>
    <cellStyle name="Normal 5 4 2 3 3 4" xfId="2848" xr:uid="{68578EE9-F1CB-4FC3-80EE-6C79501A90BA}"/>
    <cellStyle name="Normal 5 4 2 3 4" xfId="1222" xr:uid="{0C419D89-2124-4216-940A-0433EE9E030D}"/>
    <cellStyle name="Normal 5 4 2 3 4 2" xfId="1223" xr:uid="{DA762FA7-6272-424D-83F1-3281161CCCD9}"/>
    <cellStyle name="Normal 5 4 2 3 5" xfId="1224" xr:uid="{0C10FD7D-1235-4EA1-95DC-981A4033C106}"/>
    <cellStyle name="Normal 5 4 2 3 6" xfId="2849" xr:uid="{939D07E5-FEE8-4EE6-ABFE-AF22B0B6D0AC}"/>
    <cellStyle name="Normal 5 4 2 4" xfId="297" xr:uid="{E5C439F4-C301-4704-8B65-C05C65FABADE}"/>
    <cellStyle name="Normal 5 4 2 4 2" xfId="542" xr:uid="{3DAF86E9-D58C-471F-9AA2-81E8A7262F9E}"/>
    <cellStyle name="Normal 5 4 2 4 2 2" xfId="543" xr:uid="{4531D416-D358-49CE-A6EC-1952524B8392}"/>
    <cellStyle name="Normal 5 4 2 4 2 2 2" xfId="1225" xr:uid="{DE5843D4-F91A-4018-84AC-4074A87D3222}"/>
    <cellStyle name="Normal 5 4 2 4 2 2 2 2" xfId="1226" xr:uid="{7F48A8CD-BFC8-49F1-A2D5-912F19C69582}"/>
    <cellStyle name="Normal 5 4 2 4 2 2 3" xfId="1227" xr:uid="{6B478E7B-82C6-4FEE-A80E-8869CCF04299}"/>
    <cellStyle name="Normal 5 4 2 4 2 3" xfId="1228" xr:uid="{E2D821A7-AEEC-41D9-9C85-491B36119EBC}"/>
    <cellStyle name="Normal 5 4 2 4 2 3 2" xfId="1229" xr:uid="{7AC058CA-2F61-43F7-BA1D-A7F21BB7B364}"/>
    <cellStyle name="Normal 5 4 2 4 2 4" xfId="1230" xr:uid="{18637201-56E6-40AA-B818-6265A3682711}"/>
    <cellStyle name="Normal 5 4 2 4 3" xfId="544" xr:uid="{E0A32B49-B420-4485-B0E8-F4F6F7F90961}"/>
    <cellStyle name="Normal 5 4 2 4 3 2" xfId="1231" xr:uid="{331A2D80-B2E6-454E-8435-EDE7E56251CD}"/>
    <cellStyle name="Normal 5 4 2 4 3 2 2" xfId="1232" xr:uid="{A665C046-3D13-4AA0-9B7F-73D0DECE4ACA}"/>
    <cellStyle name="Normal 5 4 2 4 3 3" xfId="1233" xr:uid="{7B0569F9-52C7-4E22-909B-DCE86112F345}"/>
    <cellStyle name="Normal 5 4 2 4 4" xfId="1234" xr:uid="{EF4C4D34-0EC7-4AC8-8509-25041C795855}"/>
    <cellStyle name="Normal 5 4 2 4 4 2" xfId="1235" xr:uid="{989EF538-05C5-4FF3-8223-550C93018876}"/>
    <cellStyle name="Normal 5 4 2 4 5" xfId="1236" xr:uid="{38A8A3CE-C489-4298-8C92-AC77FF2F80B3}"/>
    <cellStyle name="Normal 5 4 2 5" xfId="298" xr:uid="{09104152-7B0E-4CE8-BCAC-D0C5A4E87386}"/>
    <cellStyle name="Normal 5 4 2 5 2" xfId="545" xr:uid="{D4D299A9-6069-4891-9D42-78A95EDECFAB}"/>
    <cellStyle name="Normal 5 4 2 5 2 2" xfId="1237" xr:uid="{E44B32F4-7FD0-4467-BA19-9CC86F0501C0}"/>
    <cellStyle name="Normal 5 4 2 5 2 2 2" xfId="1238" xr:uid="{3E01376A-FEFD-4834-A099-68012CD9725D}"/>
    <cellStyle name="Normal 5 4 2 5 2 3" xfId="1239" xr:uid="{21D37A11-6AA2-460F-A97D-8E58AD76EA9B}"/>
    <cellStyle name="Normal 5 4 2 5 3" xfId="1240" xr:uid="{BBFA9BD1-5A1E-4FA2-B923-879C49AA259F}"/>
    <cellStyle name="Normal 5 4 2 5 3 2" xfId="1241" xr:uid="{17B962D1-F1B1-4937-B1FF-926F3399F88A}"/>
    <cellStyle name="Normal 5 4 2 5 4" xfId="1242" xr:uid="{FD9DFB6B-40A5-4D32-A7EE-CED2FD71D656}"/>
    <cellStyle name="Normal 5 4 2 6" xfId="546" xr:uid="{1363FC79-4D1F-46A7-9578-B37C460258EE}"/>
    <cellStyle name="Normal 5 4 2 6 2" xfId="1243" xr:uid="{C03EFEAF-D4A8-46C1-BEE1-02827E6EB508}"/>
    <cellStyle name="Normal 5 4 2 6 2 2" xfId="1244" xr:uid="{9F1DA472-ADD1-4DF8-B629-CD45B365F056}"/>
    <cellStyle name="Normal 5 4 2 6 2 3" xfId="4419" xr:uid="{0BBEBAF9-3805-4B57-AAA0-AE79A4D23591}"/>
    <cellStyle name="Normal 5 4 2 6 3" xfId="1245" xr:uid="{9DBFB6F3-FD9B-49E5-AD80-7E81956C95E7}"/>
    <cellStyle name="Normal 5 4 2 6 4" xfId="2850" xr:uid="{AEC19A1B-04FC-4FB8-A426-77D01B3DA5A5}"/>
    <cellStyle name="Normal 5 4 2 6 4 2" xfId="4584" xr:uid="{A954E2DB-C703-46A9-9408-EFA8F0A9234A}"/>
    <cellStyle name="Normal 5 4 2 6 4 3" xfId="4683" xr:uid="{5193F737-DFBC-4F4C-8D81-2D0F5A2E8444}"/>
    <cellStyle name="Normal 5 4 2 6 4 4" xfId="4611" xr:uid="{09140F9B-991F-499E-87D8-FB6CC8D704C6}"/>
    <cellStyle name="Normal 5 4 2 7" xfId="1246" xr:uid="{441D2275-F310-463C-BCFF-7789B99E3BA5}"/>
    <cellStyle name="Normal 5 4 2 7 2" xfId="1247" xr:uid="{038A8CF6-56A7-43A8-9AAD-BE7274344F93}"/>
    <cellStyle name="Normal 5 4 2 8" xfId="1248" xr:uid="{96167FAE-3C14-47F6-9C13-7B0D47B9CAE1}"/>
    <cellStyle name="Normal 5 4 2 9" xfId="2851" xr:uid="{7618659F-7611-40B9-9B75-887E12C80499}"/>
    <cellStyle name="Normal 5 4 3" xfId="95" xr:uid="{5A3258B6-F035-41FE-9A76-D24D6B2915E6}"/>
    <cellStyle name="Normal 5 4 3 2" xfId="96" xr:uid="{6D585687-DB66-4E41-95ED-D25E361C4A8E}"/>
    <cellStyle name="Normal 5 4 3 2 2" xfId="547" xr:uid="{9E340B4A-4372-4C3C-9EA6-5425EBDDF9D7}"/>
    <cellStyle name="Normal 5 4 3 2 2 2" xfId="548" xr:uid="{16C70118-7818-4C8F-8C5E-2AB9C3A7C112}"/>
    <cellStyle name="Normal 5 4 3 2 2 2 2" xfId="1249" xr:uid="{3B8AAF2E-F91A-4783-8373-EA59D777DE6F}"/>
    <cellStyle name="Normal 5 4 3 2 2 2 2 2" xfId="1250" xr:uid="{C5E555E6-65E3-4BF7-822A-0C0820DD96D8}"/>
    <cellStyle name="Normal 5 4 3 2 2 2 3" xfId="1251" xr:uid="{EE6374A6-59C6-4844-A299-E097BCA8B64A}"/>
    <cellStyle name="Normal 5 4 3 2 2 3" xfId="1252" xr:uid="{B4B9D005-9058-47B0-AA35-8BA69F569EC9}"/>
    <cellStyle name="Normal 5 4 3 2 2 3 2" xfId="1253" xr:uid="{00B2E1E0-DC86-45C9-A3B8-ACDB1FA6A724}"/>
    <cellStyle name="Normal 5 4 3 2 2 4" xfId="1254" xr:uid="{48950306-B0E6-4AC3-9C79-B970CA6D0AD4}"/>
    <cellStyle name="Normal 5 4 3 2 3" xfId="549" xr:uid="{668842CC-AD52-437C-8DAD-CBFB3C37852C}"/>
    <cellStyle name="Normal 5 4 3 2 3 2" xfId="1255" xr:uid="{EEAAE1DF-607D-49E8-A6F1-77A996E8BE4D}"/>
    <cellStyle name="Normal 5 4 3 2 3 2 2" xfId="1256" xr:uid="{C1AF1294-CD06-46DA-80E2-752A4EAFC908}"/>
    <cellStyle name="Normal 5 4 3 2 3 3" xfId="1257" xr:uid="{B5BF7250-BC43-4552-ACC9-5F0CA7F0FE99}"/>
    <cellStyle name="Normal 5 4 3 2 3 4" xfId="2852" xr:uid="{1A24712F-3F05-4D07-9E51-E36EBEBD5E93}"/>
    <cellStyle name="Normal 5 4 3 2 4" xfId="1258" xr:uid="{ECD528D0-231B-469B-9A34-613F4BE9BF2C}"/>
    <cellStyle name="Normal 5 4 3 2 4 2" xfId="1259" xr:uid="{6442E429-3027-4B7D-A0FC-EDBD895D71BC}"/>
    <cellStyle name="Normal 5 4 3 2 5" xfId="1260" xr:uid="{4ED2C3C1-9DB7-41BD-A972-2ED6036FCF04}"/>
    <cellStyle name="Normal 5 4 3 2 6" xfId="2853" xr:uid="{CE2D3D9C-750C-483A-8B1F-531C8102DB77}"/>
    <cellStyle name="Normal 5 4 3 3" xfId="299" xr:uid="{80BC3A99-D0D5-4DF5-AB05-CB2C7FB99F8E}"/>
    <cellStyle name="Normal 5 4 3 3 2" xfId="550" xr:uid="{E4028AF7-58A0-478B-8E08-D50494131547}"/>
    <cellStyle name="Normal 5 4 3 3 2 2" xfId="551" xr:uid="{E1F86A60-1608-44AF-BA7F-25382404E10F}"/>
    <cellStyle name="Normal 5 4 3 3 2 2 2" xfId="1261" xr:uid="{C41DCE34-52E3-48FD-AEB1-93D708A1BD99}"/>
    <cellStyle name="Normal 5 4 3 3 2 2 2 2" xfId="1262" xr:uid="{ED94F69D-C650-4D2F-99F8-FAA83A1B1819}"/>
    <cellStyle name="Normal 5 4 3 3 2 2 3" xfId="1263" xr:uid="{DDEA9F3B-20CA-4BD5-BDC9-2F59D8E17B3D}"/>
    <cellStyle name="Normal 5 4 3 3 2 3" xfId="1264" xr:uid="{B08A9242-17B4-4874-BC6F-FB7C4F19AE0F}"/>
    <cellStyle name="Normal 5 4 3 3 2 3 2" xfId="1265" xr:uid="{B62D008D-162A-4E08-9C59-B4C820904A2E}"/>
    <cellStyle name="Normal 5 4 3 3 2 4" xfId="1266" xr:uid="{7AF4810A-B3AF-4D35-8BDD-56D88B95D45E}"/>
    <cellStyle name="Normal 5 4 3 3 3" xfId="552" xr:uid="{4ED9ACA8-3C7D-41DB-ACEA-08E7DBCF1598}"/>
    <cellStyle name="Normal 5 4 3 3 3 2" xfId="1267" xr:uid="{CB90A89B-A9DB-4ADE-B50F-7125A115C1BE}"/>
    <cellStyle name="Normal 5 4 3 3 3 2 2" xfId="1268" xr:uid="{DD2EF609-4193-468D-9972-AE8E3E5DD071}"/>
    <cellStyle name="Normal 5 4 3 3 3 3" xfId="1269" xr:uid="{34547BCC-A8FA-40D4-96C2-BA7FD7EDA286}"/>
    <cellStyle name="Normal 5 4 3 3 4" xfId="1270" xr:uid="{5E446A7B-3802-4A78-B1AD-C0C0421486BE}"/>
    <cellStyle name="Normal 5 4 3 3 4 2" xfId="1271" xr:uid="{453DA48E-8795-4D79-98C5-BA587D72C39A}"/>
    <cellStyle name="Normal 5 4 3 3 5" xfId="1272" xr:uid="{52CB35CF-B813-4C5B-8B53-8DCEECE48C0F}"/>
    <cellStyle name="Normal 5 4 3 4" xfId="300" xr:uid="{650749A8-E371-4DA9-8363-AF6291376B20}"/>
    <cellStyle name="Normal 5 4 3 4 2" xfId="553" xr:uid="{F4A21C02-CD88-40FA-96B0-4EADE744A39C}"/>
    <cellStyle name="Normal 5 4 3 4 2 2" xfId="1273" xr:uid="{67A7B710-AA79-423B-A091-82A15D84466A}"/>
    <cellStyle name="Normal 5 4 3 4 2 2 2" xfId="1274" xr:uid="{ADA3A1EC-5CA1-439B-BD63-DC1E115DA4C1}"/>
    <cellStyle name="Normal 5 4 3 4 2 3" xfId="1275" xr:uid="{7AB0C209-3131-46A2-8962-04466B012F23}"/>
    <cellStyle name="Normal 5 4 3 4 3" xfId="1276" xr:uid="{47128878-550F-44E6-83F8-0F0D3640D7AA}"/>
    <cellStyle name="Normal 5 4 3 4 3 2" xfId="1277" xr:uid="{799A8098-EF33-40D1-9F7A-DFCD45B9FA5E}"/>
    <cellStyle name="Normal 5 4 3 4 4" xfId="1278" xr:uid="{E0035AF8-CC6E-45C8-AC10-5132AA01047E}"/>
    <cellStyle name="Normal 5 4 3 5" xfId="554" xr:uid="{AA99D7D1-E4DB-4A31-A282-3C6C0E06F234}"/>
    <cellStyle name="Normal 5 4 3 5 2" xfId="1279" xr:uid="{11C174F7-5F6A-4577-9452-35DCFAC486FC}"/>
    <cellStyle name="Normal 5 4 3 5 2 2" xfId="1280" xr:uid="{66C82EE6-573E-43B0-802C-4B5FC46FB55B}"/>
    <cellStyle name="Normal 5 4 3 5 3" xfId="1281" xr:uid="{EC483175-4112-4784-B6FD-AD89D3196211}"/>
    <cellStyle name="Normal 5 4 3 5 4" xfId="2854" xr:uid="{B6103E55-1152-4069-9D90-A3243B1A04E1}"/>
    <cellStyle name="Normal 5 4 3 6" xfId="1282" xr:uid="{E949321D-6A0F-4AFE-9B0E-B6F8C7950C94}"/>
    <cellStyle name="Normal 5 4 3 6 2" xfId="1283" xr:uid="{45B53CA6-1F27-4B3F-BD45-1B69A6788967}"/>
    <cellStyle name="Normal 5 4 3 7" xfId="1284" xr:uid="{5D19D8A1-5035-4DFF-9FBE-D8BA41D769AD}"/>
    <cellStyle name="Normal 5 4 3 8" xfId="2855" xr:uid="{2A38933E-9409-4C9C-91F6-3A9B83479848}"/>
    <cellStyle name="Normal 5 4 4" xfId="97" xr:uid="{70288DDE-1331-4D67-B6C1-64D32E5AD1A5}"/>
    <cellStyle name="Normal 5 4 4 2" xfId="446" xr:uid="{363ADC79-572A-4B15-8371-7227D8DC6C08}"/>
    <cellStyle name="Normal 5 4 4 2 2" xfId="555" xr:uid="{4048E6A0-982E-41A1-8804-DF27186C370D}"/>
    <cellStyle name="Normal 5 4 4 2 2 2" xfId="1285" xr:uid="{DD98E024-ADE2-4777-AC95-D9100D485944}"/>
    <cellStyle name="Normal 5 4 4 2 2 2 2" xfId="1286" xr:uid="{8DF6B8CF-3A5B-4690-A08A-9EB98ADE6AF7}"/>
    <cellStyle name="Normal 5 4 4 2 2 3" xfId="1287" xr:uid="{15FB1E59-5061-4C9F-9E64-77C9BB29D906}"/>
    <cellStyle name="Normal 5 4 4 2 2 4" xfId="2856" xr:uid="{3DB466D3-F5AC-412B-83BF-6E9AABF9F3B0}"/>
    <cellStyle name="Normal 5 4 4 2 3" xfId="1288" xr:uid="{52CF5B24-BDB9-4E48-8FDB-6BFDB1BCB282}"/>
    <cellStyle name="Normal 5 4 4 2 3 2" xfId="1289" xr:uid="{EECE927B-2688-49C7-9A69-FA4EB773772B}"/>
    <cellStyle name="Normal 5 4 4 2 4" xfId="1290" xr:uid="{ECDFE287-C651-4C7A-AC25-8C5875334721}"/>
    <cellStyle name="Normal 5 4 4 2 5" xfId="2857" xr:uid="{6B7BA7F3-28AF-417B-A5EA-7AA85E0BDA9E}"/>
    <cellStyle name="Normal 5 4 4 3" xfId="556" xr:uid="{6E97D5D7-8D88-4966-A4FA-F54A259A1485}"/>
    <cellStyle name="Normal 5 4 4 3 2" xfId="1291" xr:uid="{985A49C3-E690-4CC8-AA90-B11DFFFBD02B}"/>
    <cellStyle name="Normal 5 4 4 3 2 2" xfId="1292" xr:uid="{FB789962-D6C8-4782-9AFB-131342AD00AF}"/>
    <cellStyle name="Normal 5 4 4 3 3" xfId="1293" xr:uid="{5E0C6331-2536-4214-ABE2-83A459E5E849}"/>
    <cellStyle name="Normal 5 4 4 3 4" xfId="2858" xr:uid="{5E0883B0-6185-44A4-A6C7-DD001EB95168}"/>
    <cellStyle name="Normal 5 4 4 4" xfId="1294" xr:uid="{C4C321AC-A435-4E6F-B1F2-904FD8241797}"/>
    <cellStyle name="Normal 5 4 4 4 2" xfId="1295" xr:uid="{9EB496F1-DF35-48F5-9823-587B548D45EF}"/>
    <cellStyle name="Normal 5 4 4 4 3" xfId="2859" xr:uid="{8A3B11A8-8460-410E-9CA7-6A61937682B7}"/>
    <cellStyle name="Normal 5 4 4 4 4" xfId="2860" xr:uid="{510F0993-B9F9-42B5-AAFE-6CF1C9AA4667}"/>
    <cellStyle name="Normal 5 4 4 5" xfId="1296" xr:uid="{538CC3C8-8EAA-4540-9D9F-D3E64C3C6545}"/>
    <cellStyle name="Normal 5 4 4 6" xfId="2861" xr:uid="{11B66A99-EB63-4E77-A561-B8C5CA72303C}"/>
    <cellStyle name="Normal 5 4 4 7" xfId="2862" xr:uid="{EA1FA8CA-11FB-4EFC-94DD-6BECEBAFD9FE}"/>
    <cellStyle name="Normal 5 4 5" xfId="301" xr:uid="{88DF88B6-0852-48B0-AF6B-3A4A173D36FD}"/>
    <cellStyle name="Normal 5 4 5 2" xfId="557" xr:uid="{4E4297CB-2BE5-4103-A31A-61EAFD4EE258}"/>
    <cellStyle name="Normal 5 4 5 2 2" xfId="558" xr:uid="{BF595FEA-1522-413F-89BC-16E6E6E4C67F}"/>
    <cellStyle name="Normal 5 4 5 2 2 2" xfId="1297" xr:uid="{7D729540-A97B-446E-A266-CA657EDFDA17}"/>
    <cellStyle name="Normal 5 4 5 2 2 2 2" xfId="1298" xr:uid="{817EC019-3602-4B31-BCC6-54EF24662035}"/>
    <cellStyle name="Normal 5 4 5 2 2 3" xfId="1299" xr:uid="{705578D5-BEBE-4EE6-A847-926CCEB38E51}"/>
    <cellStyle name="Normal 5 4 5 2 3" xfId="1300" xr:uid="{A9F2BB92-65C0-4451-BD6E-8171D2C90C8B}"/>
    <cellStyle name="Normal 5 4 5 2 3 2" xfId="1301" xr:uid="{49E88BC4-5899-4CAC-BF79-3000C38C660C}"/>
    <cellStyle name="Normal 5 4 5 2 4" xfId="1302" xr:uid="{42366709-9CB2-4030-B20A-C4D305DC099C}"/>
    <cellStyle name="Normal 5 4 5 3" xfId="559" xr:uid="{5994E4B4-24C9-4FF4-B397-1DBED4E0558C}"/>
    <cellStyle name="Normal 5 4 5 3 2" xfId="1303" xr:uid="{A7A67BE5-38FD-44D9-AF6F-944971C2244C}"/>
    <cellStyle name="Normal 5 4 5 3 2 2" xfId="1304" xr:uid="{972B699D-524C-4E92-A9C2-FFA89F831986}"/>
    <cellStyle name="Normal 5 4 5 3 3" xfId="1305" xr:uid="{26E93580-D883-496B-88DE-582E84DE33A4}"/>
    <cellStyle name="Normal 5 4 5 3 4" xfId="2863" xr:uid="{CB4CFDF8-AA10-41A9-9F19-4ABB82AD99F1}"/>
    <cellStyle name="Normal 5 4 5 4" xfId="1306" xr:uid="{6799E215-2ABB-4FC7-B148-B822DA9F0C9F}"/>
    <cellStyle name="Normal 5 4 5 4 2" xfId="1307" xr:uid="{717BCF73-8BD1-4EA6-9181-C3C976B29802}"/>
    <cellStyle name="Normal 5 4 5 5" xfId="1308" xr:uid="{F3D594B7-5415-4286-B678-48F200F52672}"/>
    <cellStyle name="Normal 5 4 5 6" xfId="2864" xr:uid="{E7BD4DA9-621F-44CE-9F46-36098B4B4E36}"/>
    <cellStyle name="Normal 5 4 6" xfId="302" xr:uid="{B1BC7FA8-3598-4B4E-A2C3-B444DDEAD9BA}"/>
    <cellStyle name="Normal 5 4 6 2" xfId="560" xr:uid="{149C2D79-7E75-435A-99AE-E081EEB77A97}"/>
    <cellStyle name="Normal 5 4 6 2 2" xfId="1309" xr:uid="{59914622-E010-43CC-A344-2E2322C82960}"/>
    <cellStyle name="Normal 5 4 6 2 2 2" xfId="1310" xr:uid="{4048513A-9510-4800-846B-F3F5626F25BE}"/>
    <cellStyle name="Normal 5 4 6 2 3" xfId="1311" xr:uid="{91925164-89A1-479C-9939-9BFCF9B4856F}"/>
    <cellStyle name="Normal 5 4 6 2 4" xfId="2865" xr:uid="{C7A35379-FD7A-48EF-BBA7-07628239557E}"/>
    <cellStyle name="Normal 5 4 6 3" xfId="1312" xr:uid="{23D68A6C-B797-4021-950E-04FB197DEAEE}"/>
    <cellStyle name="Normal 5 4 6 3 2" xfId="1313" xr:uid="{2AB95D21-0952-475B-A8B5-831F8D0CDB2E}"/>
    <cellStyle name="Normal 5 4 6 4" xfId="1314" xr:uid="{A9C1A60E-A16A-4608-809B-67CFA8957EB7}"/>
    <cellStyle name="Normal 5 4 6 5" xfId="2866" xr:uid="{D1283BE1-DF8D-4019-A1C0-306188169F0B}"/>
    <cellStyle name="Normal 5 4 7" xfId="561" xr:uid="{967E26F4-7C53-4E25-B560-461C1A68275B}"/>
    <cellStyle name="Normal 5 4 7 2" xfId="1315" xr:uid="{7B96219C-A88C-4A08-A1AA-6FE0886DC7BA}"/>
    <cellStyle name="Normal 5 4 7 2 2" xfId="1316" xr:uid="{5CD2EC6A-9BDE-4626-A5D1-F500C9E00EB6}"/>
    <cellStyle name="Normal 5 4 7 2 3" xfId="4418" xr:uid="{EF31D495-2F4E-4E93-82F3-A79DB3C0C05F}"/>
    <cellStyle name="Normal 5 4 7 3" xfId="1317" xr:uid="{8B28F618-581B-4CB6-B9AB-99E05412F080}"/>
    <cellStyle name="Normal 5 4 7 4" xfId="2867" xr:uid="{99C7713D-50FC-4090-AA4F-CBEE857C781B}"/>
    <cellStyle name="Normal 5 4 7 4 2" xfId="4583" xr:uid="{18517B8F-B0C6-4E6B-AF50-5B95CFF21BE0}"/>
    <cellStyle name="Normal 5 4 7 4 3" xfId="4684" xr:uid="{8AFFCF9E-F8B9-402A-AB56-6E96A994F321}"/>
    <cellStyle name="Normal 5 4 7 4 4" xfId="4610" xr:uid="{0F890FC7-6A83-4761-BB0E-D9FD8D9701F8}"/>
    <cellStyle name="Normal 5 4 8" xfId="1318" xr:uid="{1D0D4B23-BB4E-433B-BF05-30DBD983953F}"/>
    <cellStyle name="Normal 5 4 8 2" xfId="1319" xr:uid="{5B0811DE-342E-4033-97FD-E9C10F54267B}"/>
    <cellStyle name="Normal 5 4 8 3" xfId="2868" xr:uid="{98B53914-945E-4F6D-9978-0A59DEF33A0A}"/>
    <cellStyle name="Normal 5 4 8 4" xfId="2869" xr:uid="{CC591365-4456-4100-84F1-74A2C8D99E74}"/>
    <cellStyle name="Normal 5 4 9" xfId="1320" xr:uid="{2BF2D319-CE2F-4AC7-9099-4795659AA602}"/>
    <cellStyle name="Normal 5 5" xfId="98" xr:uid="{DAD31184-E1A2-40FE-BD97-B018BB966A24}"/>
    <cellStyle name="Normal 5 5 10" xfId="2870" xr:uid="{534E961B-94A7-49D7-B2C2-5AF81CA7C60F}"/>
    <cellStyle name="Normal 5 5 11" xfId="2871" xr:uid="{7F9F96B9-E5C0-4236-AC35-2D8F59230B39}"/>
    <cellStyle name="Normal 5 5 2" xfId="99" xr:uid="{8FF8E165-EFAA-4FFF-A269-6A58F278A978}"/>
    <cellStyle name="Normal 5 5 2 2" xfId="100" xr:uid="{933A1516-5C6C-446A-9812-37610A6FD116}"/>
    <cellStyle name="Normal 5 5 2 2 2" xfId="303" xr:uid="{981A966C-D0FE-4283-B3B3-FEB2AE79DC45}"/>
    <cellStyle name="Normal 5 5 2 2 2 2" xfId="562" xr:uid="{9CF94D4B-668C-4A58-A769-1A1D980001B9}"/>
    <cellStyle name="Normal 5 5 2 2 2 2 2" xfId="1321" xr:uid="{480A793B-9BC9-4926-B9F1-E8E1B6612407}"/>
    <cellStyle name="Normal 5 5 2 2 2 2 2 2" xfId="1322" xr:uid="{E46D9274-1B3D-4395-A759-9A43962F28E3}"/>
    <cellStyle name="Normal 5 5 2 2 2 2 3" xfId="1323" xr:uid="{E216A897-1B85-4844-A06E-A7B2C83B1B41}"/>
    <cellStyle name="Normal 5 5 2 2 2 2 4" xfId="2872" xr:uid="{2499F8B8-1082-4526-B9BB-5D8581A35BA9}"/>
    <cellStyle name="Normal 5 5 2 2 2 3" xfId="1324" xr:uid="{545C2804-26C4-41BF-858E-A3D7DAB69042}"/>
    <cellStyle name="Normal 5 5 2 2 2 3 2" xfId="1325" xr:uid="{E01430FB-9FD7-46CF-9D2C-FEB2B3B7668F}"/>
    <cellStyle name="Normal 5 5 2 2 2 3 3" xfId="2873" xr:uid="{487925E5-3292-4346-B567-2CE785451C8C}"/>
    <cellStyle name="Normal 5 5 2 2 2 3 4" xfId="2874" xr:uid="{7E65A5E2-3201-403E-A69C-D138C586F629}"/>
    <cellStyle name="Normal 5 5 2 2 2 4" xfId="1326" xr:uid="{0685FE05-F1AC-499C-AFF9-4CE2345F372C}"/>
    <cellStyle name="Normal 5 5 2 2 2 5" xfId="2875" xr:uid="{7E6634D8-D5B3-4F39-A7AD-D23512A3CA2D}"/>
    <cellStyle name="Normal 5 5 2 2 2 6" xfId="2876" xr:uid="{CD83A117-63B2-4C19-AFFB-84446DA8ED48}"/>
    <cellStyle name="Normal 5 5 2 2 3" xfId="563" xr:uid="{17E53ACC-E284-4ED1-827A-E7580E2E2554}"/>
    <cellStyle name="Normal 5 5 2 2 3 2" xfId="1327" xr:uid="{54F192F1-34D9-47C1-BEE5-BD6DEFE993DC}"/>
    <cellStyle name="Normal 5 5 2 2 3 2 2" xfId="1328" xr:uid="{C670B6D1-0D44-4721-A892-62ADAFA14588}"/>
    <cellStyle name="Normal 5 5 2 2 3 2 3" xfId="2877" xr:uid="{9AF83EF0-4535-483B-A0EC-BFA33709FF9D}"/>
    <cellStyle name="Normal 5 5 2 2 3 2 4" xfId="2878" xr:uid="{AA627D89-3208-423C-8CBF-6F9829B01410}"/>
    <cellStyle name="Normal 5 5 2 2 3 3" xfId="1329" xr:uid="{BE8A59DA-23F7-483F-A4BC-4826BBCB0B11}"/>
    <cellStyle name="Normal 5 5 2 2 3 4" xfId="2879" xr:uid="{E26DD033-3E16-4057-AF8A-DF00195CC7A8}"/>
    <cellStyle name="Normal 5 5 2 2 3 5" xfId="2880" xr:uid="{2AB082D1-10B6-4D69-A7AF-1EB864B05676}"/>
    <cellStyle name="Normal 5 5 2 2 4" xfId="1330" xr:uid="{35B03D8C-9199-4574-BF61-F452C1DC4C0C}"/>
    <cellStyle name="Normal 5 5 2 2 4 2" xfId="1331" xr:uid="{4D66C45A-9351-4AC3-ACF7-DD08424CBDAC}"/>
    <cellStyle name="Normal 5 5 2 2 4 3" xfId="2881" xr:uid="{B7B83B98-90BD-4A14-B3F0-056C7EBB2F68}"/>
    <cellStyle name="Normal 5 5 2 2 4 4" xfId="2882" xr:uid="{7F65410C-5367-4303-9B02-79FCA61AABE0}"/>
    <cellStyle name="Normal 5 5 2 2 5" xfId="1332" xr:uid="{5E69F106-11F3-44D0-9545-3B645C6CCEE8}"/>
    <cellStyle name="Normal 5 5 2 2 5 2" xfId="2883" xr:uid="{56D268E3-89B9-4793-908C-BE4BFB8FC572}"/>
    <cellStyle name="Normal 5 5 2 2 5 3" xfId="2884" xr:uid="{34D4D19C-B1ED-47F0-81F2-85B956C03CCA}"/>
    <cellStyle name="Normal 5 5 2 2 5 4" xfId="2885" xr:uid="{08947280-99A9-4C6B-8854-725C0FBDF826}"/>
    <cellStyle name="Normal 5 5 2 2 6" xfId="2886" xr:uid="{1D1E966A-07A3-4B6C-B822-5F61DC73EBE8}"/>
    <cellStyle name="Normal 5 5 2 2 7" xfId="2887" xr:uid="{D7517939-095B-4D42-9B5A-E572146439E6}"/>
    <cellStyle name="Normal 5 5 2 2 8" xfId="2888" xr:uid="{06C641AB-D48D-4D5A-AEF4-37270E397709}"/>
    <cellStyle name="Normal 5 5 2 3" xfId="304" xr:uid="{C12FA1DD-3717-4B79-9CC3-4B5EAEDE1A20}"/>
    <cellStyle name="Normal 5 5 2 3 2" xfId="564" xr:uid="{7197FC68-FC2B-4050-AF4E-22C99C2300B0}"/>
    <cellStyle name="Normal 5 5 2 3 2 2" xfId="565" xr:uid="{2F95969A-A251-4C45-AEB6-6821BB2208BC}"/>
    <cellStyle name="Normal 5 5 2 3 2 2 2" xfId="1333" xr:uid="{AC2B9C95-A4C1-4677-9F65-551F6F866D07}"/>
    <cellStyle name="Normal 5 5 2 3 2 2 2 2" xfId="1334" xr:uid="{48CDB81A-BC1F-4DA8-A703-C5DE4ABD52B9}"/>
    <cellStyle name="Normal 5 5 2 3 2 2 3" xfId="1335" xr:uid="{657E2F05-1280-4945-963E-D39A8809EA24}"/>
    <cellStyle name="Normal 5 5 2 3 2 3" xfId="1336" xr:uid="{1BFAF56C-C266-48BE-8FA3-710791D74E7C}"/>
    <cellStyle name="Normal 5 5 2 3 2 3 2" xfId="1337" xr:uid="{465F992A-8A26-474A-AAA6-4CEB812DC0FD}"/>
    <cellStyle name="Normal 5 5 2 3 2 4" xfId="1338" xr:uid="{9823BD9D-18CF-434E-BC07-C656687E911E}"/>
    <cellStyle name="Normal 5 5 2 3 3" xfId="566" xr:uid="{A24CD8D9-F741-4FE5-9556-3DFE7DDF662C}"/>
    <cellStyle name="Normal 5 5 2 3 3 2" xfId="1339" xr:uid="{27D475EE-1A03-4484-86C5-D58C74106C55}"/>
    <cellStyle name="Normal 5 5 2 3 3 2 2" xfId="1340" xr:uid="{BED24C3A-E0FF-4BD8-8438-EEB352539799}"/>
    <cellStyle name="Normal 5 5 2 3 3 3" xfId="1341" xr:uid="{9D0A12A2-7D24-49F0-B914-7E94F1E42CDD}"/>
    <cellStyle name="Normal 5 5 2 3 3 4" xfId="2889" xr:uid="{1B99B528-46BA-4262-A26A-BF92CAFB03E7}"/>
    <cellStyle name="Normal 5 5 2 3 4" xfId="1342" xr:uid="{8C18E8AD-5CC6-40A0-A14A-114B6C3414A9}"/>
    <cellStyle name="Normal 5 5 2 3 4 2" xfId="1343" xr:uid="{F6659094-AEDE-4CA0-9209-9D4BF7334994}"/>
    <cellStyle name="Normal 5 5 2 3 5" xfId="1344" xr:uid="{5F14C0DB-D087-442D-AC26-CB67CF4341D9}"/>
    <cellStyle name="Normal 5 5 2 3 6" xfId="2890" xr:uid="{A80A345C-A5E2-49D6-865D-6C6A4D67C787}"/>
    <cellStyle name="Normal 5 5 2 4" xfId="305" xr:uid="{7272D48F-9631-49DE-8372-D248494096FC}"/>
    <cellStyle name="Normal 5 5 2 4 2" xfId="567" xr:uid="{AE3CC7F4-61C8-4BE5-84EC-6CB772826DAB}"/>
    <cellStyle name="Normal 5 5 2 4 2 2" xfId="1345" xr:uid="{3AE8A3A5-D31E-479D-A448-694AF47E9811}"/>
    <cellStyle name="Normal 5 5 2 4 2 2 2" xfId="1346" xr:uid="{127FE427-92DB-4A01-895D-F729B3E73B96}"/>
    <cellStyle name="Normal 5 5 2 4 2 3" xfId="1347" xr:uid="{FC7EA053-15E4-4E3C-93E1-AAAA36E2A8CC}"/>
    <cellStyle name="Normal 5 5 2 4 2 4" xfId="2891" xr:uid="{E94C567A-91D8-4EEB-8EF9-DC49F7382CAD}"/>
    <cellStyle name="Normal 5 5 2 4 3" xfId="1348" xr:uid="{384202D0-6507-4CBB-9F1F-8521C6440775}"/>
    <cellStyle name="Normal 5 5 2 4 3 2" xfId="1349" xr:uid="{4ED26926-7619-4BEC-818B-748CF6E14573}"/>
    <cellStyle name="Normal 5 5 2 4 4" xfId="1350" xr:uid="{A8543151-05D6-416B-8D16-73A121A1A767}"/>
    <cellStyle name="Normal 5 5 2 4 5" xfId="2892" xr:uid="{793A66AD-BBC5-4E04-B375-403EE55ADC10}"/>
    <cellStyle name="Normal 5 5 2 5" xfId="306" xr:uid="{25D97187-F316-4E6A-9A28-C0CAC0E83B65}"/>
    <cellStyle name="Normal 5 5 2 5 2" xfId="1351" xr:uid="{FA232DE3-E510-4CDF-91E8-527EB12A0AD6}"/>
    <cellStyle name="Normal 5 5 2 5 2 2" xfId="1352" xr:uid="{00A608C7-AB31-46CA-B742-C4687BAFEFD8}"/>
    <cellStyle name="Normal 5 5 2 5 3" xfId="1353" xr:uid="{20B7329D-4014-45BC-B75B-CFC2659CA85D}"/>
    <cellStyle name="Normal 5 5 2 5 4" xfId="2893" xr:uid="{742066BF-503A-4D22-B780-96CBA95B37E8}"/>
    <cellStyle name="Normal 5 5 2 6" xfId="1354" xr:uid="{D100FBAC-3F86-46E6-874B-2D3EFBF5947A}"/>
    <cellStyle name="Normal 5 5 2 6 2" xfId="1355" xr:uid="{269A9DF0-61BF-410F-9E28-45837A07A2C6}"/>
    <cellStyle name="Normal 5 5 2 6 3" xfId="2894" xr:uid="{CBB4F1FC-2481-43DF-BE40-CFF348617CB0}"/>
    <cellStyle name="Normal 5 5 2 6 4" xfId="2895" xr:uid="{5E4C113B-7485-4CF3-9D07-3025EE9CE3EB}"/>
    <cellStyle name="Normal 5 5 2 7" xfId="1356" xr:uid="{FB0411B8-BBAF-4812-BE59-498D53CC24AC}"/>
    <cellStyle name="Normal 5 5 2 8" xfId="2896" xr:uid="{FF6D0206-813F-4EB4-8905-AB2AD9D9D592}"/>
    <cellStyle name="Normal 5 5 2 9" xfId="2897" xr:uid="{1AEB0C4B-6BAE-4645-903F-95825A4EFA45}"/>
    <cellStyle name="Normal 5 5 3" xfId="101" xr:uid="{948D63EE-360A-49EF-A92E-3276FC74D276}"/>
    <cellStyle name="Normal 5 5 3 2" xfId="102" xr:uid="{8119A91A-9AAA-4C0C-BB9D-458BAD773811}"/>
    <cellStyle name="Normal 5 5 3 2 2" xfId="568" xr:uid="{17D29899-F595-40A9-ADB1-1A5C55B414B9}"/>
    <cellStyle name="Normal 5 5 3 2 2 2" xfId="1357" xr:uid="{3F483A41-8E24-43FD-A4C1-2EA3771D81FD}"/>
    <cellStyle name="Normal 5 5 3 2 2 2 2" xfId="1358" xr:uid="{F341340D-4B1C-4BB5-B499-32D6F0C34254}"/>
    <cellStyle name="Normal 5 5 3 2 2 2 2 2" xfId="4468" xr:uid="{431FFF04-31AF-43B1-91C8-C24C9CB7E355}"/>
    <cellStyle name="Normal 5 5 3 2 2 2 3" xfId="4469" xr:uid="{C397556E-5012-44D2-81B2-4941A3E6D6FE}"/>
    <cellStyle name="Normal 5 5 3 2 2 3" xfId="1359" xr:uid="{19C18EA1-54D5-477D-B7C3-7EEE7B2C95DD}"/>
    <cellStyle name="Normal 5 5 3 2 2 3 2" xfId="4470" xr:uid="{0360D0E6-680E-4296-9186-C187DAACCBA9}"/>
    <cellStyle name="Normal 5 5 3 2 2 4" xfId="2898" xr:uid="{4840089A-3CF0-48CD-B198-61C83029184D}"/>
    <cellStyle name="Normal 5 5 3 2 3" xfId="1360" xr:uid="{246D383E-E494-4107-9D75-F8567BDC7943}"/>
    <cellStyle name="Normal 5 5 3 2 3 2" xfId="1361" xr:uid="{870CFF15-76FA-4C54-97BD-59B718C29DF9}"/>
    <cellStyle name="Normal 5 5 3 2 3 2 2" xfId="4471" xr:uid="{EC8012D5-77F4-4A7A-8AD7-9A11CD3E3F64}"/>
    <cellStyle name="Normal 5 5 3 2 3 3" xfId="2899" xr:uid="{AB8895B5-9964-4EE4-8D08-2DFEC761896C}"/>
    <cellStyle name="Normal 5 5 3 2 3 4" xfId="2900" xr:uid="{D04CA645-0F4C-4725-8F19-31FDD9D89828}"/>
    <cellStyle name="Normal 5 5 3 2 4" xfId="1362" xr:uid="{7C17B4B4-D33D-4201-9919-1C3FB50DB7B8}"/>
    <cellStyle name="Normal 5 5 3 2 4 2" xfId="4472" xr:uid="{54F582E2-2169-48A7-BAF4-EA1734B6DAFE}"/>
    <cellStyle name="Normal 5 5 3 2 5" xfId="2901" xr:uid="{831ACA43-7099-4D17-ACE6-B64946792456}"/>
    <cellStyle name="Normal 5 5 3 2 6" xfId="2902" xr:uid="{F5A9B0BD-D53E-406D-9918-41B03CEC94E0}"/>
    <cellStyle name="Normal 5 5 3 3" xfId="307" xr:uid="{45FB8290-0EC7-405C-917C-7A63FA9E215C}"/>
    <cellStyle name="Normal 5 5 3 3 2" xfId="1363" xr:uid="{596AAC23-35A0-4F59-BFC6-4DC7D52EA817}"/>
    <cellStyle name="Normal 5 5 3 3 2 2" xfId="1364" xr:uid="{C66DA157-7C76-4FF1-BF1F-0BE233EBC3FC}"/>
    <cellStyle name="Normal 5 5 3 3 2 2 2" xfId="4473" xr:uid="{F1AEB258-7530-401D-B620-86511968508E}"/>
    <cellStyle name="Normal 5 5 3 3 2 3" xfId="2903" xr:uid="{23F1768C-0936-4327-9879-1AD6EAFA4EAD}"/>
    <cellStyle name="Normal 5 5 3 3 2 4" xfId="2904" xr:uid="{AC51D3BD-70AB-4940-93AD-B7A9C47D6327}"/>
    <cellStyle name="Normal 5 5 3 3 3" xfId="1365" xr:uid="{FBDEC7D1-06D3-4462-997C-3C998C64C474}"/>
    <cellStyle name="Normal 5 5 3 3 3 2" xfId="4474" xr:uid="{CA43D383-B1F0-4451-936F-C6D2014CD3CA}"/>
    <cellStyle name="Normal 5 5 3 3 4" xfId="2905" xr:uid="{0A1A2891-E4F8-4633-9B96-6081B9034602}"/>
    <cellStyle name="Normal 5 5 3 3 5" xfId="2906" xr:uid="{EB2CAA10-BFFD-4697-8CC6-6936C45A0324}"/>
    <cellStyle name="Normal 5 5 3 4" xfId="1366" xr:uid="{790712A2-B308-406B-860E-6F4CC55B412B}"/>
    <cellStyle name="Normal 5 5 3 4 2" xfId="1367" xr:uid="{48AD0B13-B60D-4757-9F3C-C1738E560DAA}"/>
    <cellStyle name="Normal 5 5 3 4 2 2" xfId="4475" xr:uid="{14CC6263-08B9-4398-B716-5AEEF6405509}"/>
    <cellStyle name="Normal 5 5 3 4 3" xfId="2907" xr:uid="{9A238618-FBCA-43DE-A942-7D1B400F3352}"/>
    <cellStyle name="Normal 5 5 3 4 4" xfId="2908" xr:uid="{7B39C2C3-D422-4CE6-AE40-09604B4BDDA1}"/>
    <cellStyle name="Normal 5 5 3 5" xfId="1368" xr:uid="{A4D5CA08-86EC-4A15-981B-2AFE6F097B31}"/>
    <cellStyle name="Normal 5 5 3 5 2" xfId="2909" xr:uid="{74FF3210-CBB5-42F8-9520-82C2ADA3057D}"/>
    <cellStyle name="Normal 5 5 3 5 3" xfId="2910" xr:uid="{971B4580-0F3B-4318-A53B-9A9ABCE0A659}"/>
    <cellStyle name="Normal 5 5 3 5 4" xfId="2911" xr:uid="{18FFC1FA-361B-47C2-A358-9C95FD467F43}"/>
    <cellStyle name="Normal 5 5 3 6" xfId="2912" xr:uid="{836502A1-FF9F-4664-85A9-74D12FD76ECE}"/>
    <cellStyle name="Normal 5 5 3 7" xfId="2913" xr:uid="{27046610-AE09-42C1-A703-D15C33BB67D0}"/>
    <cellStyle name="Normal 5 5 3 8" xfId="2914" xr:uid="{87B68614-60A3-42C3-85BF-3F25E0656E6A}"/>
    <cellStyle name="Normal 5 5 4" xfId="103" xr:uid="{3B104200-70CC-4171-B0D5-5ED80ACFC3E1}"/>
    <cellStyle name="Normal 5 5 4 2" xfId="569" xr:uid="{EF11E22E-24A0-4812-91F3-CE21F08439E2}"/>
    <cellStyle name="Normal 5 5 4 2 2" xfId="570" xr:uid="{F8EF1C7F-4F67-4042-8308-C7D4F9BD2D3E}"/>
    <cellStyle name="Normal 5 5 4 2 2 2" xfId="1369" xr:uid="{D36C8A1E-DE2D-485E-A93C-37EB12E985C8}"/>
    <cellStyle name="Normal 5 5 4 2 2 2 2" xfId="1370" xr:uid="{81F841FC-D3CE-499E-9809-D1B5031B55F9}"/>
    <cellStyle name="Normal 5 5 4 2 2 3" xfId="1371" xr:uid="{B640AC2D-C304-4FE9-9E0D-C11D71C2FC15}"/>
    <cellStyle name="Normal 5 5 4 2 2 4" xfId="2915" xr:uid="{D560A022-1B7A-49A1-8D68-0023205FC649}"/>
    <cellStyle name="Normal 5 5 4 2 3" xfId="1372" xr:uid="{1440791B-43C2-4D3E-8ED3-C886165406EE}"/>
    <cellStyle name="Normal 5 5 4 2 3 2" xfId="1373" xr:uid="{47FDEDD8-60C1-4816-9811-9A126C9E91E4}"/>
    <cellStyle name="Normal 5 5 4 2 4" xfId="1374" xr:uid="{6748D734-CE2E-41AB-95BC-DD476108E013}"/>
    <cellStyle name="Normal 5 5 4 2 5" xfId="2916" xr:uid="{9FFE01B1-735A-4A8B-998F-5E78F15C7CEC}"/>
    <cellStyle name="Normal 5 5 4 3" xfId="571" xr:uid="{6DBBE78B-B909-4C2C-B045-2ED01D901181}"/>
    <cellStyle name="Normal 5 5 4 3 2" xfId="1375" xr:uid="{32A0DB92-48AA-402E-B8A0-3C36B788D386}"/>
    <cellStyle name="Normal 5 5 4 3 2 2" xfId="1376" xr:uid="{65ECBF4C-BA18-4BE9-B583-DC21FC263B1B}"/>
    <cellStyle name="Normal 5 5 4 3 3" xfId="1377" xr:uid="{BF02F0F9-4734-4B93-8D1D-2541FBEE25B7}"/>
    <cellStyle name="Normal 5 5 4 3 4" xfId="2917" xr:uid="{B5C5A44A-D4F4-4AC4-AA85-0DB1BED45F36}"/>
    <cellStyle name="Normal 5 5 4 4" xfId="1378" xr:uid="{88B8E762-047E-432D-9271-5F8B50AD0067}"/>
    <cellStyle name="Normal 5 5 4 4 2" xfId="1379" xr:uid="{40084756-D81E-4FC1-99B5-2C55F66848ED}"/>
    <cellStyle name="Normal 5 5 4 4 3" xfId="2918" xr:uid="{82E6B1A9-6049-4FA8-9A50-946F93E47247}"/>
    <cellStyle name="Normal 5 5 4 4 4" xfId="2919" xr:uid="{4B7E5A58-5329-4821-BF3E-4BC28073968C}"/>
    <cellStyle name="Normal 5 5 4 5" xfId="1380" xr:uid="{AF254620-79BE-431E-90E5-06A787605217}"/>
    <cellStyle name="Normal 5 5 4 6" xfId="2920" xr:uid="{70831FD6-07FB-4A94-AB6B-926D6C964A8D}"/>
    <cellStyle name="Normal 5 5 4 7" xfId="2921" xr:uid="{323374A9-D353-4FD1-9214-35062AE82B27}"/>
    <cellStyle name="Normal 5 5 5" xfId="308" xr:uid="{C88B8254-2E72-4536-AE1A-0D6C988D52A6}"/>
    <cellStyle name="Normal 5 5 5 2" xfId="572" xr:uid="{428B5FA3-399F-4213-913E-925629CBD92D}"/>
    <cellStyle name="Normal 5 5 5 2 2" xfId="1381" xr:uid="{8F8BBBD2-F3A1-49D8-9B16-BAF29F605D35}"/>
    <cellStyle name="Normal 5 5 5 2 2 2" xfId="1382" xr:uid="{BAF55292-E390-4BD2-A8A7-C1E7EFAB0019}"/>
    <cellStyle name="Normal 5 5 5 2 3" xfId="1383" xr:uid="{9DBC0F4C-48C4-41D1-96A8-69436A69B4F0}"/>
    <cellStyle name="Normal 5 5 5 2 4" xfId="2922" xr:uid="{21907FA2-3912-4B45-93E8-068343032CF2}"/>
    <cellStyle name="Normal 5 5 5 3" xfId="1384" xr:uid="{917E9901-7182-4E4E-9ABC-E8A32D61EE57}"/>
    <cellStyle name="Normal 5 5 5 3 2" xfId="1385" xr:uid="{FEECE1A7-561B-45AC-A6ED-A02DAAA2D9B8}"/>
    <cellStyle name="Normal 5 5 5 3 3" xfId="2923" xr:uid="{157ED327-DC7D-47AE-BF53-6071A1948A6C}"/>
    <cellStyle name="Normal 5 5 5 3 4" xfId="2924" xr:uid="{6263A832-1CCA-4EAE-90E4-F1994757F068}"/>
    <cellStyle name="Normal 5 5 5 4" xfId="1386" xr:uid="{A60DF4C1-876A-4215-B970-3A6647D4F58F}"/>
    <cellStyle name="Normal 5 5 5 5" xfId="2925" xr:uid="{B3897E96-3E8B-4019-9353-08F1864BF3B9}"/>
    <cellStyle name="Normal 5 5 5 6" xfId="2926" xr:uid="{4F5E4010-5674-4D4C-8A45-7E8496757107}"/>
    <cellStyle name="Normal 5 5 6" xfId="309" xr:uid="{61E89DF8-61F2-412A-B303-2121F2B8EA58}"/>
    <cellStyle name="Normal 5 5 6 2" xfId="1387" xr:uid="{007566EE-60C4-4E79-BBEF-69756A55EAA6}"/>
    <cellStyle name="Normal 5 5 6 2 2" xfId="1388" xr:uid="{B2F3406C-E514-44B7-8537-94F89D4CBA26}"/>
    <cellStyle name="Normal 5 5 6 2 3" xfId="2927" xr:uid="{64AD4373-9EF9-4A16-9CE9-103E1C300751}"/>
    <cellStyle name="Normal 5 5 6 2 4" xfId="2928" xr:uid="{908838C9-1FFC-4AF6-91D6-962B7B0AC818}"/>
    <cellStyle name="Normal 5 5 6 3" xfId="1389" xr:uid="{14338333-AF9F-4BF1-9657-B3692835C6D0}"/>
    <cellStyle name="Normal 5 5 6 4" xfId="2929" xr:uid="{D8422804-6DD6-41C7-B89F-5DA6B68A04F1}"/>
    <cellStyle name="Normal 5 5 6 5" xfId="2930" xr:uid="{1DDD07C3-AC24-4DAD-B004-B59B3570181A}"/>
    <cellStyle name="Normal 5 5 7" xfId="1390" xr:uid="{D3B49E26-FED1-40C8-9F8E-E735374D0509}"/>
    <cellStyle name="Normal 5 5 7 2" xfId="1391" xr:uid="{444393A7-40FF-4452-8776-2C7D2F9D48D1}"/>
    <cellStyle name="Normal 5 5 7 3" xfId="2931" xr:uid="{EC415B85-B8C1-4FAB-AA36-1A7B4A006E53}"/>
    <cellStyle name="Normal 5 5 7 4" xfId="2932" xr:uid="{7C8E9F09-0830-467A-B292-2184690FA5D5}"/>
    <cellStyle name="Normal 5 5 8" xfId="1392" xr:uid="{1D2FD4B9-4CF5-481F-8EBE-0A12220EB5EA}"/>
    <cellStyle name="Normal 5 5 8 2" xfId="2933" xr:uid="{07416712-D53E-401F-9D80-7BD184E5DBAF}"/>
    <cellStyle name="Normal 5 5 8 3" xfId="2934" xr:uid="{08594B19-B2E6-4B2B-A6C1-CC6C592CF570}"/>
    <cellStyle name="Normal 5 5 8 4" xfId="2935" xr:uid="{A4CA8541-2E59-4141-BFA0-9B0CA6D11FDC}"/>
    <cellStyle name="Normal 5 5 9" xfId="2936" xr:uid="{4D558FD4-3568-491D-B1BE-29C3A7FB0036}"/>
    <cellStyle name="Normal 5 6" xfId="104" xr:uid="{FB6D480F-06D0-41A4-9E42-ECBF311373AD}"/>
    <cellStyle name="Normal 5 6 10" xfId="2937" xr:uid="{90C94E7E-20D5-4AB4-A70A-C96A62E6200C}"/>
    <cellStyle name="Normal 5 6 11" xfId="2938" xr:uid="{11891402-E940-482C-89C9-98CABCF9E4BC}"/>
    <cellStyle name="Normal 5 6 2" xfId="105" xr:uid="{C3EDA1AE-F00D-4C5A-94B2-FDFCE0BF1E12}"/>
    <cellStyle name="Normal 5 6 2 2" xfId="310" xr:uid="{EB126903-EC3F-44BE-AEE2-82381FE907E3}"/>
    <cellStyle name="Normal 5 6 2 2 2" xfId="573" xr:uid="{029A59D0-5970-4376-A561-14943A5895A6}"/>
    <cellStyle name="Normal 5 6 2 2 2 2" xfId="574" xr:uid="{F942624D-B1EF-4BF8-834B-58466A3FE5DE}"/>
    <cellStyle name="Normal 5 6 2 2 2 2 2" xfId="1393" xr:uid="{9ECD1E8B-09C1-4B17-B613-7A9CC73AD35C}"/>
    <cellStyle name="Normal 5 6 2 2 2 2 3" xfId="2939" xr:uid="{FA39AF11-47BC-4730-BC9A-787F80C19889}"/>
    <cellStyle name="Normal 5 6 2 2 2 2 4" xfId="2940" xr:uid="{34BA3F40-CBA6-4B21-A812-0341D3C6952E}"/>
    <cellStyle name="Normal 5 6 2 2 2 3" xfId="1394" xr:uid="{2883474D-E6D8-4AED-B177-A83B4CBB772E}"/>
    <cellStyle name="Normal 5 6 2 2 2 3 2" xfId="2941" xr:uid="{266D6DDE-301F-41B1-B04C-CDEDA6CB12A8}"/>
    <cellStyle name="Normal 5 6 2 2 2 3 3" xfId="2942" xr:uid="{96B36E94-AE87-42AF-8341-B6D49839E058}"/>
    <cellStyle name="Normal 5 6 2 2 2 3 4" xfId="2943" xr:uid="{29C3A4AC-C1AD-4F01-973F-F97C54C14709}"/>
    <cellStyle name="Normal 5 6 2 2 2 4" xfId="2944" xr:uid="{42BE55EC-22B0-4C9A-9BE7-8BFB2B550BBA}"/>
    <cellStyle name="Normal 5 6 2 2 2 5" xfId="2945" xr:uid="{BC5B9263-F26A-4687-94FC-5FA6666EDD9D}"/>
    <cellStyle name="Normal 5 6 2 2 2 6" xfId="2946" xr:uid="{09E4B4BF-6CDB-463A-B818-2B620EC5D9C2}"/>
    <cellStyle name="Normal 5 6 2 2 3" xfId="575" xr:uid="{58C2688D-9430-4EB9-8136-484A25715CE6}"/>
    <cellStyle name="Normal 5 6 2 2 3 2" xfId="1395" xr:uid="{63033230-90F8-4EE0-8729-2BB15B805C82}"/>
    <cellStyle name="Normal 5 6 2 2 3 2 2" xfId="2947" xr:uid="{CEB17D3A-DBFB-4320-A4D2-A84B96EC4128}"/>
    <cellStyle name="Normal 5 6 2 2 3 2 3" xfId="2948" xr:uid="{0C719898-79FD-49DF-A54B-AD84F718C3B1}"/>
    <cellStyle name="Normal 5 6 2 2 3 2 4" xfId="2949" xr:uid="{F1BA2EC4-0CF9-474D-9020-8049E96A0EC5}"/>
    <cellStyle name="Normal 5 6 2 2 3 3" xfId="2950" xr:uid="{CEFA6CF8-4DA1-4BF4-A62B-2721D0852931}"/>
    <cellStyle name="Normal 5 6 2 2 3 4" xfId="2951" xr:uid="{5CABB7D8-BC5B-409C-B513-8D182D3A51CE}"/>
    <cellStyle name="Normal 5 6 2 2 3 5" xfId="2952" xr:uid="{E43DE58F-F395-4CC5-981E-2DB989DEEB3A}"/>
    <cellStyle name="Normal 5 6 2 2 4" xfId="1396" xr:uid="{086C3BC5-9E05-4672-8783-F57D3DF408B6}"/>
    <cellStyle name="Normal 5 6 2 2 4 2" xfId="2953" xr:uid="{6F82F7D3-99D1-437A-BCA2-11C243178397}"/>
    <cellStyle name="Normal 5 6 2 2 4 3" xfId="2954" xr:uid="{BE0B1259-72A0-404E-8A25-8D80A479CED0}"/>
    <cellStyle name="Normal 5 6 2 2 4 4" xfId="2955" xr:uid="{801D299F-28E0-4E12-B7B1-B13FF5F2B863}"/>
    <cellStyle name="Normal 5 6 2 2 5" xfId="2956" xr:uid="{B0D8818A-7B30-4FB5-819A-38CA8F74E0CB}"/>
    <cellStyle name="Normal 5 6 2 2 5 2" xfId="2957" xr:uid="{F54D039C-3C28-40C3-912F-7824407290F2}"/>
    <cellStyle name="Normal 5 6 2 2 5 3" xfId="2958" xr:uid="{56CD7DB0-147B-4E07-8F44-675AA3425FE4}"/>
    <cellStyle name="Normal 5 6 2 2 5 4" xfId="2959" xr:uid="{7F05B509-4A03-4883-BE71-B74DB6E9800B}"/>
    <cellStyle name="Normal 5 6 2 2 6" xfId="2960" xr:uid="{03F622B8-E6AD-4DDF-A6D0-86787B714D8E}"/>
    <cellStyle name="Normal 5 6 2 2 7" xfId="2961" xr:uid="{4F5F7462-1A2F-48B6-B346-0B9FABF01787}"/>
    <cellStyle name="Normal 5 6 2 2 8" xfId="2962" xr:uid="{6BD44AD2-71D4-47C3-B7FC-036640751D9A}"/>
    <cellStyle name="Normal 5 6 2 3" xfId="576" xr:uid="{13551134-B8B5-4F8D-B716-4812516B8A07}"/>
    <cellStyle name="Normal 5 6 2 3 2" xfId="577" xr:uid="{44B04EB9-00C0-498A-B307-AE2495152DFC}"/>
    <cellStyle name="Normal 5 6 2 3 2 2" xfId="578" xr:uid="{0817C4D2-9D95-4572-AE62-E5775F984D11}"/>
    <cellStyle name="Normal 5 6 2 3 2 3" xfId="2963" xr:uid="{DC163ACC-0FF3-4246-9B0C-1355600130BE}"/>
    <cellStyle name="Normal 5 6 2 3 2 4" xfId="2964" xr:uid="{CF5D9E9A-EEE4-4A8D-9DFF-4FBD579F6996}"/>
    <cellStyle name="Normal 5 6 2 3 3" xfId="579" xr:uid="{3516DEED-CA47-4F4B-995C-50B3A1A5FE21}"/>
    <cellStyle name="Normal 5 6 2 3 3 2" xfId="2965" xr:uid="{CDB0AB2B-1C6D-41B4-8888-F3E31B3CE968}"/>
    <cellStyle name="Normal 5 6 2 3 3 3" xfId="2966" xr:uid="{DF79F4DB-A52D-47F0-83FD-A5E9F6CB6265}"/>
    <cellStyle name="Normal 5 6 2 3 3 4" xfId="2967" xr:uid="{6248AA0E-F40D-4B8B-AAEF-589BC4D2413F}"/>
    <cellStyle name="Normal 5 6 2 3 4" xfId="2968" xr:uid="{7418F803-3A7B-477F-A5B9-CD40FB083C4D}"/>
    <cellStyle name="Normal 5 6 2 3 5" xfId="2969" xr:uid="{5D286020-0C17-475D-BF78-D773F4E8B0F0}"/>
    <cellStyle name="Normal 5 6 2 3 6" xfId="2970" xr:uid="{F8B23278-00F3-45E1-9AF9-7BA22F6F9C5F}"/>
    <cellStyle name="Normal 5 6 2 4" xfId="580" xr:uid="{655BD005-112A-4369-A2D3-AA5DC9931160}"/>
    <cellStyle name="Normal 5 6 2 4 2" xfId="581" xr:uid="{3D9F6AB7-564F-4B49-AB1F-D8EEF93A7C4F}"/>
    <cellStyle name="Normal 5 6 2 4 2 2" xfId="2971" xr:uid="{7F4587F8-1BA1-4F58-B9B5-CCCF1A9EC9CA}"/>
    <cellStyle name="Normal 5 6 2 4 2 3" xfId="2972" xr:uid="{2173549B-BEBF-40EA-BCA1-A606335039E5}"/>
    <cellStyle name="Normal 5 6 2 4 2 4" xfId="2973" xr:uid="{DD7F5784-0B68-4CDC-9024-A12626688684}"/>
    <cellStyle name="Normal 5 6 2 4 3" xfId="2974" xr:uid="{CF0ADF80-9311-48EC-AB8C-C9D6684D947B}"/>
    <cellStyle name="Normal 5 6 2 4 4" xfId="2975" xr:uid="{F43D12B0-8D03-4164-954F-03BD7EACF317}"/>
    <cellStyle name="Normal 5 6 2 4 5" xfId="2976" xr:uid="{6DD5EF94-3EFB-4283-92FC-0095D40CA64A}"/>
    <cellStyle name="Normal 5 6 2 5" xfId="582" xr:uid="{9BD01D50-B6E6-49B2-89EC-8A8487C052EF}"/>
    <cellStyle name="Normal 5 6 2 5 2" xfId="2977" xr:uid="{1A83F296-CD98-40CF-BFE0-4D19AF4D7174}"/>
    <cellStyle name="Normal 5 6 2 5 3" xfId="2978" xr:uid="{00CB0E26-C9A5-453E-8DA1-0D9D2F6385F9}"/>
    <cellStyle name="Normal 5 6 2 5 4" xfId="2979" xr:uid="{CE14477E-8152-47FC-B7B4-9FCE45AFB93A}"/>
    <cellStyle name="Normal 5 6 2 6" xfId="2980" xr:uid="{C074202E-BFB0-406C-B036-99C6310D014A}"/>
    <cellStyle name="Normal 5 6 2 6 2" xfId="2981" xr:uid="{D40E648A-CE1E-4076-B2C2-F7915BF2CB97}"/>
    <cellStyle name="Normal 5 6 2 6 3" xfId="2982" xr:uid="{DB709685-E996-4331-B342-7B4636D1B283}"/>
    <cellStyle name="Normal 5 6 2 6 4" xfId="2983" xr:uid="{2C363C88-04E7-4E13-81A8-3272CDE1B5F8}"/>
    <cellStyle name="Normal 5 6 2 7" xfId="2984" xr:uid="{04933E3A-E295-49BA-977D-2536DFA1C6A4}"/>
    <cellStyle name="Normal 5 6 2 8" xfId="2985" xr:uid="{94640E9D-235A-4F91-A2E3-A02642991A88}"/>
    <cellStyle name="Normal 5 6 2 9" xfId="2986" xr:uid="{DFF3D0F3-5850-4B76-AA27-091110FC8DC3}"/>
    <cellStyle name="Normal 5 6 3" xfId="311" xr:uid="{150EBF91-E602-4552-A777-DCE593AA7569}"/>
    <cellStyle name="Normal 5 6 3 2" xfId="583" xr:uid="{2445D23E-D49E-4F35-9973-22B3E3C8C692}"/>
    <cellStyle name="Normal 5 6 3 2 2" xfId="584" xr:uid="{979CF65C-DBA8-4208-A062-FF0D8253149E}"/>
    <cellStyle name="Normal 5 6 3 2 2 2" xfId="1397" xr:uid="{46A13BA6-8616-473A-A270-1D0C2DF30DB0}"/>
    <cellStyle name="Normal 5 6 3 2 2 2 2" xfId="1398" xr:uid="{53286E77-3FA7-4F39-B1E5-FDE1C41EB2BA}"/>
    <cellStyle name="Normal 5 6 3 2 2 3" xfId="1399" xr:uid="{624B961B-DF02-45AF-8ABA-0534B394DD23}"/>
    <cellStyle name="Normal 5 6 3 2 2 4" xfId="2987" xr:uid="{C81F3414-9B57-4EDD-AA69-4EC1C288E9C9}"/>
    <cellStyle name="Normal 5 6 3 2 3" xfId="1400" xr:uid="{8AD0A326-738D-491B-8EEB-DD9C8D205B2F}"/>
    <cellStyle name="Normal 5 6 3 2 3 2" xfId="1401" xr:uid="{DF14E2DA-CB3A-473A-86CF-DF5D8071C0C1}"/>
    <cellStyle name="Normal 5 6 3 2 3 3" xfId="2988" xr:uid="{A20A3337-311D-4522-995C-D39104079A1F}"/>
    <cellStyle name="Normal 5 6 3 2 3 4" xfId="2989" xr:uid="{B476A9E9-2174-4DF3-9EC7-26D67507F601}"/>
    <cellStyle name="Normal 5 6 3 2 4" xfId="1402" xr:uid="{83B0D8B9-0EBE-42FF-96CF-3E31C67AEC01}"/>
    <cellStyle name="Normal 5 6 3 2 5" xfId="2990" xr:uid="{264350D0-9EA2-44A9-9EE2-1A2310416A87}"/>
    <cellStyle name="Normal 5 6 3 2 6" xfId="2991" xr:uid="{532590F1-3AE7-47CE-842F-0D6176244320}"/>
    <cellStyle name="Normal 5 6 3 3" xfId="585" xr:uid="{BFEB51E0-9F99-4ECD-A6DD-BB655664A924}"/>
    <cellStyle name="Normal 5 6 3 3 2" xfId="1403" xr:uid="{F91AEC77-71F9-4944-9C32-83AAEB72ECF2}"/>
    <cellStyle name="Normal 5 6 3 3 2 2" xfId="1404" xr:uid="{AC62013C-AD27-4A45-A998-110B907AFDF1}"/>
    <cellStyle name="Normal 5 6 3 3 2 3" xfId="2992" xr:uid="{C52E51C1-0828-4173-9A91-1FCB3F87C60C}"/>
    <cellStyle name="Normal 5 6 3 3 2 4" xfId="2993" xr:uid="{9335BC5B-6631-489A-AEEF-5D6ECE705AD0}"/>
    <cellStyle name="Normal 5 6 3 3 3" xfId="1405" xr:uid="{F70FA4A8-EEB8-4FFC-A05F-75DFD186A48F}"/>
    <cellStyle name="Normal 5 6 3 3 4" xfId="2994" xr:uid="{740E2ADA-C295-4A88-9F1F-A6B90A010A84}"/>
    <cellStyle name="Normal 5 6 3 3 5" xfId="2995" xr:uid="{5D09A61D-65F9-47EA-8DEE-DF9373A14BB1}"/>
    <cellStyle name="Normal 5 6 3 4" xfId="1406" xr:uid="{87C150EC-E4E1-4C2D-9F97-84C548A9653F}"/>
    <cellStyle name="Normal 5 6 3 4 2" xfId="1407" xr:uid="{606394EE-BD9B-44AF-9F3D-86E68BB9BE22}"/>
    <cellStyle name="Normal 5 6 3 4 3" xfId="2996" xr:uid="{9F28789D-C5C1-4452-9DA2-5B8ECA366C46}"/>
    <cellStyle name="Normal 5 6 3 4 4" xfId="2997" xr:uid="{E7A1ECEF-6647-4E6A-81C8-01EA8539508C}"/>
    <cellStyle name="Normal 5 6 3 5" xfId="1408" xr:uid="{BBB9BD94-4A8B-44AC-8300-6E4B41E70777}"/>
    <cellStyle name="Normal 5 6 3 5 2" xfId="2998" xr:uid="{60E5676B-C7F7-446E-A851-F9E565FD75EE}"/>
    <cellStyle name="Normal 5 6 3 5 3" xfId="2999" xr:uid="{3B1D39D1-0AB1-4955-807F-4B8CE60A847C}"/>
    <cellStyle name="Normal 5 6 3 5 4" xfId="3000" xr:uid="{CCC84E25-E1D4-4306-8E5E-BE7ECA0BC767}"/>
    <cellStyle name="Normal 5 6 3 6" xfId="3001" xr:uid="{B890AADD-2795-4258-87F8-0C4BE2F8C8ED}"/>
    <cellStyle name="Normal 5 6 3 7" xfId="3002" xr:uid="{D5573D26-7C36-413F-8576-4F3C39B6B530}"/>
    <cellStyle name="Normal 5 6 3 8" xfId="3003" xr:uid="{A48700D5-F7ED-4258-B0CE-E27A01176795}"/>
    <cellStyle name="Normal 5 6 4" xfId="312" xr:uid="{DC60C0C8-AC22-4DE2-9AC3-5C05B8CFDF61}"/>
    <cellStyle name="Normal 5 6 4 2" xfId="586" xr:uid="{8BAF63F2-551F-4FF9-BFCD-B3B1E8758367}"/>
    <cellStyle name="Normal 5 6 4 2 2" xfId="587" xr:uid="{5DFE2746-16CD-4EBA-88CB-9E4F663AFFE3}"/>
    <cellStyle name="Normal 5 6 4 2 2 2" xfId="1409" xr:uid="{102A1794-4F64-4BAD-BBC4-703F7C24BBD4}"/>
    <cellStyle name="Normal 5 6 4 2 2 3" xfId="3004" xr:uid="{3DCA89AF-302B-4D36-BCCC-AFB6DEE6FB51}"/>
    <cellStyle name="Normal 5 6 4 2 2 4" xfId="3005" xr:uid="{5DA6D9B4-5D16-4273-8060-8465AEC7A777}"/>
    <cellStyle name="Normal 5 6 4 2 3" xfId="1410" xr:uid="{34DDD012-B387-417A-9591-290796B45558}"/>
    <cellStyle name="Normal 5 6 4 2 4" xfId="3006" xr:uid="{4F744E2D-C19D-49D1-B847-F8DBDD02834C}"/>
    <cellStyle name="Normal 5 6 4 2 5" xfId="3007" xr:uid="{953255A9-3184-480F-8C77-C9CE739F64C5}"/>
    <cellStyle name="Normal 5 6 4 3" xfId="588" xr:uid="{B77450D2-75AA-4B1D-A0AD-3AF27069A593}"/>
    <cellStyle name="Normal 5 6 4 3 2" xfId="1411" xr:uid="{D9C7C084-C99A-4DCB-8C02-A68D0CCEBCEC}"/>
    <cellStyle name="Normal 5 6 4 3 3" xfId="3008" xr:uid="{DEA6B0DF-F9BA-45B1-B3B5-39A53727EB4B}"/>
    <cellStyle name="Normal 5 6 4 3 4" xfId="3009" xr:uid="{4C78077B-8849-4FAC-85B1-8CF32BAE6358}"/>
    <cellStyle name="Normal 5 6 4 4" xfId="1412" xr:uid="{15A9B070-4FE8-42F9-8958-87714CB31EC1}"/>
    <cellStyle name="Normal 5 6 4 4 2" xfId="3010" xr:uid="{9E4E2840-0D4F-441D-A66B-888174544608}"/>
    <cellStyle name="Normal 5 6 4 4 3" xfId="3011" xr:uid="{B3165D93-6C8B-4313-B1A4-BA5286633908}"/>
    <cellStyle name="Normal 5 6 4 4 4" xfId="3012" xr:uid="{082A86C6-1359-4885-8097-DA6D82CCE72C}"/>
    <cellStyle name="Normal 5 6 4 5" xfId="3013" xr:uid="{DFB62361-B7FB-4B49-99FB-2BD2B017DE96}"/>
    <cellStyle name="Normal 5 6 4 6" xfId="3014" xr:uid="{88B4CBCB-0F67-4307-87DD-28F06020CA94}"/>
    <cellStyle name="Normal 5 6 4 7" xfId="3015" xr:uid="{21A713F6-02FA-442A-BEC5-E8A8D4392978}"/>
    <cellStyle name="Normal 5 6 5" xfId="313" xr:uid="{21581501-2CC0-4958-A7CB-A7E1F5EE39D2}"/>
    <cellStyle name="Normal 5 6 5 2" xfId="589" xr:uid="{4D3B7A22-C745-4677-8A5D-D866530FAB8A}"/>
    <cellStyle name="Normal 5 6 5 2 2" xfId="1413" xr:uid="{40416D3C-FB2D-4063-B59E-8DDDC4051E13}"/>
    <cellStyle name="Normal 5 6 5 2 3" xfId="3016" xr:uid="{417CE2EE-FFAC-44C5-8806-F2EAFEBBCA72}"/>
    <cellStyle name="Normal 5 6 5 2 4" xfId="3017" xr:uid="{7324869F-3E3D-4FBB-BE35-B2392253085A}"/>
    <cellStyle name="Normal 5 6 5 3" xfId="1414" xr:uid="{D36FF0EF-C6B7-4F10-BC78-84C539069A7A}"/>
    <cellStyle name="Normal 5 6 5 3 2" xfId="3018" xr:uid="{7C48B69C-C919-4A75-867E-B0FF02D9C3E5}"/>
    <cellStyle name="Normal 5 6 5 3 3" xfId="3019" xr:uid="{F65DE874-988F-47FE-A611-7D84BE36FF74}"/>
    <cellStyle name="Normal 5 6 5 3 4" xfId="3020" xr:uid="{2489214D-BB9C-4CD5-BCD0-E712570AE314}"/>
    <cellStyle name="Normal 5 6 5 4" xfId="3021" xr:uid="{8FFCB3E1-8FAF-461F-9BB9-E2AC11702504}"/>
    <cellStyle name="Normal 5 6 5 5" xfId="3022" xr:uid="{E2794C07-2804-4843-B012-5B5A3CCD96C7}"/>
    <cellStyle name="Normal 5 6 5 6" xfId="3023" xr:uid="{7A407B8B-2665-4049-B571-D7361E34EB82}"/>
    <cellStyle name="Normal 5 6 6" xfId="590" xr:uid="{99DA7B40-1EB9-466E-AA83-26743191B616}"/>
    <cellStyle name="Normal 5 6 6 2" xfId="1415" xr:uid="{808EA4B6-68A8-47D7-A5D5-D8D0C2D42C85}"/>
    <cellStyle name="Normal 5 6 6 2 2" xfId="3024" xr:uid="{F8C89F9E-AF18-4980-9978-13246D452430}"/>
    <cellStyle name="Normal 5 6 6 2 3" xfId="3025" xr:uid="{692E304E-4AA0-4EC9-ADEF-D866FE342DCB}"/>
    <cellStyle name="Normal 5 6 6 2 4" xfId="3026" xr:uid="{6875475A-5F64-4A35-AAB0-28F60FEB3215}"/>
    <cellStyle name="Normal 5 6 6 3" xfId="3027" xr:uid="{295899F1-6897-43EF-9894-4579B6FEAA01}"/>
    <cellStyle name="Normal 5 6 6 4" xfId="3028" xr:uid="{624D0FEB-FF99-4A01-B3CA-441E136AF13B}"/>
    <cellStyle name="Normal 5 6 6 5" xfId="3029" xr:uid="{C7A887B6-1E14-4CB8-8A0F-5C491A1212F2}"/>
    <cellStyle name="Normal 5 6 7" xfId="1416" xr:uid="{25255333-7FAC-4A53-9E6B-DDD42AF4FAC7}"/>
    <cellStyle name="Normal 5 6 7 2" xfId="3030" xr:uid="{08E312EA-0F76-4F0B-A071-DE3D82A55771}"/>
    <cellStyle name="Normal 5 6 7 3" xfId="3031" xr:uid="{69A0DE4B-27C0-40F5-A118-4CDC0FFE85B0}"/>
    <cellStyle name="Normal 5 6 7 4" xfId="3032" xr:uid="{474A54A6-6613-4929-9E68-D9D1113EFB97}"/>
    <cellStyle name="Normal 5 6 8" xfId="3033" xr:uid="{71AB426C-CC27-4456-909E-6468914D461E}"/>
    <cellStyle name="Normal 5 6 8 2" xfId="3034" xr:uid="{FF02F257-7CB7-499A-950A-9E0427FB9BF2}"/>
    <cellStyle name="Normal 5 6 8 3" xfId="3035" xr:uid="{71540141-AD89-49AD-ADB5-9F78A3B38E5A}"/>
    <cellStyle name="Normal 5 6 8 4" xfId="3036" xr:uid="{ECE06CB7-B22D-4C6E-A92C-B52C602BD30F}"/>
    <cellStyle name="Normal 5 6 9" xfId="3037" xr:uid="{CFC708DF-DD3C-49A8-A113-1877C8DFCCEB}"/>
    <cellStyle name="Normal 5 7" xfId="106" xr:uid="{7C13FF43-45BA-4A5A-A572-3EC46C38C035}"/>
    <cellStyle name="Normal 5 7 2" xfId="107" xr:uid="{7602C378-D713-4FD4-A5AE-001F847699F4}"/>
    <cellStyle name="Normal 5 7 2 2" xfId="314" xr:uid="{21E62BB0-1191-4FCA-B173-B05BFDEDBEF7}"/>
    <cellStyle name="Normal 5 7 2 2 2" xfId="591" xr:uid="{D0CE8A2A-D3A5-4E20-A4B0-9FB4321071DC}"/>
    <cellStyle name="Normal 5 7 2 2 2 2" xfId="1417" xr:uid="{AB4F26C6-7A8D-4426-BDD0-716E6AE4C727}"/>
    <cellStyle name="Normal 5 7 2 2 2 3" xfId="3038" xr:uid="{2A88DD66-7FC0-45E6-984F-99E767C47E06}"/>
    <cellStyle name="Normal 5 7 2 2 2 4" xfId="3039" xr:uid="{29CF56DB-A88E-4E22-BE16-23CAEFF5FDC3}"/>
    <cellStyle name="Normal 5 7 2 2 3" xfId="1418" xr:uid="{BA642EF3-16A3-4399-86D7-C65EEB4B207C}"/>
    <cellStyle name="Normal 5 7 2 2 3 2" xfId="3040" xr:uid="{F69183AE-1B4E-40D9-91D1-BB4CD9BF0BAF}"/>
    <cellStyle name="Normal 5 7 2 2 3 3" xfId="3041" xr:uid="{08BA29DD-837D-452C-9AF6-D2D54D8ED8EA}"/>
    <cellStyle name="Normal 5 7 2 2 3 4" xfId="3042" xr:uid="{84C40089-10D3-4944-A324-0C57F4869014}"/>
    <cellStyle name="Normal 5 7 2 2 4" xfId="3043" xr:uid="{D8A8A0F6-1FE4-41DE-B86F-437370D25F08}"/>
    <cellStyle name="Normal 5 7 2 2 5" xfId="3044" xr:uid="{5AABD867-920E-49A8-8525-B460DE0C7854}"/>
    <cellStyle name="Normal 5 7 2 2 6" xfId="3045" xr:uid="{323EB74F-A7B6-46A5-867D-DE6B9F8649FC}"/>
    <cellStyle name="Normal 5 7 2 3" xfId="592" xr:uid="{C03C22C0-D44B-4BFC-B2B2-8536357B371F}"/>
    <cellStyle name="Normal 5 7 2 3 2" xfId="1419" xr:uid="{C4E33263-563D-44AD-98CF-ABF1A3A95C3E}"/>
    <cellStyle name="Normal 5 7 2 3 2 2" xfId="3046" xr:uid="{81235F53-60A3-4206-8C5C-BA6BAC3B015A}"/>
    <cellStyle name="Normal 5 7 2 3 2 3" xfId="3047" xr:uid="{A7525396-7CFD-41EB-B611-35FBFA029623}"/>
    <cellStyle name="Normal 5 7 2 3 2 4" xfId="3048" xr:uid="{DF4BF1EE-5AD9-4F2B-82E8-5F692C8F3B85}"/>
    <cellStyle name="Normal 5 7 2 3 3" xfId="3049" xr:uid="{8B6181BE-87C3-4DE2-B1EA-64A93D145F3E}"/>
    <cellStyle name="Normal 5 7 2 3 4" xfId="3050" xr:uid="{35978250-55C6-4195-90A0-FB2F0E3D8593}"/>
    <cellStyle name="Normal 5 7 2 3 5" xfId="3051" xr:uid="{70B22877-8D19-4347-8FE1-B1A79EBE16D7}"/>
    <cellStyle name="Normal 5 7 2 4" xfId="1420" xr:uid="{C617D1ED-07BA-45E0-A8D9-E0DFDBC72730}"/>
    <cellStyle name="Normal 5 7 2 4 2" xfId="3052" xr:uid="{7D998350-CDE3-405E-A1FF-D8BBE85980C5}"/>
    <cellStyle name="Normal 5 7 2 4 3" xfId="3053" xr:uid="{D07A42B7-7E54-4BA8-873F-E983DA48CA6E}"/>
    <cellStyle name="Normal 5 7 2 4 4" xfId="3054" xr:uid="{433A80D0-700C-48D7-9BF3-F5A5E53B2625}"/>
    <cellStyle name="Normal 5 7 2 5" xfId="3055" xr:uid="{B753C885-2594-42CF-AD30-8C772B89061D}"/>
    <cellStyle name="Normal 5 7 2 5 2" xfId="3056" xr:uid="{6F739AAA-9A13-456F-BD3F-372234EBB83F}"/>
    <cellStyle name="Normal 5 7 2 5 3" xfId="3057" xr:uid="{41E9ABDA-82D2-44E8-ADCD-B092F419F9F7}"/>
    <cellStyle name="Normal 5 7 2 5 4" xfId="3058" xr:uid="{A9818EFD-230E-48B7-8A8E-19020C111A7B}"/>
    <cellStyle name="Normal 5 7 2 6" xfId="3059" xr:uid="{0E0A51A9-4523-47E4-B286-25DEE7034734}"/>
    <cellStyle name="Normal 5 7 2 7" xfId="3060" xr:uid="{117F43F0-D15E-4C12-AADC-26A6FFD8C952}"/>
    <cellStyle name="Normal 5 7 2 8" xfId="3061" xr:uid="{F3727899-5692-4FBB-8888-870872ECA7F7}"/>
    <cellStyle name="Normal 5 7 3" xfId="315" xr:uid="{5E53E9B6-A4BE-4F27-9425-8BC73B8815BC}"/>
    <cellStyle name="Normal 5 7 3 2" xfId="593" xr:uid="{B29CA7F1-D516-4970-BC29-1790F2E8457F}"/>
    <cellStyle name="Normal 5 7 3 2 2" xfId="594" xr:uid="{98721E74-D397-4169-A8CF-664FD90E1904}"/>
    <cellStyle name="Normal 5 7 3 2 3" xfId="3062" xr:uid="{54FEB7A4-2994-47D9-B71C-357D7E891A5C}"/>
    <cellStyle name="Normal 5 7 3 2 4" xfId="3063" xr:uid="{ADA43E73-AFA5-4C50-834E-5D1F1026C0C7}"/>
    <cellStyle name="Normal 5 7 3 3" xfId="595" xr:uid="{674AE558-9E6A-4ED1-9AE7-8104E3DBABFC}"/>
    <cellStyle name="Normal 5 7 3 3 2" xfId="3064" xr:uid="{5538CB00-285F-4AB5-A2C4-D70CE17D6349}"/>
    <cellStyle name="Normal 5 7 3 3 3" xfId="3065" xr:uid="{FC8DCBA6-29C4-4B25-A9AB-9A8BECC15180}"/>
    <cellStyle name="Normal 5 7 3 3 4" xfId="3066" xr:uid="{AFA9603B-FBD8-4A9C-B6E9-52ED82D00C9C}"/>
    <cellStyle name="Normal 5 7 3 4" xfId="3067" xr:uid="{85F2682B-FD38-4820-9205-CA53BC8C5F9B}"/>
    <cellStyle name="Normal 5 7 3 5" xfId="3068" xr:uid="{CFF7CECF-7CC4-4C55-8BAE-29FDD9A70BC2}"/>
    <cellStyle name="Normal 5 7 3 6" xfId="3069" xr:uid="{4849568F-5BD8-4A26-844D-93D23D694674}"/>
    <cellStyle name="Normal 5 7 4" xfId="316" xr:uid="{909331EF-7DDA-4839-A444-1CED2881A291}"/>
    <cellStyle name="Normal 5 7 4 2" xfId="596" xr:uid="{E5380CB8-4084-42CE-B3E5-DF01D4B4E7F0}"/>
    <cellStyle name="Normal 5 7 4 2 2" xfId="3070" xr:uid="{31F12DA7-3AB9-4B55-8874-9DE7E873ECAA}"/>
    <cellStyle name="Normal 5 7 4 2 3" xfId="3071" xr:uid="{D03E4F84-B1B4-4792-BA4F-9D0A30B4BADC}"/>
    <cellStyle name="Normal 5 7 4 2 4" xfId="3072" xr:uid="{2084DC88-D652-435B-BA57-8B9F47398B8F}"/>
    <cellStyle name="Normal 5 7 4 3" xfId="3073" xr:uid="{58E91158-6720-4E4A-9C2A-35452E828438}"/>
    <cellStyle name="Normal 5 7 4 4" xfId="3074" xr:uid="{B6A27E1E-49B5-43AC-A8E5-EF6787D65E95}"/>
    <cellStyle name="Normal 5 7 4 5" xfId="3075" xr:uid="{D3D76F23-6717-4CFB-820A-DD3619DEF3C8}"/>
    <cellStyle name="Normal 5 7 5" xfId="597" xr:uid="{E633ADD2-29AD-473A-B599-E6E746026D02}"/>
    <cellStyle name="Normal 5 7 5 2" xfId="3076" xr:uid="{EAC3E873-A1FB-4FD4-A2E7-C5536D6A0BCE}"/>
    <cellStyle name="Normal 5 7 5 3" xfId="3077" xr:uid="{A06938DB-24FF-4D51-8852-F064A33BC78A}"/>
    <cellStyle name="Normal 5 7 5 4" xfId="3078" xr:uid="{B3799594-C45E-4B8C-A729-509377B0341C}"/>
    <cellStyle name="Normal 5 7 6" xfId="3079" xr:uid="{AFCE0960-9E26-4309-AB04-BAA62A3A9017}"/>
    <cellStyle name="Normal 5 7 6 2" xfId="3080" xr:uid="{0B5FC45B-64D5-4FE3-9733-6EDC86EDF579}"/>
    <cellStyle name="Normal 5 7 6 3" xfId="3081" xr:uid="{8DEC70B3-18BF-4170-8FF9-60EE489D8CBD}"/>
    <cellStyle name="Normal 5 7 6 4" xfId="3082" xr:uid="{DEEAC18E-DF0A-488D-BA4A-CB66DD439FC0}"/>
    <cellStyle name="Normal 5 7 7" xfId="3083" xr:uid="{E02B5C7E-E01D-4868-B321-4D8D1048CE93}"/>
    <cellStyle name="Normal 5 7 8" xfId="3084" xr:uid="{DA7DEF87-65B9-4F67-8CD8-A46278290738}"/>
    <cellStyle name="Normal 5 7 9" xfId="3085" xr:uid="{0F55C203-7777-47DC-9EF7-8A528CE601AC}"/>
    <cellStyle name="Normal 5 8" xfId="108" xr:uid="{FABD51B3-C3F8-4864-9E6C-752A17B8CB40}"/>
    <cellStyle name="Normal 5 8 2" xfId="317" xr:uid="{51320C17-EA9E-40B4-9BD0-406856D18B6A}"/>
    <cellStyle name="Normal 5 8 2 2" xfId="598" xr:uid="{E684F578-25E6-42A1-A14F-33C1CF01E63E}"/>
    <cellStyle name="Normal 5 8 2 2 2" xfId="1421" xr:uid="{4BDE7DF9-A39E-4B58-99D3-425AF7CFB412}"/>
    <cellStyle name="Normal 5 8 2 2 2 2" xfId="1422" xr:uid="{461B6C8B-0347-4729-8D30-FC046732ACCC}"/>
    <cellStyle name="Normal 5 8 2 2 3" xfId="1423" xr:uid="{EC265378-2EEB-4E39-A0EC-9CEE0D8DFE3F}"/>
    <cellStyle name="Normal 5 8 2 2 4" xfId="3086" xr:uid="{BBE203AE-C51B-4841-9F5F-7F2170DC5223}"/>
    <cellStyle name="Normal 5 8 2 3" xfId="1424" xr:uid="{7FFA8CD8-677D-4BA7-B7B0-2494447E8ADA}"/>
    <cellStyle name="Normal 5 8 2 3 2" xfId="1425" xr:uid="{3366594C-B8B2-4DAF-9060-43A28305FC87}"/>
    <cellStyle name="Normal 5 8 2 3 3" xfId="3087" xr:uid="{4B71A405-BB4C-499A-BF17-2EE6035CFFBC}"/>
    <cellStyle name="Normal 5 8 2 3 4" xfId="3088" xr:uid="{C63AA631-45BC-41F1-B2C8-13F6D795463E}"/>
    <cellStyle name="Normal 5 8 2 4" xfId="1426" xr:uid="{B80AD3B4-4774-407E-8605-6B5633F64411}"/>
    <cellStyle name="Normal 5 8 2 5" xfId="3089" xr:uid="{B5E50EFB-76C5-4A8C-B774-A65D50E0B04A}"/>
    <cellStyle name="Normal 5 8 2 6" xfId="3090" xr:uid="{65A38A75-F70C-403F-BBE7-8A9777EB54C8}"/>
    <cellStyle name="Normal 5 8 3" xfId="599" xr:uid="{FCDFED77-BC48-453E-A39D-0F2D7F92E1A2}"/>
    <cellStyle name="Normal 5 8 3 2" xfId="1427" xr:uid="{B2BC82E2-D399-46EA-A41E-8B92C9CF453D}"/>
    <cellStyle name="Normal 5 8 3 2 2" xfId="1428" xr:uid="{47436601-2ABE-40C9-9A7C-E83C3A977315}"/>
    <cellStyle name="Normal 5 8 3 2 3" xfId="3091" xr:uid="{AF00AA20-2432-4FD5-9A81-9ADB6A025FBA}"/>
    <cellStyle name="Normal 5 8 3 2 4" xfId="3092" xr:uid="{AD3EE789-898E-4B2A-A67C-10F51AEB06A7}"/>
    <cellStyle name="Normal 5 8 3 3" xfId="1429" xr:uid="{F97C9AA2-3805-48E5-B9FA-205B07B5755C}"/>
    <cellStyle name="Normal 5 8 3 4" xfId="3093" xr:uid="{390DD461-E056-4B04-818B-9C42EE0CFEAB}"/>
    <cellStyle name="Normal 5 8 3 5" xfId="3094" xr:uid="{6BAB18E5-5021-4308-B40E-944313E87705}"/>
    <cellStyle name="Normal 5 8 4" xfId="1430" xr:uid="{D7F12707-0D24-4E66-88FE-9C5AB1AEFF0F}"/>
    <cellStyle name="Normal 5 8 4 2" xfId="1431" xr:uid="{1EF4E641-9287-45E5-8375-83E999543DE1}"/>
    <cellStyle name="Normal 5 8 4 3" xfId="3095" xr:uid="{3D6CE126-435D-430D-9D63-AC73975969D8}"/>
    <cellStyle name="Normal 5 8 4 4" xfId="3096" xr:uid="{B276DEC3-10F4-42D6-A2F2-7CB0F3C85775}"/>
    <cellStyle name="Normal 5 8 5" xfId="1432" xr:uid="{B55EC25F-AFED-4420-A0EC-51CC16A640A2}"/>
    <cellStyle name="Normal 5 8 5 2" xfId="3097" xr:uid="{BB3CCF20-CB09-4C5A-81A9-8CF0A2289458}"/>
    <cellStyle name="Normal 5 8 5 3" xfId="3098" xr:uid="{3C21302E-9FE1-4B8F-B46C-EB40CFE44C55}"/>
    <cellStyle name="Normal 5 8 5 4" xfId="3099" xr:uid="{9426310A-6B17-492B-9EC9-F4AF8263BDE5}"/>
    <cellStyle name="Normal 5 8 6" xfId="3100" xr:uid="{CE7176C6-C04D-4EA6-A00D-317FCCEF2AD2}"/>
    <cellStyle name="Normal 5 8 7" xfId="3101" xr:uid="{AFB794AB-6276-4481-B158-70F8F7BE9F90}"/>
    <cellStyle name="Normal 5 8 8" xfId="3102" xr:uid="{6EA47FAB-70FA-4E29-92D9-782F951D0441}"/>
    <cellStyle name="Normal 5 9" xfId="318" xr:uid="{23A535F9-3E41-42C2-810B-274F071B7BF6}"/>
    <cellStyle name="Normal 5 9 2" xfId="600" xr:uid="{07C48FDE-86AC-4CD3-B4F4-00CEBF2C5DCF}"/>
    <cellStyle name="Normal 5 9 2 2" xfId="601" xr:uid="{6CC49355-9BC5-4DE6-83C4-7AEB1F09F2F5}"/>
    <cellStyle name="Normal 5 9 2 2 2" xfId="1433" xr:uid="{CBD0B53A-C6B7-46FB-AEAC-EA5BC01D6F6A}"/>
    <cellStyle name="Normal 5 9 2 2 3" xfId="3103" xr:uid="{051CC93C-9130-40EA-9A7A-6DC254B32F13}"/>
    <cellStyle name="Normal 5 9 2 2 4" xfId="3104" xr:uid="{DED80C45-73EB-4B59-83C5-C3FB6C934DE2}"/>
    <cellStyle name="Normal 5 9 2 3" xfId="1434" xr:uid="{6BAA44B8-913A-43AB-9BA5-C262A247201D}"/>
    <cellStyle name="Normal 5 9 2 4" xfId="3105" xr:uid="{3B559C17-55CE-4EA9-941A-5FC704C3EF2E}"/>
    <cellStyle name="Normal 5 9 2 5" xfId="3106" xr:uid="{CFA1C52C-3CB8-4847-890D-5615B2F9AD6B}"/>
    <cellStyle name="Normal 5 9 3" xfId="602" xr:uid="{14EDF592-8FD4-4078-AB8F-5E108559CD46}"/>
    <cellStyle name="Normal 5 9 3 2" xfId="1435" xr:uid="{50D0EDD5-5F5A-4A12-A705-47FF65019B4B}"/>
    <cellStyle name="Normal 5 9 3 3" xfId="3107" xr:uid="{1872F8D4-32D6-4115-AEB6-04ED2FECF239}"/>
    <cellStyle name="Normal 5 9 3 4" xfId="3108" xr:uid="{6695E53D-E91A-461F-A825-D8B7D6AF805A}"/>
    <cellStyle name="Normal 5 9 4" xfId="1436" xr:uid="{C22A6919-2095-4F6B-99BB-92C004676494}"/>
    <cellStyle name="Normal 5 9 4 2" xfId="3109" xr:uid="{E02BBE5F-E842-4E8E-B10E-4E096FE59E4B}"/>
    <cellStyle name="Normal 5 9 4 3" xfId="3110" xr:uid="{779D32B1-E9C1-4993-B69B-2F210E4704B7}"/>
    <cellStyle name="Normal 5 9 4 4" xfId="3111" xr:uid="{5FB64A2D-7ECA-4205-83E8-F282D16CB61D}"/>
    <cellStyle name="Normal 5 9 5" xfId="3112" xr:uid="{35C7B8B2-3234-4FFF-8547-0CCE26A98735}"/>
    <cellStyle name="Normal 5 9 6" xfId="3113" xr:uid="{5B4C549C-665A-49E9-BBB1-989D139D6376}"/>
    <cellStyle name="Normal 5 9 7" xfId="3114" xr:uid="{D7AEEBE1-FE1F-4C64-9ECA-3901F4A58377}"/>
    <cellStyle name="Normal 6" xfId="109" xr:uid="{6BADBE7C-5CD8-4145-ABD2-7D39C4D64D56}"/>
    <cellStyle name="Normal 6 10" xfId="319" xr:uid="{159FD744-7E5D-412A-953A-F065E5EB9B33}"/>
    <cellStyle name="Normal 6 10 2" xfId="1437" xr:uid="{83282B52-4817-4423-AF22-EFE1F28B5B3A}"/>
    <cellStyle name="Normal 6 10 2 2" xfId="3115" xr:uid="{3FD8AB64-BB8E-453C-9040-FF58DEF03B47}"/>
    <cellStyle name="Normal 6 10 2 2 2" xfId="4588" xr:uid="{048B2DFC-B40D-4734-9D46-A6F8AFC94D2E}"/>
    <cellStyle name="Normal 6 10 2 3" xfId="3116" xr:uid="{0BD952A4-6506-41E7-8AFF-E29C444CD2A6}"/>
    <cellStyle name="Normal 6 10 2 4" xfId="3117" xr:uid="{23205374-AF84-4356-B35B-F55804839816}"/>
    <cellStyle name="Normal 6 10 2 5" xfId="5349" xr:uid="{C1E70FB3-B448-409B-B3F3-499D402772E8}"/>
    <cellStyle name="Normal 6 10 3" xfId="3118" xr:uid="{982CA2AE-FA80-4D6F-B7F9-679EFDC8D953}"/>
    <cellStyle name="Normal 6 10 4" xfId="3119" xr:uid="{7832949C-2A0A-43CF-8BBD-CCD99CFADEFC}"/>
    <cellStyle name="Normal 6 10 5" xfId="3120" xr:uid="{F2685A55-FAB2-4AD0-A086-9E0432C30A6E}"/>
    <cellStyle name="Normal 6 11" xfId="1438" xr:uid="{50E9DCA9-A881-452F-A16C-CFB36BCA8900}"/>
    <cellStyle name="Normal 6 11 2" xfId="3121" xr:uid="{E2692E25-FBA3-466F-8979-CC0DC50E8628}"/>
    <cellStyle name="Normal 6 11 3" xfId="3122" xr:uid="{87C4AF53-C360-4370-A398-052F4A7DFC0E}"/>
    <cellStyle name="Normal 6 11 4" xfId="3123" xr:uid="{C0829C51-B4F1-4260-ABDE-FFBF77FCDBDD}"/>
    <cellStyle name="Normal 6 12" xfId="902" xr:uid="{05C33DAF-66FD-45EB-A967-67A278D57609}"/>
    <cellStyle name="Normal 6 12 2" xfId="3124" xr:uid="{C7C04086-DC75-4751-B27D-0EAE1C555E26}"/>
    <cellStyle name="Normal 6 12 3" xfId="3125" xr:uid="{3879C7E9-F520-4F61-8ECC-EDC3EF093C05}"/>
    <cellStyle name="Normal 6 12 4" xfId="3126" xr:uid="{E9416F7C-09C3-4C2B-81EC-D2F1203EC485}"/>
    <cellStyle name="Normal 6 13" xfId="899" xr:uid="{F89DE6A3-64DD-408B-B90C-50AF350B6F05}"/>
    <cellStyle name="Normal 6 13 2" xfId="3128" xr:uid="{4E6B169B-32D0-4C90-AE5D-A4309E1048C4}"/>
    <cellStyle name="Normal 6 13 3" xfId="4315" xr:uid="{8AE1E3E9-2434-41C1-94EA-552ADE342F67}"/>
    <cellStyle name="Normal 6 13 4" xfId="3127" xr:uid="{AD66B1B3-FDD2-4DC5-9ED9-A047B027422A}"/>
    <cellStyle name="Normal 6 13 5" xfId="5319" xr:uid="{344137FC-4C7F-4CA9-8D54-74140B29B336}"/>
    <cellStyle name="Normal 6 14" xfId="3129" xr:uid="{4902F99E-1C6A-4213-BB1A-85A425A7A307}"/>
    <cellStyle name="Normal 6 15" xfId="3130" xr:uid="{7492DAB8-4ABD-40BA-9D07-EF97AF7EBFFB}"/>
    <cellStyle name="Normal 6 16" xfId="3131" xr:uid="{DE5BEEDB-D47E-454D-9344-BEAFC94CB357}"/>
    <cellStyle name="Normal 6 2" xfId="110" xr:uid="{8870F693-9073-4F5D-AD66-A8297C259089}"/>
    <cellStyle name="Normal 6 2 2" xfId="320" xr:uid="{908C62B6-3033-4AAC-ACDD-495F1E948936}"/>
    <cellStyle name="Normal 6 2 2 2" xfId="4671" xr:uid="{046B825D-068E-4C5F-A7CA-D58E4AD60C38}"/>
    <cellStyle name="Normal 6 2 3" xfId="4560" xr:uid="{AB7698B1-6926-4F41-A2F7-55619A9CBE90}"/>
    <cellStyle name="Normal 6 3" xfId="111" xr:uid="{F088D051-0EFA-4E92-B09C-4C5FFFB2E5AB}"/>
    <cellStyle name="Normal 6 3 10" xfId="3132" xr:uid="{C4E72696-96B7-459E-B145-BACF5F6BCAD8}"/>
    <cellStyle name="Normal 6 3 11" xfId="3133" xr:uid="{5BAC748F-068F-42A7-8D52-5E8BE368042C}"/>
    <cellStyle name="Normal 6 3 2" xfId="112" xr:uid="{05A81592-4D6B-4A3A-9D2E-CF4F4F833B34}"/>
    <cellStyle name="Normal 6 3 2 2" xfId="113" xr:uid="{A6493870-6B3C-4C66-BBAF-DF3C8EA4EB49}"/>
    <cellStyle name="Normal 6 3 2 2 2" xfId="321" xr:uid="{0923477A-325D-440E-879A-AE25E6DB79F4}"/>
    <cellStyle name="Normal 6 3 2 2 2 2" xfId="603" xr:uid="{4A0B175A-AE1B-4C39-8948-CE6E2029C482}"/>
    <cellStyle name="Normal 6 3 2 2 2 2 2" xfId="604" xr:uid="{B1CDA51A-79C7-48BC-B62E-E2136B64936A}"/>
    <cellStyle name="Normal 6 3 2 2 2 2 2 2" xfId="1439" xr:uid="{78F221F7-892C-4436-9F5A-B39F5C79BF1F}"/>
    <cellStyle name="Normal 6 3 2 2 2 2 2 2 2" xfId="1440" xr:uid="{921DCB2B-296E-4044-B8AF-BAF8A8AC05EA}"/>
    <cellStyle name="Normal 6 3 2 2 2 2 2 3" xfId="1441" xr:uid="{B238DE0B-978C-4E39-B4B6-08195CD898D4}"/>
    <cellStyle name="Normal 6 3 2 2 2 2 3" xfId="1442" xr:uid="{E3E36FBB-D76C-4E35-B559-FA54CA1D8677}"/>
    <cellStyle name="Normal 6 3 2 2 2 2 3 2" xfId="1443" xr:uid="{A5985BAD-F862-4A12-B478-B53B03DD59E9}"/>
    <cellStyle name="Normal 6 3 2 2 2 2 4" xfId="1444" xr:uid="{31CA1F1E-21DD-4B3D-BBD9-DB293BF17368}"/>
    <cellStyle name="Normal 6 3 2 2 2 3" xfId="605" xr:uid="{38682190-1D2B-421E-BD13-18C53BC57740}"/>
    <cellStyle name="Normal 6 3 2 2 2 3 2" xfId="1445" xr:uid="{E77E6372-03F8-4DD2-B505-7E6FA27AC245}"/>
    <cellStyle name="Normal 6 3 2 2 2 3 2 2" xfId="1446" xr:uid="{C915B9EA-A3C4-4B89-89BB-E86925D2B999}"/>
    <cellStyle name="Normal 6 3 2 2 2 3 3" xfId="1447" xr:uid="{4BC60C71-A8D1-4525-9B37-B5BFEA7F42EE}"/>
    <cellStyle name="Normal 6 3 2 2 2 3 4" xfId="3134" xr:uid="{850DE7AE-BBA6-499D-BA5D-71C11EC0A19B}"/>
    <cellStyle name="Normal 6 3 2 2 2 4" xfId="1448" xr:uid="{AF24BBE8-FC29-4798-B70E-6EE22C2DD032}"/>
    <cellStyle name="Normal 6 3 2 2 2 4 2" xfId="1449" xr:uid="{F8D1CB2C-3D96-4F30-950D-2F5691860022}"/>
    <cellStyle name="Normal 6 3 2 2 2 5" xfId="1450" xr:uid="{0C69B86F-C3E6-4002-AE0E-7DE186579F41}"/>
    <cellStyle name="Normal 6 3 2 2 2 6" xfId="3135" xr:uid="{D9725C46-1052-4B9C-A857-BE4E87055926}"/>
    <cellStyle name="Normal 6 3 2 2 3" xfId="322" xr:uid="{562B332E-CCBD-4D25-94C1-D4683B096A22}"/>
    <cellStyle name="Normal 6 3 2 2 3 2" xfId="606" xr:uid="{D33C2EE8-88B5-4D7A-A60C-1C78C1297E08}"/>
    <cellStyle name="Normal 6 3 2 2 3 2 2" xfId="607" xr:uid="{BF062157-60BF-464F-99C4-145BC02B3481}"/>
    <cellStyle name="Normal 6 3 2 2 3 2 2 2" xfId="1451" xr:uid="{F32F156A-4606-4DD4-8C78-1EDBCFD45962}"/>
    <cellStyle name="Normal 6 3 2 2 3 2 2 2 2" xfId="1452" xr:uid="{894FB566-6A0C-459B-A11B-9D1979D6A02E}"/>
    <cellStyle name="Normal 6 3 2 2 3 2 2 3" xfId="1453" xr:uid="{643DDB1F-3103-419A-883E-64DA8E3D7D48}"/>
    <cellStyle name="Normal 6 3 2 2 3 2 3" xfId="1454" xr:uid="{DEA111CD-1544-4DB0-B0ED-40B95C3B29C8}"/>
    <cellStyle name="Normal 6 3 2 2 3 2 3 2" xfId="1455" xr:uid="{AFFD8C87-8ED9-4E72-B39F-4CCC96C3D9A9}"/>
    <cellStyle name="Normal 6 3 2 2 3 2 4" xfId="1456" xr:uid="{BA282369-8BBD-48D3-866B-52418DABF900}"/>
    <cellStyle name="Normal 6 3 2 2 3 3" xfId="608" xr:uid="{37231C2C-AAF0-4182-BC6E-97A445E89959}"/>
    <cellStyle name="Normal 6 3 2 2 3 3 2" xfId="1457" xr:uid="{30A839DE-79D0-452B-BD7D-32EA19E96B22}"/>
    <cellStyle name="Normal 6 3 2 2 3 3 2 2" xfId="1458" xr:uid="{C359393A-BD87-4408-9CAF-0AEE3EF91AD6}"/>
    <cellStyle name="Normal 6 3 2 2 3 3 3" xfId="1459" xr:uid="{D63D4FAF-CA71-43D7-90C1-BC998B8F5718}"/>
    <cellStyle name="Normal 6 3 2 2 3 4" xfId="1460" xr:uid="{C5C430BB-D171-4AA3-8E49-E208459B060C}"/>
    <cellStyle name="Normal 6 3 2 2 3 4 2" xfId="1461" xr:uid="{DFD433FE-2E5B-4A19-81FE-B438D5399E96}"/>
    <cellStyle name="Normal 6 3 2 2 3 5" xfId="1462" xr:uid="{47450918-A696-4F9B-B7E5-147ADECAA99A}"/>
    <cellStyle name="Normal 6 3 2 2 4" xfId="609" xr:uid="{9016E377-0BD6-4D49-9214-6ADEDE894F07}"/>
    <cellStyle name="Normal 6 3 2 2 4 2" xfId="610" xr:uid="{7D1BA1AE-BBCC-4DE2-A3B1-14870583EE3C}"/>
    <cellStyle name="Normal 6 3 2 2 4 2 2" xfId="1463" xr:uid="{76B948CF-1072-4D42-85E6-F19B0D874FFE}"/>
    <cellStyle name="Normal 6 3 2 2 4 2 2 2" xfId="1464" xr:uid="{BA31810E-B161-4B8E-A8CF-430F9E88A232}"/>
    <cellStyle name="Normal 6 3 2 2 4 2 3" xfId="1465" xr:uid="{506861A4-4365-4D11-BC0B-8FFA7AC336EA}"/>
    <cellStyle name="Normal 6 3 2 2 4 3" xfId="1466" xr:uid="{EE814FF6-2A2A-4E2B-8B0C-0429A79AB638}"/>
    <cellStyle name="Normal 6 3 2 2 4 3 2" xfId="1467" xr:uid="{252BF0F4-74EA-4DD4-BCED-B2EDC9C78AB9}"/>
    <cellStyle name="Normal 6 3 2 2 4 4" xfId="1468" xr:uid="{4EE94E1E-6215-4ED5-8E1B-956BC909536A}"/>
    <cellStyle name="Normal 6 3 2 2 5" xfId="611" xr:uid="{7F9EDE39-B54F-4907-A341-527398E919E9}"/>
    <cellStyle name="Normal 6 3 2 2 5 2" xfId="1469" xr:uid="{B5076393-C120-4207-932F-77002AC49ECF}"/>
    <cellStyle name="Normal 6 3 2 2 5 2 2" xfId="1470" xr:uid="{CC5C7312-A0F5-4BC6-B108-06BD014D356D}"/>
    <cellStyle name="Normal 6 3 2 2 5 3" xfId="1471" xr:uid="{41B04F3E-65B0-43A2-A66C-FF349B22583E}"/>
    <cellStyle name="Normal 6 3 2 2 5 4" xfId="3136" xr:uid="{6E082BBF-02B5-443B-AF26-E0C95E4D8FAD}"/>
    <cellStyle name="Normal 6 3 2 2 6" xfId="1472" xr:uid="{909D5325-D86F-4F60-976C-9CB1B6CC4AAF}"/>
    <cellStyle name="Normal 6 3 2 2 6 2" xfId="1473" xr:uid="{A668FFAC-744A-4CCA-B38B-ED0DD22E66E1}"/>
    <cellStyle name="Normal 6 3 2 2 7" xfId="1474" xr:uid="{9628729F-D340-454E-8D73-3512967004B7}"/>
    <cellStyle name="Normal 6 3 2 2 8" xfId="3137" xr:uid="{74B41C0D-80B6-4396-9EC4-65F2734E4E11}"/>
    <cellStyle name="Normal 6 3 2 3" xfId="323" xr:uid="{A3C925FF-6380-4A53-A2A4-6659363DAAFE}"/>
    <cellStyle name="Normal 6 3 2 3 2" xfId="612" xr:uid="{38D6A32E-0E12-49F4-B515-87AA0AB9DC8E}"/>
    <cellStyle name="Normal 6 3 2 3 2 2" xfId="613" xr:uid="{1A458E80-47E4-4521-B2F2-42C27F98ACD6}"/>
    <cellStyle name="Normal 6 3 2 3 2 2 2" xfId="1475" xr:uid="{3BDC282A-CFAE-4AE1-885C-4E7534CC418C}"/>
    <cellStyle name="Normal 6 3 2 3 2 2 2 2" xfId="1476" xr:uid="{5D8219BD-E008-4890-97E3-EE1524028EAD}"/>
    <cellStyle name="Normal 6 3 2 3 2 2 3" xfId="1477" xr:uid="{205BBB16-C98F-4FCE-A0FB-3F32B42066B5}"/>
    <cellStyle name="Normal 6 3 2 3 2 3" xfId="1478" xr:uid="{F1125F09-C4E7-4D72-B9A0-5ED3029EC5A0}"/>
    <cellStyle name="Normal 6 3 2 3 2 3 2" xfId="1479" xr:uid="{8CE8468E-DD88-4835-8497-95B931C70EB9}"/>
    <cellStyle name="Normal 6 3 2 3 2 4" xfId="1480" xr:uid="{71DE1D01-E52D-40B3-BA98-B69A847CE223}"/>
    <cellStyle name="Normal 6 3 2 3 3" xfId="614" xr:uid="{733992BE-299D-4B4D-88EB-DA5AB3F77994}"/>
    <cellStyle name="Normal 6 3 2 3 3 2" xfId="1481" xr:uid="{3F6BF4F1-C33A-44AB-867E-7184FE9C6B13}"/>
    <cellStyle name="Normal 6 3 2 3 3 2 2" xfId="1482" xr:uid="{74895CA3-613D-4B51-A923-757D6384E703}"/>
    <cellStyle name="Normal 6 3 2 3 3 3" xfId="1483" xr:uid="{88B9C634-B129-4D56-9E76-81BA3CEA0ED6}"/>
    <cellStyle name="Normal 6 3 2 3 3 4" xfId="3138" xr:uid="{0529EA33-5F85-4DD4-92DE-9CF6BA2C6562}"/>
    <cellStyle name="Normal 6 3 2 3 4" xfId="1484" xr:uid="{D841D07B-4CF7-4323-AA1B-A35BEEF98EE3}"/>
    <cellStyle name="Normal 6 3 2 3 4 2" xfId="1485" xr:uid="{F1991893-B9E5-4E1D-8FFA-FDE3C73FA347}"/>
    <cellStyle name="Normal 6 3 2 3 5" xfId="1486" xr:uid="{EBB53789-2268-491F-A8CE-C88F99A35E91}"/>
    <cellStyle name="Normal 6 3 2 3 6" xfId="3139" xr:uid="{766019AC-0E06-436B-A80B-057F35DAF034}"/>
    <cellStyle name="Normal 6 3 2 4" xfId="324" xr:uid="{FE9C303C-C35E-43B1-8DCF-6809022D9EC9}"/>
    <cellStyle name="Normal 6 3 2 4 2" xfId="615" xr:uid="{11F427A9-6826-46F1-B8E6-F0496954C71B}"/>
    <cellStyle name="Normal 6 3 2 4 2 2" xfId="616" xr:uid="{FBF6420F-9D83-4F9D-82A2-B773889C78C6}"/>
    <cellStyle name="Normal 6 3 2 4 2 2 2" xfId="1487" xr:uid="{BB3D6536-439D-45A4-8495-9204094D3C21}"/>
    <cellStyle name="Normal 6 3 2 4 2 2 2 2" xfId="1488" xr:uid="{E00A1D4A-0A56-4EC2-81AE-73DE8737390D}"/>
    <cellStyle name="Normal 6 3 2 4 2 2 3" xfId="1489" xr:uid="{EC1693BD-8657-4E98-8363-88DB2A1A0FBB}"/>
    <cellStyle name="Normal 6 3 2 4 2 3" xfId="1490" xr:uid="{2B2AD635-A29F-466D-AE2B-1F2EA01CD1A6}"/>
    <cellStyle name="Normal 6 3 2 4 2 3 2" xfId="1491" xr:uid="{D3318D45-E43B-4F90-810A-3DF81EA415D5}"/>
    <cellStyle name="Normal 6 3 2 4 2 4" xfId="1492" xr:uid="{48373C47-6BBC-4BDE-8695-D6EF33F68ACD}"/>
    <cellStyle name="Normal 6 3 2 4 3" xfId="617" xr:uid="{5F8B44DE-05BB-4B39-A56E-0D94D8B18381}"/>
    <cellStyle name="Normal 6 3 2 4 3 2" xfId="1493" xr:uid="{D0624009-5CC7-4DE9-BC5B-C05B8C2FFC33}"/>
    <cellStyle name="Normal 6 3 2 4 3 2 2" xfId="1494" xr:uid="{7CAD1B14-02B1-48BA-A016-A878B73E2A59}"/>
    <cellStyle name="Normal 6 3 2 4 3 3" xfId="1495" xr:uid="{09B84DFF-00B4-4317-B44D-4CEDC2E7CF1F}"/>
    <cellStyle name="Normal 6 3 2 4 4" xfId="1496" xr:uid="{9F7CEC5A-0EFC-4DBA-9E98-E741E580402D}"/>
    <cellStyle name="Normal 6 3 2 4 4 2" xfId="1497" xr:uid="{4F334169-2C41-4D3A-986E-F4C8B6E1475F}"/>
    <cellStyle name="Normal 6 3 2 4 5" xfId="1498" xr:uid="{2E826D01-6DE6-4DFB-965E-EB3A39BE0035}"/>
    <cellStyle name="Normal 6 3 2 5" xfId="325" xr:uid="{198F69DC-FFA4-478B-9762-55170341D336}"/>
    <cellStyle name="Normal 6 3 2 5 2" xfId="618" xr:uid="{B00182CC-6E0A-42BD-8BBE-22A445B28594}"/>
    <cellStyle name="Normal 6 3 2 5 2 2" xfId="1499" xr:uid="{327032AA-7D7E-4AA8-9FBB-E9383F444849}"/>
    <cellStyle name="Normal 6 3 2 5 2 2 2" xfId="1500" xr:uid="{C29AC670-4624-4FB4-A3AC-AA81F553232D}"/>
    <cellStyle name="Normal 6 3 2 5 2 3" xfId="1501" xr:uid="{1D2FF799-F1BB-4D6B-90CE-2979C6DF7B62}"/>
    <cellStyle name="Normal 6 3 2 5 3" xfId="1502" xr:uid="{6B54ECF7-3333-4B91-87C5-307CA73D35F5}"/>
    <cellStyle name="Normal 6 3 2 5 3 2" xfId="1503" xr:uid="{D45CB5FA-A8EF-4DD7-A145-7CB4388FD8B5}"/>
    <cellStyle name="Normal 6 3 2 5 4" xfId="1504" xr:uid="{AA747E84-244A-453B-B669-550B008E8D00}"/>
    <cellStyle name="Normal 6 3 2 6" xfId="619" xr:uid="{5E9FB406-80DE-4017-8717-8BF19FA0E739}"/>
    <cellStyle name="Normal 6 3 2 6 2" xfId="1505" xr:uid="{50F2F95B-6025-4A3D-92D6-D7484A37A510}"/>
    <cellStyle name="Normal 6 3 2 6 2 2" xfId="1506" xr:uid="{B1A54741-3E24-4C5E-8F8D-6F82582D7511}"/>
    <cellStyle name="Normal 6 3 2 6 3" xfId="1507" xr:uid="{1DBF15EB-3885-43E0-940C-0A241117B62F}"/>
    <cellStyle name="Normal 6 3 2 6 4" xfId="3140" xr:uid="{1CE8B90F-CB5C-476E-88A5-3AD2C4E75C0F}"/>
    <cellStyle name="Normal 6 3 2 7" xfId="1508" xr:uid="{E541B5A4-1567-450B-8C19-072732F177AB}"/>
    <cellStyle name="Normal 6 3 2 7 2" xfId="1509" xr:uid="{817190F4-0D6B-4081-AD42-05CB0C7B3AAE}"/>
    <cellStyle name="Normal 6 3 2 8" xfId="1510" xr:uid="{7309A829-C5C4-4057-9EDD-EAEDD5BBAC97}"/>
    <cellStyle name="Normal 6 3 2 9" xfId="3141" xr:uid="{9AF9F745-A63A-45DE-9604-5FB33591A4D6}"/>
    <cellStyle name="Normal 6 3 3" xfId="114" xr:uid="{1B4DD6AE-9D45-49EE-86F1-D3BB8321652C}"/>
    <cellStyle name="Normal 6 3 3 2" xfId="115" xr:uid="{FE60B5B7-42A7-4CBB-9064-4815F765561B}"/>
    <cellStyle name="Normal 6 3 3 2 2" xfId="620" xr:uid="{CE8B1FB2-5191-43D7-97EF-FCF2F8DC0215}"/>
    <cellStyle name="Normal 6 3 3 2 2 2" xfId="621" xr:uid="{893BFA38-DCE2-4E5B-AACE-E43E84CA48E7}"/>
    <cellStyle name="Normal 6 3 3 2 2 2 2" xfId="1511" xr:uid="{FE26AC3C-9CE9-4DA9-BC7C-2F49EFC561B5}"/>
    <cellStyle name="Normal 6 3 3 2 2 2 2 2" xfId="1512" xr:uid="{09F3BC7B-C3A2-4B80-A510-F58E9AB0403D}"/>
    <cellStyle name="Normal 6 3 3 2 2 2 3" xfId="1513" xr:uid="{A79A4295-2158-4263-BBD6-25EF08E63F14}"/>
    <cellStyle name="Normal 6 3 3 2 2 3" xfId="1514" xr:uid="{A1D4BA3E-786B-4A37-82A1-A1147CFBCE76}"/>
    <cellStyle name="Normal 6 3 3 2 2 3 2" xfId="1515" xr:uid="{8A8D6E51-9728-43F1-A60C-F68BE2E8AAAC}"/>
    <cellStyle name="Normal 6 3 3 2 2 4" xfId="1516" xr:uid="{9AFA3A1E-C05E-4A24-BD46-0D7CAAAF6A1A}"/>
    <cellStyle name="Normal 6 3 3 2 3" xfId="622" xr:uid="{321CB97C-65CA-486C-98CC-6D993D45727C}"/>
    <cellStyle name="Normal 6 3 3 2 3 2" xfId="1517" xr:uid="{8E86C654-0A36-449B-985D-B3703D48F5E3}"/>
    <cellStyle name="Normal 6 3 3 2 3 2 2" xfId="1518" xr:uid="{0DF33C8B-ED57-4CD8-B164-CC7378247F51}"/>
    <cellStyle name="Normal 6 3 3 2 3 3" xfId="1519" xr:uid="{1000C7CA-88D5-4964-937E-72DCB73D1BD4}"/>
    <cellStyle name="Normal 6 3 3 2 3 4" xfId="3142" xr:uid="{F865D2F5-27E4-4A65-B9A9-F4831B087AA8}"/>
    <cellStyle name="Normal 6 3 3 2 4" xfId="1520" xr:uid="{88AC216E-EB75-4A0C-A91B-023BE809F2A8}"/>
    <cellStyle name="Normal 6 3 3 2 4 2" xfId="1521" xr:uid="{ADA702A7-03E6-425D-9C20-8AA5A3B33FFE}"/>
    <cellStyle name="Normal 6 3 3 2 5" xfId="1522" xr:uid="{E6C44E1C-E7FD-4E45-ABD0-BDFA7D4E07AE}"/>
    <cellStyle name="Normal 6 3 3 2 6" xfId="3143" xr:uid="{719C21B9-B77D-4661-B185-B09E8F17B2C5}"/>
    <cellStyle name="Normal 6 3 3 3" xfId="326" xr:uid="{65D72DEE-8EE3-45EB-9C11-ED41875D31E9}"/>
    <cellStyle name="Normal 6 3 3 3 2" xfId="623" xr:uid="{56EB188C-EA6B-43C5-8B29-417138C252DF}"/>
    <cellStyle name="Normal 6 3 3 3 2 2" xfId="624" xr:uid="{3261702E-6A3B-4513-B5C0-BE4E56807A74}"/>
    <cellStyle name="Normal 6 3 3 3 2 2 2" xfId="1523" xr:uid="{CD31D380-E7B0-429B-B8A0-9A4ABFA705EF}"/>
    <cellStyle name="Normal 6 3 3 3 2 2 2 2" xfId="1524" xr:uid="{1B64D19F-34B8-4312-9CC9-38E15B840782}"/>
    <cellStyle name="Normal 6 3 3 3 2 2 3" xfId="1525" xr:uid="{052DDD1A-93F1-45EF-8756-EB044D19E2D1}"/>
    <cellStyle name="Normal 6 3 3 3 2 3" xfId="1526" xr:uid="{62D0DA4D-ABD8-4F04-B8D5-95901FDC1D46}"/>
    <cellStyle name="Normal 6 3 3 3 2 3 2" xfId="1527" xr:uid="{3DDF32EB-609E-4411-9D2D-38486BAFD1B9}"/>
    <cellStyle name="Normal 6 3 3 3 2 4" xfId="1528" xr:uid="{28C3BE0D-AD30-4C6B-BBAE-2FDB8D6AC2BF}"/>
    <cellStyle name="Normal 6 3 3 3 3" xfId="625" xr:uid="{DBEDF207-4424-4CEE-8DF3-8864865F6548}"/>
    <cellStyle name="Normal 6 3 3 3 3 2" xfId="1529" xr:uid="{87461084-6DE4-4F6A-8B30-9541BA91476E}"/>
    <cellStyle name="Normal 6 3 3 3 3 2 2" xfId="1530" xr:uid="{53709EB7-8E69-43E5-8EC2-A47C839EF438}"/>
    <cellStyle name="Normal 6 3 3 3 3 3" xfId="1531" xr:uid="{C0EAEFCD-72C1-4E5D-98F1-BBBF498A227D}"/>
    <cellStyle name="Normal 6 3 3 3 4" xfId="1532" xr:uid="{FF17DDE7-A9DA-4B6B-AD2F-3346C959837B}"/>
    <cellStyle name="Normal 6 3 3 3 4 2" xfId="1533" xr:uid="{BD9AEBD7-F16F-43B1-A4B2-F4AFA744651C}"/>
    <cellStyle name="Normal 6 3 3 3 5" xfId="1534" xr:uid="{8674A6DF-B842-4DEE-AFC7-9E0052FDE6B2}"/>
    <cellStyle name="Normal 6 3 3 4" xfId="327" xr:uid="{570F7BC6-6B24-4895-8EBA-88337B58BA37}"/>
    <cellStyle name="Normal 6 3 3 4 2" xfId="626" xr:uid="{E376CB39-F6DF-4B65-A902-FD03F20E2B3A}"/>
    <cellStyle name="Normal 6 3 3 4 2 2" xfId="1535" xr:uid="{10905ACA-9DCE-4C0B-B867-5D1E85915288}"/>
    <cellStyle name="Normal 6 3 3 4 2 2 2" xfId="1536" xr:uid="{0347CD8A-FA4C-4F60-B949-346E14A2D1C8}"/>
    <cellStyle name="Normal 6 3 3 4 2 3" xfId="1537" xr:uid="{D8E1AC53-6EB6-4181-8E13-5817099697A1}"/>
    <cellStyle name="Normal 6 3 3 4 3" xfId="1538" xr:uid="{3A441EA0-00D5-4BA0-A9B6-50792331B918}"/>
    <cellStyle name="Normal 6 3 3 4 3 2" xfId="1539" xr:uid="{7DE332CD-57E3-419D-86FD-F9F044952453}"/>
    <cellStyle name="Normal 6 3 3 4 4" xfId="1540" xr:uid="{5B9BD9D8-626F-4389-811B-723B59F26931}"/>
    <cellStyle name="Normal 6 3 3 5" xfId="627" xr:uid="{9CDA9E24-8B10-4B70-B559-6FF48FC3880B}"/>
    <cellStyle name="Normal 6 3 3 5 2" xfId="1541" xr:uid="{F472E404-A459-411F-88C0-AC87C0EDFA0E}"/>
    <cellStyle name="Normal 6 3 3 5 2 2" xfId="1542" xr:uid="{FAAD7121-E365-4CBD-98F3-52A0DF44B3FF}"/>
    <cellStyle name="Normal 6 3 3 5 3" xfId="1543" xr:uid="{E00D6F15-A7C7-4639-9F7C-106ABDA409BE}"/>
    <cellStyle name="Normal 6 3 3 5 4" xfId="3144" xr:uid="{25073722-5A19-49CF-9F62-984FF18EC2A6}"/>
    <cellStyle name="Normal 6 3 3 6" xfId="1544" xr:uid="{993229E9-84C8-4A13-916C-FF6A3CF086F4}"/>
    <cellStyle name="Normal 6 3 3 6 2" xfId="1545" xr:uid="{66E78993-D63A-4DAF-9697-D67249EEA4D4}"/>
    <cellStyle name="Normal 6 3 3 7" xfId="1546" xr:uid="{48F9CF4D-C667-45B7-AEEE-F50DEAA24622}"/>
    <cellStyle name="Normal 6 3 3 8" xfId="3145" xr:uid="{8A1B34C4-5521-4A4F-8C72-DB99EB26F1DA}"/>
    <cellStyle name="Normal 6 3 4" xfId="116" xr:uid="{B7C4BBF4-2CF1-47D3-B5FA-01EA173D1610}"/>
    <cellStyle name="Normal 6 3 4 2" xfId="447" xr:uid="{2C1ABB12-13DB-47EF-83BD-DAE0D24FE07A}"/>
    <cellStyle name="Normal 6 3 4 2 2" xfId="628" xr:uid="{3EF68DC9-31E1-4F53-8279-CC9F3DF4AE33}"/>
    <cellStyle name="Normal 6 3 4 2 2 2" xfId="1547" xr:uid="{5D254D91-F9EA-48D0-BC92-B036ADBC92AB}"/>
    <cellStyle name="Normal 6 3 4 2 2 2 2" xfId="1548" xr:uid="{11407AF5-6D0F-4AD2-A608-5EF18096964C}"/>
    <cellStyle name="Normal 6 3 4 2 2 3" xfId="1549" xr:uid="{E48F0336-FE70-40E0-B223-C4E835FC3F17}"/>
    <cellStyle name="Normal 6 3 4 2 2 4" xfId="3146" xr:uid="{EE719FCF-5C9A-4357-940F-7FB119A1505A}"/>
    <cellStyle name="Normal 6 3 4 2 3" xfId="1550" xr:uid="{8C96D093-C3FF-46D2-9C3E-45CC888F8C57}"/>
    <cellStyle name="Normal 6 3 4 2 3 2" xfId="1551" xr:uid="{B7C05D2F-1B7C-4528-9BDD-287D741C3E2C}"/>
    <cellStyle name="Normal 6 3 4 2 4" xfId="1552" xr:uid="{6F90C594-288F-4B06-91BB-FA5D16F24FD5}"/>
    <cellStyle name="Normal 6 3 4 2 5" xfId="3147" xr:uid="{969EEECB-57A0-4157-821F-FBB2F0CFEB04}"/>
    <cellStyle name="Normal 6 3 4 3" xfId="629" xr:uid="{FD365BA0-AF1E-4CB9-AD70-2851B556E61B}"/>
    <cellStyle name="Normal 6 3 4 3 2" xfId="1553" xr:uid="{2C539DA9-A45C-491A-812F-ED881586D3AB}"/>
    <cellStyle name="Normal 6 3 4 3 2 2" xfId="1554" xr:uid="{1FF38763-5C13-40B0-A156-9C49968A2018}"/>
    <cellStyle name="Normal 6 3 4 3 3" xfId="1555" xr:uid="{E9BA1608-44E0-4B91-8B40-0CBEBC04ECE1}"/>
    <cellStyle name="Normal 6 3 4 3 4" xfId="3148" xr:uid="{C1E73434-6225-4F5A-BBDF-C3B8CC7EA9E6}"/>
    <cellStyle name="Normal 6 3 4 4" xfId="1556" xr:uid="{DC57D282-5DDB-4A69-A9AB-1688F25ECE49}"/>
    <cellStyle name="Normal 6 3 4 4 2" xfId="1557" xr:uid="{0F246964-60FE-4978-BF54-5BC9D9EBD653}"/>
    <cellStyle name="Normal 6 3 4 4 3" xfId="3149" xr:uid="{2DD84DFE-3663-49A7-8339-E8DB7B5C0DE7}"/>
    <cellStyle name="Normal 6 3 4 4 4" xfId="3150" xr:uid="{99A96DA1-0775-4C7D-83EE-4864F5CF7BBB}"/>
    <cellStyle name="Normal 6 3 4 5" xfId="1558" xr:uid="{EA77A8B4-867F-4F4D-8DFC-10044AF6E4A9}"/>
    <cellStyle name="Normal 6 3 4 6" xfId="3151" xr:uid="{CBA1402F-34CB-4D36-8E35-FE6D93902334}"/>
    <cellStyle name="Normal 6 3 4 7" xfId="3152" xr:uid="{20E75CAF-566F-43FE-A458-518D1AE95B58}"/>
    <cellStyle name="Normal 6 3 5" xfId="328" xr:uid="{F59CC4CE-236F-46CE-83F4-37A4B27BC1E8}"/>
    <cellStyle name="Normal 6 3 5 2" xfId="630" xr:uid="{11922CE6-20E2-4348-AC98-2645DB0EFA13}"/>
    <cellStyle name="Normal 6 3 5 2 2" xfId="631" xr:uid="{016C5E4C-20A1-4198-9C42-8F3DB3427009}"/>
    <cellStyle name="Normal 6 3 5 2 2 2" xfId="1559" xr:uid="{58B660ED-2A69-45E0-8147-4ACD88E32EBB}"/>
    <cellStyle name="Normal 6 3 5 2 2 2 2" xfId="1560" xr:uid="{D957ACE2-3209-474B-8D5D-D9BDDF75179B}"/>
    <cellStyle name="Normal 6 3 5 2 2 3" xfId="1561" xr:uid="{EFDFE43C-6A47-4A65-BE23-5E0FCA32AF61}"/>
    <cellStyle name="Normal 6 3 5 2 3" xfId="1562" xr:uid="{1BFA2844-18EC-477E-81B2-4188AE4F0005}"/>
    <cellStyle name="Normal 6 3 5 2 3 2" xfId="1563" xr:uid="{A5AB745A-B975-4456-96BF-E25A072292C9}"/>
    <cellStyle name="Normal 6 3 5 2 4" xfId="1564" xr:uid="{49D5793E-9C08-440E-B220-751018237CB5}"/>
    <cellStyle name="Normal 6 3 5 3" xfId="632" xr:uid="{D987DBB2-D220-477F-9409-12A15E8A6B19}"/>
    <cellStyle name="Normal 6 3 5 3 2" xfId="1565" xr:uid="{8DAD382C-E646-45B3-8137-FEAC6B693F33}"/>
    <cellStyle name="Normal 6 3 5 3 2 2" xfId="1566" xr:uid="{F778CB20-FCF1-47BF-8260-2501AF3FB0E5}"/>
    <cellStyle name="Normal 6 3 5 3 3" xfId="1567" xr:uid="{63413732-7CD5-4AE3-A655-2E243F0623B6}"/>
    <cellStyle name="Normal 6 3 5 3 4" xfId="3153" xr:uid="{E4706184-A144-4919-B130-AC54017A88FA}"/>
    <cellStyle name="Normal 6 3 5 4" xfId="1568" xr:uid="{5E5DC927-F775-445C-A777-C4C602562EB1}"/>
    <cellStyle name="Normal 6 3 5 4 2" xfId="1569" xr:uid="{B0A2FFB2-74E1-4B30-86F1-C9504196C84E}"/>
    <cellStyle name="Normal 6 3 5 5" xfId="1570" xr:uid="{3ADF2AD7-443B-4E8D-A4E8-529BA6122718}"/>
    <cellStyle name="Normal 6 3 5 6" xfId="3154" xr:uid="{B92B6181-4348-4F60-A5EE-41A4C5B939CA}"/>
    <cellStyle name="Normal 6 3 6" xfId="329" xr:uid="{862FB825-0EBB-4BBF-B70A-92F87FF9C6F0}"/>
    <cellStyle name="Normal 6 3 6 2" xfId="633" xr:uid="{FF610A83-0EF5-4AEE-B180-62A9FC5CF0E1}"/>
    <cellStyle name="Normal 6 3 6 2 2" xfId="1571" xr:uid="{86A15E02-D0AF-4FA2-B1E3-5A653D7985DE}"/>
    <cellStyle name="Normal 6 3 6 2 2 2" xfId="1572" xr:uid="{19D7094F-6205-4027-8F55-E65D74FE42A8}"/>
    <cellStyle name="Normal 6 3 6 2 3" xfId="1573" xr:uid="{57C419F4-FEC5-4F6D-8C23-3AD236F2E900}"/>
    <cellStyle name="Normal 6 3 6 2 4" xfId="3155" xr:uid="{16A95A09-52CC-424C-BD2F-52557A59076F}"/>
    <cellStyle name="Normal 6 3 6 3" xfId="1574" xr:uid="{58120E2C-7B1F-4BAB-97CE-3A519AF0ECA4}"/>
    <cellStyle name="Normal 6 3 6 3 2" xfId="1575" xr:uid="{33333C6A-2C91-4489-A24D-1164E089A053}"/>
    <cellStyle name="Normal 6 3 6 4" xfId="1576" xr:uid="{6DCB9307-1814-43AB-B374-A73DAF3482E4}"/>
    <cellStyle name="Normal 6 3 6 5" xfId="3156" xr:uid="{36E31781-0209-433A-9905-775B91AD85CD}"/>
    <cellStyle name="Normal 6 3 7" xfId="634" xr:uid="{8E86950B-2CC2-465A-9773-4F7213F24C65}"/>
    <cellStyle name="Normal 6 3 7 2" xfId="1577" xr:uid="{6B4CE1AA-9526-43CF-896F-1D8B2061FE1C}"/>
    <cellStyle name="Normal 6 3 7 2 2" xfId="1578" xr:uid="{E05164AE-B12F-41D0-8FEA-9D8736DB2291}"/>
    <cellStyle name="Normal 6 3 7 3" xfId="1579" xr:uid="{AFA6A29A-0EA9-4AA9-A417-317E1D9DEBB4}"/>
    <cellStyle name="Normal 6 3 7 4" xfId="3157" xr:uid="{7AB664AA-4784-41BB-AAB6-99F2B3210380}"/>
    <cellStyle name="Normal 6 3 8" xfId="1580" xr:uid="{9415A3B6-70C8-41E5-B324-26A90E134239}"/>
    <cellStyle name="Normal 6 3 8 2" xfId="1581" xr:uid="{0A3AAE17-D235-491D-BF58-F7761089D815}"/>
    <cellStyle name="Normal 6 3 8 3" xfId="3158" xr:uid="{1AA88DD0-CB05-48D5-8D26-5BB36689312D}"/>
    <cellStyle name="Normal 6 3 8 4" xfId="3159" xr:uid="{97A9D1F1-21E3-4242-B7E8-4B08CB7CC59A}"/>
    <cellStyle name="Normal 6 3 9" xfId="1582" xr:uid="{9CA62E27-5540-49CA-AE9B-4A4C0F341A8D}"/>
    <cellStyle name="Normal 6 3 9 2" xfId="4718" xr:uid="{6737A35B-E7D5-4DD5-995A-E9FCCFE5901A}"/>
    <cellStyle name="Normal 6 4" xfId="117" xr:uid="{46505CA2-3131-47FB-9595-A4A04F04F741}"/>
    <cellStyle name="Normal 6 4 10" xfId="3160" xr:uid="{2DF4FA03-B335-40BA-AA9D-FEEB63A9CA2B}"/>
    <cellStyle name="Normal 6 4 11" xfId="3161" xr:uid="{C21B2766-F2D5-4960-9E08-6732AC6F5B3C}"/>
    <cellStyle name="Normal 6 4 2" xfId="118" xr:uid="{C3D448B0-F4D0-4797-BFCA-DC61B29665B2}"/>
    <cellStyle name="Normal 6 4 2 2" xfId="119" xr:uid="{B95C6089-80AE-4DC9-8616-DC34DB3C15E0}"/>
    <cellStyle name="Normal 6 4 2 2 2" xfId="330" xr:uid="{B231F68B-391F-4885-B9B5-72CF5BEAE207}"/>
    <cellStyle name="Normal 6 4 2 2 2 2" xfId="635" xr:uid="{5F06E83A-A863-4833-94C4-ECED11AC64FF}"/>
    <cellStyle name="Normal 6 4 2 2 2 2 2" xfId="1583" xr:uid="{9035A0F3-8A22-4723-B29E-513CD83D3F4D}"/>
    <cellStyle name="Normal 6 4 2 2 2 2 2 2" xfId="1584" xr:uid="{9A073D7F-F816-4C01-B0B0-F36E520F2DD3}"/>
    <cellStyle name="Normal 6 4 2 2 2 2 3" xfId="1585" xr:uid="{97761A52-07BF-4FD3-9B5B-8CCB04C5778D}"/>
    <cellStyle name="Normal 6 4 2 2 2 2 4" xfId="3162" xr:uid="{B7B0926C-86BC-46AA-A7BC-34B82CC6320F}"/>
    <cellStyle name="Normal 6 4 2 2 2 3" xfId="1586" xr:uid="{7B76CAE0-EAE0-40E7-9372-2FA7ABBDE571}"/>
    <cellStyle name="Normal 6 4 2 2 2 3 2" xfId="1587" xr:uid="{34C1422E-1007-4188-A81D-084116363210}"/>
    <cellStyle name="Normal 6 4 2 2 2 3 3" xfId="3163" xr:uid="{6DFE401A-A6AC-4277-A186-70C9A4EB94E7}"/>
    <cellStyle name="Normal 6 4 2 2 2 3 4" xfId="3164" xr:uid="{0CBF6588-5F2F-43DF-8324-C85D5A445064}"/>
    <cellStyle name="Normal 6 4 2 2 2 4" xfId="1588" xr:uid="{B3956D97-F6A8-4CDD-9584-83905400E1A7}"/>
    <cellStyle name="Normal 6 4 2 2 2 5" xfId="3165" xr:uid="{65D7207B-53D1-4670-84C4-F7288B7172E3}"/>
    <cellStyle name="Normal 6 4 2 2 2 6" xfId="3166" xr:uid="{542D8A95-C8A5-4020-8546-44B0FFB1D7A7}"/>
    <cellStyle name="Normal 6 4 2 2 3" xfId="636" xr:uid="{F58D1A2D-1CC9-4A33-BBE3-EDD57555859F}"/>
    <cellStyle name="Normal 6 4 2 2 3 2" xfId="1589" xr:uid="{6B51CFF3-F48D-4C4D-8B70-22C691425341}"/>
    <cellStyle name="Normal 6 4 2 2 3 2 2" xfId="1590" xr:uid="{85BB7CA5-2B70-427A-A716-DDC6062685F0}"/>
    <cellStyle name="Normal 6 4 2 2 3 2 3" xfId="3167" xr:uid="{8E44C1C7-198C-46D0-B1C7-9589AA535EB3}"/>
    <cellStyle name="Normal 6 4 2 2 3 2 4" xfId="3168" xr:uid="{6B7DC9E1-A5C9-4B20-A6AD-14F010FD4678}"/>
    <cellStyle name="Normal 6 4 2 2 3 3" xfId="1591" xr:uid="{5BE85240-B09F-4C61-B4EF-3E37A6355B00}"/>
    <cellStyle name="Normal 6 4 2 2 3 4" xfId="3169" xr:uid="{0F88B16F-C250-4BF8-A866-12CF14037098}"/>
    <cellStyle name="Normal 6 4 2 2 3 5" xfId="3170" xr:uid="{B02B46EF-2B43-4C7D-B549-A79A04539020}"/>
    <cellStyle name="Normal 6 4 2 2 4" xfId="1592" xr:uid="{020B8CCB-A6C3-4D08-A9AA-339FA36FAD01}"/>
    <cellStyle name="Normal 6 4 2 2 4 2" xfId="1593" xr:uid="{9471D224-141D-4741-8C2B-AA534430BCBE}"/>
    <cellStyle name="Normal 6 4 2 2 4 3" xfId="3171" xr:uid="{AEA286D1-BDB1-4CF3-8010-63F69B7095E3}"/>
    <cellStyle name="Normal 6 4 2 2 4 4" xfId="3172" xr:uid="{FB35805D-0979-4E4D-835E-5982B50D681D}"/>
    <cellStyle name="Normal 6 4 2 2 5" xfId="1594" xr:uid="{739D17C3-65D8-4503-B367-3C4F98129E8C}"/>
    <cellStyle name="Normal 6 4 2 2 5 2" xfId="3173" xr:uid="{083B6887-F5F0-4AB0-8BBE-9F98C5804F22}"/>
    <cellStyle name="Normal 6 4 2 2 5 3" xfId="3174" xr:uid="{1624E4B2-A917-461A-9C13-994883D612EA}"/>
    <cellStyle name="Normal 6 4 2 2 5 4" xfId="3175" xr:uid="{4F5359B5-E443-448F-B914-77E85B795901}"/>
    <cellStyle name="Normal 6 4 2 2 6" xfId="3176" xr:uid="{DD97937D-4D70-4A0E-ADD2-4649D4E6FE5A}"/>
    <cellStyle name="Normal 6 4 2 2 7" xfId="3177" xr:uid="{8AC8C148-A830-4B83-94A6-D1D9B1280469}"/>
    <cellStyle name="Normal 6 4 2 2 8" xfId="3178" xr:uid="{D975B142-AC87-47D6-AAEC-739683066254}"/>
    <cellStyle name="Normal 6 4 2 3" xfId="331" xr:uid="{52993719-CBE3-4E8C-B676-0D860CA03A7A}"/>
    <cellStyle name="Normal 6 4 2 3 2" xfId="637" xr:uid="{82D3E555-7A43-43D2-9314-8BB90FB845AD}"/>
    <cellStyle name="Normal 6 4 2 3 2 2" xfId="638" xr:uid="{78E8D19F-1D95-4B74-9371-D28CDCFA3886}"/>
    <cellStyle name="Normal 6 4 2 3 2 2 2" xfId="1595" xr:uid="{A3169753-C132-4BE3-8A05-D2532E20BC47}"/>
    <cellStyle name="Normal 6 4 2 3 2 2 2 2" xfId="1596" xr:uid="{4DD99902-85DC-4B4A-A8F6-E107F76C4405}"/>
    <cellStyle name="Normal 6 4 2 3 2 2 3" xfId="1597" xr:uid="{23BD7C68-9691-4AC8-80EC-F6EC7D8CB7E2}"/>
    <cellStyle name="Normal 6 4 2 3 2 3" xfId="1598" xr:uid="{512969D7-3D26-4513-9C6D-548ACB982EFA}"/>
    <cellStyle name="Normal 6 4 2 3 2 3 2" xfId="1599" xr:uid="{36864540-63A2-494E-8C3D-A54986E91E35}"/>
    <cellStyle name="Normal 6 4 2 3 2 4" xfId="1600" xr:uid="{1DFD1460-3289-487E-B842-CB5417C6B969}"/>
    <cellStyle name="Normal 6 4 2 3 3" xfId="639" xr:uid="{9F5A6B25-B6D5-4A90-B766-D574A68A489D}"/>
    <cellStyle name="Normal 6 4 2 3 3 2" xfId="1601" xr:uid="{50D79390-6936-4DDE-82B6-C5DB842D463A}"/>
    <cellStyle name="Normal 6 4 2 3 3 2 2" xfId="1602" xr:uid="{F313D8F8-A2EF-4CC1-878E-C82615701FB7}"/>
    <cellStyle name="Normal 6 4 2 3 3 3" xfId="1603" xr:uid="{2455A26D-EDCF-49F3-9280-572E757FEBED}"/>
    <cellStyle name="Normal 6 4 2 3 3 4" xfId="3179" xr:uid="{27C2DB06-8354-4EC6-A34B-5424CA4C44F0}"/>
    <cellStyle name="Normal 6 4 2 3 4" xfId="1604" xr:uid="{E1970D13-6CD6-4F83-87D4-D07929BAC183}"/>
    <cellStyle name="Normal 6 4 2 3 4 2" xfId="1605" xr:uid="{4FDF6DAF-D4C6-48EE-80FD-575F1CB65046}"/>
    <cellStyle name="Normal 6 4 2 3 5" xfId="1606" xr:uid="{5088BEE0-EDE9-4890-BF2A-0EE8B57ABFA0}"/>
    <cellStyle name="Normal 6 4 2 3 6" xfId="3180" xr:uid="{DB9B3EEF-3F7A-4C48-8AAC-8EB4104B97C3}"/>
    <cellStyle name="Normal 6 4 2 4" xfId="332" xr:uid="{D6492798-86F0-40AD-8D94-1502BCCEFCC0}"/>
    <cellStyle name="Normal 6 4 2 4 2" xfId="640" xr:uid="{ED9E418C-A1DE-4568-89F1-A9AD34C5E970}"/>
    <cellStyle name="Normal 6 4 2 4 2 2" xfId="1607" xr:uid="{5C0CCDC6-EAC5-46F5-A769-845B18D3A97F}"/>
    <cellStyle name="Normal 6 4 2 4 2 2 2" xfId="1608" xr:uid="{5863E539-2C69-465B-BD03-CE64B6331471}"/>
    <cellStyle name="Normal 6 4 2 4 2 3" xfId="1609" xr:uid="{F9DFB43D-65C9-4C2A-811A-5D18A04A3E51}"/>
    <cellStyle name="Normal 6 4 2 4 2 4" xfId="3181" xr:uid="{F5619CCF-0173-476A-A538-62AD19ACD1E2}"/>
    <cellStyle name="Normal 6 4 2 4 3" xfId="1610" xr:uid="{B53F451A-4972-479E-8D22-D2D38E1E0701}"/>
    <cellStyle name="Normal 6 4 2 4 3 2" xfId="1611" xr:uid="{E8242FBF-14CB-42AE-89EB-9868F43FC6BB}"/>
    <cellStyle name="Normal 6 4 2 4 4" xfId="1612" xr:uid="{E727760F-1D93-4703-A0EE-18FB791D3062}"/>
    <cellStyle name="Normal 6 4 2 4 5" xfId="3182" xr:uid="{B44F04AC-EAE0-4A93-A54B-57C94D293FFA}"/>
    <cellStyle name="Normal 6 4 2 5" xfId="333" xr:uid="{0145AB95-6193-44AC-8BC2-C9158DF07C12}"/>
    <cellStyle name="Normal 6 4 2 5 2" xfId="1613" xr:uid="{424D62D7-2A8A-45C3-8C05-761329ED82AD}"/>
    <cellStyle name="Normal 6 4 2 5 2 2" xfId="1614" xr:uid="{A422B718-EAE5-4EE3-B541-D9DEDB2440DC}"/>
    <cellStyle name="Normal 6 4 2 5 3" xfId="1615" xr:uid="{4BC88F61-24A7-470A-B8A3-1BE16618DE88}"/>
    <cellStyle name="Normal 6 4 2 5 4" xfId="3183" xr:uid="{8F09CE3A-8C07-4F55-9378-2258332EDD77}"/>
    <cellStyle name="Normal 6 4 2 6" xfId="1616" xr:uid="{EFB9082C-9836-455E-B835-1A02E7CED52B}"/>
    <cellStyle name="Normal 6 4 2 6 2" xfId="1617" xr:uid="{3358B692-ADEF-490C-A707-071FAB50FBF5}"/>
    <cellStyle name="Normal 6 4 2 6 3" xfId="3184" xr:uid="{0C07A04C-0AE7-4D76-98B2-0C810929EC55}"/>
    <cellStyle name="Normal 6 4 2 6 4" xfId="3185" xr:uid="{BDABFF28-7FD1-40C3-A8EB-5983C4EE2894}"/>
    <cellStyle name="Normal 6 4 2 7" xfId="1618" xr:uid="{548EDF1E-1DB2-4204-851C-48CBF8421395}"/>
    <cellStyle name="Normal 6 4 2 8" xfId="3186" xr:uid="{82776A83-2193-469D-A663-8570E7E990E3}"/>
    <cellStyle name="Normal 6 4 2 9" xfId="3187" xr:uid="{1801E38A-B23F-46B9-BFE6-432E845618ED}"/>
    <cellStyle name="Normal 6 4 3" xfId="120" xr:uid="{FC5AC18A-54BC-4786-BA6C-80A6FD8AEB90}"/>
    <cellStyle name="Normal 6 4 3 2" xfId="121" xr:uid="{AE7A83B5-DFB9-4595-95BD-01BA488D8D38}"/>
    <cellStyle name="Normal 6 4 3 2 2" xfId="641" xr:uid="{BCCA7D30-B576-41AE-AD2E-10615D16A86B}"/>
    <cellStyle name="Normal 6 4 3 2 2 2" xfId="1619" xr:uid="{F3CC3404-02F8-4948-A776-EF50A0BC7031}"/>
    <cellStyle name="Normal 6 4 3 2 2 2 2" xfId="1620" xr:uid="{D99979B8-5A07-4932-BDD6-D5C22611483D}"/>
    <cellStyle name="Normal 6 4 3 2 2 2 2 2" xfId="4476" xr:uid="{5A5B8542-F845-47EA-B65F-FE0DC8684F9E}"/>
    <cellStyle name="Normal 6 4 3 2 2 2 3" xfId="4477" xr:uid="{46C0DC0D-D644-4F73-91F6-8AC0491C8F01}"/>
    <cellStyle name="Normal 6 4 3 2 2 3" xfId="1621" xr:uid="{6C494A7A-2599-4693-B403-FC1629DE83E3}"/>
    <cellStyle name="Normal 6 4 3 2 2 3 2" xfId="4478" xr:uid="{D6AB0B20-3BCD-42AC-A0DA-31FBB373B81F}"/>
    <cellStyle name="Normal 6 4 3 2 2 4" xfId="3188" xr:uid="{9BDC246E-FDB7-452A-A222-C9C54241116B}"/>
    <cellStyle name="Normal 6 4 3 2 3" xfId="1622" xr:uid="{512B5EAE-9FBA-4244-B608-BB4F062A51DA}"/>
    <cellStyle name="Normal 6 4 3 2 3 2" xfId="1623" xr:uid="{2CF570F1-0568-464A-B932-463F2664B29D}"/>
    <cellStyle name="Normal 6 4 3 2 3 2 2" xfId="4479" xr:uid="{67FDEEF5-D85B-4430-B5D7-0282E511BDC8}"/>
    <cellStyle name="Normal 6 4 3 2 3 3" xfId="3189" xr:uid="{2F1E1C78-6D5D-40DE-8A8D-D8B0369F2B34}"/>
    <cellStyle name="Normal 6 4 3 2 3 4" xfId="3190" xr:uid="{681C5E4F-045E-4008-AA73-A9FE96475D40}"/>
    <cellStyle name="Normal 6 4 3 2 4" xfId="1624" xr:uid="{4A0AAF2A-4782-4EAB-85A2-A726E03DBCFC}"/>
    <cellStyle name="Normal 6 4 3 2 4 2" xfId="4480" xr:uid="{0ECCFE9A-3EDE-4833-AB79-E9D3526E2733}"/>
    <cellStyle name="Normal 6 4 3 2 5" xfId="3191" xr:uid="{4028F211-2670-4DC3-B4BB-F5CC85416A8E}"/>
    <cellStyle name="Normal 6 4 3 2 6" xfId="3192" xr:uid="{0406EDE4-F3D2-4517-83D8-4A7667A7D58C}"/>
    <cellStyle name="Normal 6 4 3 3" xfId="334" xr:uid="{81137270-2102-4538-ADFB-42BE3318B4CE}"/>
    <cellStyle name="Normal 6 4 3 3 2" xfId="1625" xr:uid="{0499D377-C7A6-48FC-8AB7-3D784A5E3792}"/>
    <cellStyle name="Normal 6 4 3 3 2 2" xfId="1626" xr:uid="{DAB67EC6-C36A-4250-B714-136C9BEC58E9}"/>
    <cellStyle name="Normal 6 4 3 3 2 2 2" xfId="4481" xr:uid="{95970E49-9378-4954-8C12-0A3AE3C9A025}"/>
    <cellStyle name="Normal 6 4 3 3 2 3" xfId="3193" xr:uid="{619395CD-20A9-4918-AEB0-5E4AF6969554}"/>
    <cellStyle name="Normal 6 4 3 3 2 4" xfId="3194" xr:uid="{0AA5F7F6-3474-428C-B5D5-36757B2B568B}"/>
    <cellStyle name="Normal 6 4 3 3 3" xfId="1627" xr:uid="{FD1DAA2C-3E47-4372-BC5A-71AAF762EADA}"/>
    <cellStyle name="Normal 6 4 3 3 3 2" xfId="4482" xr:uid="{8EDACF5F-A02A-4FEC-B864-09F718865C0C}"/>
    <cellStyle name="Normal 6 4 3 3 4" xfId="3195" xr:uid="{16CF0AE3-637A-49E7-BB0E-7A7B2D85969B}"/>
    <cellStyle name="Normal 6 4 3 3 5" xfId="3196" xr:uid="{DAD766E1-1D81-4591-BD25-B8572BE16B96}"/>
    <cellStyle name="Normal 6 4 3 4" xfId="1628" xr:uid="{932E1F4D-78E6-44B7-B927-8C8E91AE7981}"/>
    <cellStyle name="Normal 6 4 3 4 2" xfId="1629" xr:uid="{E6AED1E9-22A3-4ACD-B326-9AE0FC5E85C2}"/>
    <cellStyle name="Normal 6 4 3 4 2 2" xfId="4483" xr:uid="{A268D284-197A-412F-89F3-1477C2CE2A1E}"/>
    <cellStyle name="Normal 6 4 3 4 3" xfId="3197" xr:uid="{28361EA3-C3AC-41BC-A61D-8A704990E3D7}"/>
    <cellStyle name="Normal 6 4 3 4 4" xfId="3198" xr:uid="{E5BE1EA2-A4B3-4F49-9114-782E66079B7E}"/>
    <cellStyle name="Normal 6 4 3 5" xfId="1630" xr:uid="{BC9A8680-C32B-41C8-92D3-4BEB348F39DD}"/>
    <cellStyle name="Normal 6 4 3 5 2" xfId="3199" xr:uid="{49D918A7-B051-42C3-89F2-4A5B1A120D5E}"/>
    <cellStyle name="Normal 6 4 3 5 3" xfId="3200" xr:uid="{F085D306-95D2-45D4-8B57-95781BEEA517}"/>
    <cellStyle name="Normal 6 4 3 5 4" xfId="3201" xr:uid="{CE054F49-C1E2-4BBE-823C-47C1ECA80E09}"/>
    <cellStyle name="Normal 6 4 3 6" xfId="3202" xr:uid="{80EB0468-30B4-4E7E-A610-61C654FD9247}"/>
    <cellStyle name="Normal 6 4 3 7" xfId="3203" xr:uid="{46EEBE33-C5CB-40D3-86F6-59B0E3FFB249}"/>
    <cellStyle name="Normal 6 4 3 8" xfId="3204" xr:uid="{E2808A9C-8F0E-43D1-A8F5-4C50D8ABBC6C}"/>
    <cellStyle name="Normal 6 4 4" xfId="122" xr:uid="{B54999F1-40A3-4451-9EA4-2AAB6DAE449E}"/>
    <cellStyle name="Normal 6 4 4 2" xfId="642" xr:uid="{E3552D8A-9F9F-4ED3-B519-77228877C176}"/>
    <cellStyle name="Normal 6 4 4 2 2" xfId="643" xr:uid="{158B1991-E7F7-4377-8627-4948B8845B4C}"/>
    <cellStyle name="Normal 6 4 4 2 2 2" xfId="1631" xr:uid="{68B93052-9E48-4656-BF8B-C752E6D193F6}"/>
    <cellStyle name="Normal 6 4 4 2 2 2 2" xfId="1632" xr:uid="{224AD2C4-9DCE-4940-AE97-3F4F80038919}"/>
    <cellStyle name="Normal 6 4 4 2 2 3" xfId="1633" xr:uid="{A70AFCDF-41E1-4B6E-8685-C2E61D8F7960}"/>
    <cellStyle name="Normal 6 4 4 2 2 4" xfId="3205" xr:uid="{031FF28B-DC1A-4C6D-A652-B206E3516318}"/>
    <cellStyle name="Normal 6 4 4 2 3" xfId="1634" xr:uid="{9340FECB-7CD5-4A64-94D2-2873A22B9EDA}"/>
    <cellStyle name="Normal 6 4 4 2 3 2" xfId="1635" xr:uid="{74A88A47-516C-499C-AA78-2983774C38A0}"/>
    <cellStyle name="Normal 6 4 4 2 4" xfId="1636" xr:uid="{835367C1-57FC-44B8-90A9-E5D9AE2A6A5D}"/>
    <cellStyle name="Normal 6 4 4 2 5" xfId="3206" xr:uid="{10C113D2-F25A-4ECA-9B4F-1677E803E390}"/>
    <cellStyle name="Normal 6 4 4 3" xfId="644" xr:uid="{5FB5C435-4343-40D6-BA60-ACA16982C55A}"/>
    <cellStyle name="Normal 6 4 4 3 2" xfId="1637" xr:uid="{8DE025F9-DEE1-4278-A62B-E3A8005194F4}"/>
    <cellStyle name="Normal 6 4 4 3 2 2" xfId="1638" xr:uid="{2B22EF0C-BA19-4F7B-BB42-89774E674C2E}"/>
    <cellStyle name="Normal 6 4 4 3 3" xfId="1639" xr:uid="{B2CC4D2B-2F1B-4944-835B-D1CA85F0BAF5}"/>
    <cellStyle name="Normal 6 4 4 3 4" xfId="3207" xr:uid="{7B998129-04EA-4548-8CB5-AA819F9AD788}"/>
    <cellStyle name="Normal 6 4 4 4" xfId="1640" xr:uid="{E8764894-DF53-4F32-B67A-CD5C6ACD6F25}"/>
    <cellStyle name="Normal 6 4 4 4 2" xfId="1641" xr:uid="{8AD81E24-91DF-4F20-9AED-98E189D909CB}"/>
    <cellStyle name="Normal 6 4 4 4 3" xfId="3208" xr:uid="{94306B3F-9BE9-4049-8116-13DEC958DB96}"/>
    <cellStyle name="Normal 6 4 4 4 4" xfId="3209" xr:uid="{0F88EDE0-C351-4AF9-B030-B8C329538CF7}"/>
    <cellStyle name="Normal 6 4 4 5" xfId="1642" xr:uid="{F8CD2D4A-26B2-42F1-BDF9-A62BA081E5ED}"/>
    <cellStyle name="Normal 6 4 4 6" xfId="3210" xr:uid="{1EF06E19-42BF-40E9-AE0A-A07F79A06EE3}"/>
    <cellStyle name="Normal 6 4 4 7" xfId="3211" xr:uid="{EBB6B503-4A41-41FF-87BA-035EFB9296A0}"/>
    <cellStyle name="Normal 6 4 5" xfId="335" xr:uid="{20D86CFE-BE50-4411-89E6-6EFB61CB5E01}"/>
    <cellStyle name="Normal 6 4 5 2" xfId="645" xr:uid="{5471AA22-E692-4903-BD70-E416D721AD87}"/>
    <cellStyle name="Normal 6 4 5 2 2" xfId="1643" xr:uid="{3BD7863C-576C-4BBC-8392-6ABDC866C7A1}"/>
    <cellStyle name="Normal 6 4 5 2 2 2" xfId="1644" xr:uid="{580FEF37-A1A6-47C0-8824-1F3BFF0B236C}"/>
    <cellStyle name="Normal 6 4 5 2 3" xfId="1645" xr:uid="{9A13B621-E480-4585-B241-F0A55C18F87B}"/>
    <cellStyle name="Normal 6 4 5 2 4" xfId="3212" xr:uid="{47B0E464-72FE-4522-9B1B-B06D7DF2CD97}"/>
    <cellStyle name="Normal 6 4 5 3" xfId="1646" xr:uid="{4DCC4636-84B3-450E-B93F-6E1D51A92948}"/>
    <cellStyle name="Normal 6 4 5 3 2" xfId="1647" xr:uid="{626A28DC-1E1E-4324-B18A-2AF10A1BDEB7}"/>
    <cellStyle name="Normal 6 4 5 3 3" xfId="3213" xr:uid="{FB332C1F-6CE0-4DF1-869B-BC6DA405E765}"/>
    <cellStyle name="Normal 6 4 5 3 4" xfId="3214" xr:uid="{FE8C1B03-782A-4CFE-BB14-DF5328B33954}"/>
    <cellStyle name="Normal 6 4 5 4" xfId="1648" xr:uid="{029CE94A-BBB8-434A-B55C-DEC34356CA90}"/>
    <cellStyle name="Normal 6 4 5 5" xfId="3215" xr:uid="{C8C010C9-2B98-4FE7-B531-3011B745134B}"/>
    <cellStyle name="Normal 6 4 5 6" xfId="3216" xr:uid="{023A1EEF-FBB7-434F-AE7A-2DBEC87D080D}"/>
    <cellStyle name="Normal 6 4 6" xfId="336" xr:uid="{D3FD5B9B-8DE2-4146-95BA-05E97AACD3B5}"/>
    <cellStyle name="Normal 6 4 6 2" xfId="1649" xr:uid="{C85A6777-0C7D-41A8-9F61-3AE2E79F7741}"/>
    <cellStyle name="Normal 6 4 6 2 2" xfId="1650" xr:uid="{63852036-B7BF-4B7D-AB12-2A7CE59C14A0}"/>
    <cellStyle name="Normal 6 4 6 2 3" xfId="3217" xr:uid="{D71DEC85-2E07-498A-805E-0D54F9636560}"/>
    <cellStyle name="Normal 6 4 6 2 4" xfId="3218" xr:uid="{EB8E2DF7-7393-47CD-90EE-A1F8AD3E9C7E}"/>
    <cellStyle name="Normal 6 4 6 3" xfId="1651" xr:uid="{D7E35A6E-3A0C-47F8-AEAB-E29B95798C28}"/>
    <cellStyle name="Normal 6 4 6 4" xfId="3219" xr:uid="{E03874C5-B5D0-4B06-A4F9-B7CD57072C75}"/>
    <cellStyle name="Normal 6 4 6 5" xfId="3220" xr:uid="{7C0C435B-73A1-4DB3-9DB0-27C1FBDA18B8}"/>
    <cellStyle name="Normal 6 4 7" xfId="1652" xr:uid="{125C70DF-A0C0-450B-8181-872480888750}"/>
    <cellStyle name="Normal 6 4 7 2" xfId="1653" xr:uid="{A5AC5B22-11CB-4F4F-AA3A-0342EC6137B4}"/>
    <cellStyle name="Normal 6 4 7 3" xfId="3221" xr:uid="{912EA1A7-E404-4387-91B7-C54F5F69EFA4}"/>
    <cellStyle name="Normal 6 4 7 3 2" xfId="4407" xr:uid="{9EF15D22-805A-46B8-BBB0-BA1304AB4112}"/>
    <cellStyle name="Normal 6 4 7 3 3" xfId="4685" xr:uid="{72ADBEEB-72A9-4FC1-9D35-19471AC4425C}"/>
    <cellStyle name="Normal 6 4 7 4" xfId="3222" xr:uid="{F7D62C22-5CD5-4F1E-87F5-FEDF924CE79E}"/>
    <cellStyle name="Normal 6 4 8" xfId="1654" xr:uid="{05FB4739-54CB-4119-9530-A02253B8DF79}"/>
    <cellStyle name="Normal 6 4 8 2" xfId="3223" xr:uid="{DB8E7FE6-5FE4-45BF-8F2E-47739213E48A}"/>
    <cellStyle name="Normal 6 4 8 3" xfId="3224" xr:uid="{6EDE0DC2-56C0-44D7-80FA-A0912F8A79F0}"/>
    <cellStyle name="Normal 6 4 8 4" xfId="3225" xr:uid="{6BC2F839-38AA-4586-8007-7DA6BB683E81}"/>
    <cellStyle name="Normal 6 4 9" xfId="3226" xr:uid="{5826FE0C-D8FB-48CA-9444-AE8CE1E6B4F7}"/>
    <cellStyle name="Normal 6 5" xfId="123" xr:uid="{8042A318-FEB0-43A0-9D74-63835185953D}"/>
    <cellStyle name="Normal 6 5 10" xfId="3227" xr:uid="{E6AC4DF2-AF8A-42D8-BFD6-BA7D8553F823}"/>
    <cellStyle name="Normal 6 5 11" xfId="3228" xr:uid="{0E5BFABB-6A2A-4A79-9E12-4EDC4FA49007}"/>
    <cellStyle name="Normal 6 5 2" xfId="124" xr:uid="{248284C3-5B46-4B0A-AECA-F22659D53DEB}"/>
    <cellStyle name="Normal 6 5 2 2" xfId="337" xr:uid="{4C0C8366-B098-40AC-BC4B-111332758DAF}"/>
    <cellStyle name="Normal 6 5 2 2 2" xfId="646" xr:uid="{74443812-7DE2-4E09-A69D-C4C4218A93D4}"/>
    <cellStyle name="Normal 6 5 2 2 2 2" xfId="647" xr:uid="{1EE1A3E6-97EC-4636-9B25-67C1005FEF1D}"/>
    <cellStyle name="Normal 6 5 2 2 2 2 2" xfId="1655" xr:uid="{65CA6DB8-517A-47CA-AD23-A225F4E58167}"/>
    <cellStyle name="Normal 6 5 2 2 2 2 3" xfId="3229" xr:uid="{12E76B22-1F2E-471D-B132-52E15B90ECB8}"/>
    <cellStyle name="Normal 6 5 2 2 2 2 4" xfId="3230" xr:uid="{59DE025B-1142-4040-91C2-ABAA65150647}"/>
    <cellStyle name="Normal 6 5 2 2 2 3" xfId="1656" xr:uid="{E0959075-218F-4EE7-A9DF-63E49D62208F}"/>
    <cellStyle name="Normal 6 5 2 2 2 3 2" xfId="3231" xr:uid="{81F7A755-7A50-4502-BA4C-9A1FB919B6E3}"/>
    <cellStyle name="Normal 6 5 2 2 2 3 3" xfId="3232" xr:uid="{08579DE9-239E-436D-B6BC-2F4A720B74D4}"/>
    <cellStyle name="Normal 6 5 2 2 2 3 4" xfId="3233" xr:uid="{5FAE94E4-9A5C-4D1F-A352-4FB5BFBA5683}"/>
    <cellStyle name="Normal 6 5 2 2 2 4" xfId="3234" xr:uid="{0DEEAEA1-E288-4AC0-861C-105E1AECE1D6}"/>
    <cellStyle name="Normal 6 5 2 2 2 5" xfId="3235" xr:uid="{4A7C56F7-9A64-4186-B850-E59AB52CF753}"/>
    <cellStyle name="Normal 6 5 2 2 2 6" xfId="3236" xr:uid="{310BB4F0-E157-45E1-A7E4-3BE10C588717}"/>
    <cellStyle name="Normal 6 5 2 2 3" xfId="648" xr:uid="{058DDC52-143A-4E2E-B564-EA4DD51AF592}"/>
    <cellStyle name="Normal 6 5 2 2 3 2" xfId="1657" xr:uid="{8537AD6D-0E2B-400D-A1A0-FFE933C46845}"/>
    <cellStyle name="Normal 6 5 2 2 3 2 2" xfId="3237" xr:uid="{C8387DC9-5B6B-4E09-8878-6E0A392EB924}"/>
    <cellStyle name="Normal 6 5 2 2 3 2 3" xfId="3238" xr:uid="{7901F322-3F99-4DEE-A859-BE68CA683822}"/>
    <cellStyle name="Normal 6 5 2 2 3 2 4" xfId="3239" xr:uid="{50266F0F-4538-444C-BE2F-FCFB9D9E6DF3}"/>
    <cellStyle name="Normal 6 5 2 2 3 3" xfId="3240" xr:uid="{D07229B5-7280-4874-BF24-3C569AD8C72A}"/>
    <cellStyle name="Normal 6 5 2 2 3 4" xfId="3241" xr:uid="{B5E889AE-9DF1-463D-870D-66B10A87CE54}"/>
    <cellStyle name="Normal 6 5 2 2 3 5" xfId="3242" xr:uid="{198FAA0D-F6A9-4E9E-9F0D-48A7EAA7D0DF}"/>
    <cellStyle name="Normal 6 5 2 2 4" xfId="1658" xr:uid="{B1CEFA13-BD23-46C3-8515-BE806977FB43}"/>
    <cellStyle name="Normal 6 5 2 2 4 2" xfId="3243" xr:uid="{0BA2F1BC-1D6C-465F-A21E-5A260678812C}"/>
    <cellStyle name="Normal 6 5 2 2 4 3" xfId="3244" xr:uid="{A86AFC6A-4FF4-40E6-8C57-F69B545DF00B}"/>
    <cellStyle name="Normal 6 5 2 2 4 4" xfId="3245" xr:uid="{12E4D073-C236-4346-AE2B-23F902964106}"/>
    <cellStyle name="Normal 6 5 2 2 5" xfId="3246" xr:uid="{D0707639-D2DB-4A76-B328-A8585995BD4F}"/>
    <cellStyle name="Normal 6 5 2 2 5 2" xfId="3247" xr:uid="{DFF2C63A-F906-4AD1-9ED6-29EF93E9A74C}"/>
    <cellStyle name="Normal 6 5 2 2 5 3" xfId="3248" xr:uid="{FC315255-C723-47DE-815E-C79A031F781C}"/>
    <cellStyle name="Normal 6 5 2 2 5 4" xfId="3249" xr:uid="{EAEAB829-5159-4D5D-A5B7-4BD805AC3907}"/>
    <cellStyle name="Normal 6 5 2 2 6" xfId="3250" xr:uid="{D1EE1852-A1FB-4440-AFB1-AA0D5737BC0E}"/>
    <cellStyle name="Normal 6 5 2 2 7" xfId="3251" xr:uid="{1D786ECA-F5DE-47E5-B8B2-E2619B4EE758}"/>
    <cellStyle name="Normal 6 5 2 2 8" xfId="3252" xr:uid="{493569F8-78C9-430B-8F64-D446621957D3}"/>
    <cellStyle name="Normal 6 5 2 3" xfId="649" xr:uid="{F920BAAF-7CB3-4050-837E-4711055FA4B5}"/>
    <cellStyle name="Normal 6 5 2 3 2" xfId="650" xr:uid="{96A60B8A-D7C0-4F40-ADA1-E20F64E7D870}"/>
    <cellStyle name="Normal 6 5 2 3 2 2" xfId="651" xr:uid="{49B63589-6E93-4034-9F91-39FE1F6498A1}"/>
    <cellStyle name="Normal 6 5 2 3 2 3" xfId="3253" xr:uid="{C043A079-7792-4A68-9D18-60A4138C3107}"/>
    <cellStyle name="Normal 6 5 2 3 2 4" xfId="3254" xr:uid="{94F25C97-F9AF-40E5-A8B3-2080F1344449}"/>
    <cellStyle name="Normal 6 5 2 3 3" xfId="652" xr:uid="{2E783C72-BF14-44FF-A762-429AE519D2D3}"/>
    <cellStyle name="Normal 6 5 2 3 3 2" xfId="3255" xr:uid="{73BFE729-7929-423C-99E5-C591CD84A435}"/>
    <cellStyle name="Normal 6 5 2 3 3 3" xfId="3256" xr:uid="{3CA8CE27-57F7-4A29-9EE4-5AF89D221145}"/>
    <cellStyle name="Normal 6 5 2 3 3 4" xfId="3257" xr:uid="{200E7E95-9621-4482-BA27-E1EEADA501A8}"/>
    <cellStyle name="Normal 6 5 2 3 4" xfId="3258" xr:uid="{B69B3FCE-E7A6-453F-9EC2-65B9DB648BCC}"/>
    <cellStyle name="Normal 6 5 2 3 5" xfId="3259" xr:uid="{15D2F454-78C6-4BD6-A53F-5B5E453C28B6}"/>
    <cellStyle name="Normal 6 5 2 3 6" xfId="3260" xr:uid="{F847F5CC-15E5-4487-BF1F-A3D7CD50D8F6}"/>
    <cellStyle name="Normal 6 5 2 4" xfId="653" xr:uid="{C4A8B488-AEFC-4DD5-88FB-88AC1A52D643}"/>
    <cellStyle name="Normal 6 5 2 4 2" xfId="654" xr:uid="{971CB4A1-BE74-4943-87FB-C489FD88D401}"/>
    <cellStyle name="Normal 6 5 2 4 2 2" xfId="3261" xr:uid="{F9FF9F43-8F0C-44D5-AB41-61B8B7BEA7F8}"/>
    <cellStyle name="Normal 6 5 2 4 2 3" xfId="3262" xr:uid="{7C903059-6649-461F-8959-D5596503CB36}"/>
    <cellStyle name="Normal 6 5 2 4 2 4" xfId="3263" xr:uid="{466E4A5A-4174-4960-AADB-6F6C2BF8FC19}"/>
    <cellStyle name="Normal 6 5 2 4 3" xfId="3264" xr:uid="{C6D4CA29-FAC9-43B2-8497-40D127D95D65}"/>
    <cellStyle name="Normal 6 5 2 4 4" xfId="3265" xr:uid="{42850088-6C6A-4CDC-9A26-BB98BBB26C9E}"/>
    <cellStyle name="Normal 6 5 2 4 5" xfId="3266" xr:uid="{3BB52A8B-1BB1-4FED-9C01-5BED5A161F72}"/>
    <cellStyle name="Normal 6 5 2 5" xfId="655" xr:uid="{3BEE3593-D427-4774-BD8A-264BD179ABF5}"/>
    <cellStyle name="Normal 6 5 2 5 2" xfId="3267" xr:uid="{4F2AAFA7-C745-4B8A-8AD2-91A2DDF23C03}"/>
    <cellStyle name="Normal 6 5 2 5 3" xfId="3268" xr:uid="{C5F79921-69BB-4E0D-AB8B-3534027744D7}"/>
    <cellStyle name="Normal 6 5 2 5 4" xfId="3269" xr:uid="{4E7E8544-A490-45B6-A239-FF16A94728D7}"/>
    <cellStyle name="Normal 6 5 2 6" xfId="3270" xr:uid="{0B5904AD-7DD3-4716-ACE1-809D1A8A79F7}"/>
    <cellStyle name="Normal 6 5 2 6 2" xfId="3271" xr:uid="{54E7DE73-7F95-4AAD-8FAE-A9E2197389FF}"/>
    <cellStyle name="Normal 6 5 2 6 3" xfId="3272" xr:uid="{94BA9EE5-BDC3-4643-879B-964C9C29B366}"/>
    <cellStyle name="Normal 6 5 2 6 4" xfId="3273" xr:uid="{8E309D4A-CD43-47DF-BEEC-B2AB55D458E7}"/>
    <cellStyle name="Normal 6 5 2 7" xfId="3274" xr:uid="{230931F1-E8B5-4546-8488-B18DCBDC4E0D}"/>
    <cellStyle name="Normal 6 5 2 8" xfId="3275" xr:uid="{F4EF2931-FD1A-4354-A70D-25D736675958}"/>
    <cellStyle name="Normal 6 5 2 9" xfId="3276" xr:uid="{5289C009-A7E2-4B9B-8DB0-5C1C4E03A59C}"/>
    <cellStyle name="Normal 6 5 3" xfId="338" xr:uid="{D8FD42CF-0AB6-43A0-B507-C6DC08B7B93D}"/>
    <cellStyle name="Normal 6 5 3 2" xfId="656" xr:uid="{DAB4637C-7B06-44E1-A468-323A9A5B9BC9}"/>
    <cellStyle name="Normal 6 5 3 2 2" xfId="657" xr:uid="{E4A791A6-BFFB-4AA9-9BAB-B0AEC5F77E00}"/>
    <cellStyle name="Normal 6 5 3 2 2 2" xfId="1659" xr:uid="{C3ADEF22-33BF-4E3B-8DA6-9F131A5BA064}"/>
    <cellStyle name="Normal 6 5 3 2 2 2 2" xfId="1660" xr:uid="{AF33B22A-0F1C-495D-988E-9EE6B0720D92}"/>
    <cellStyle name="Normal 6 5 3 2 2 3" xfId="1661" xr:uid="{02BF1484-FA46-49B9-9822-8F93967EAC27}"/>
    <cellStyle name="Normal 6 5 3 2 2 4" xfId="3277" xr:uid="{EAB337BC-1CF6-4F9B-8F59-431E47619D74}"/>
    <cellStyle name="Normal 6 5 3 2 3" xfId="1662" xr:uid="{E76A233A-63BD-4689-84A8-84BF4809F522}"/>
    <cellStyle name="Normal 6 5 3 2 3 2" xfId="1663" xr:uid="{8830AF08-1315-49A5-9C44-B3DCA7226B48}"/>
    <cellStyle name="Normal 6 5 3 2 3 3" xfId="3278" xr:uid="{7261F6AE-F0A9-49F2-9B79-241CF66A694A}"/>
    <cellStyle name="Normal 6 5 3 2 3 4" xfId="3279" xr:uid="{645CC82E-29FB-45BB-8B3D-82B77CEFF742}"/>
    <cellStyle name="Normal 6 5 3 2 4" xfId="1664" xr:uid="{91544D44-875F-4524-84D5-F6FA33415AAF}"/>
    <cellStyle name="Normal 6 5 3 2 5" xfId="3280" xr:uid="{C0C90E98-28A6-45E1-94A9-DB29CF3955A8}"/>
    <cellStyle name="Normal 6 5 3 2 6" xfId="3281" xr:uid="{A72D1065-A0C8-4C2B-B75D-748A39BD0D56}"/>
    <cellStyle name="Normal 6 5 3 3" xfId="658" xr:uid="{1127C9D1-1CA8-4034-8A25-5419094A710E}"/>
    <cellStyle name="Normal 6 5 3 3 2" xfId="1665" xr:uid="{26B7A7B5-FFDB-49C3-9F52-C14ABC8559E1}"/>
    <cellStyle name="Normal 6 5 3 3 2 2" xfId="1666" xr:uid="{3A863AA9-4700-4319-9037-627CAABACEAD}"/>
    <cellStyle name="Normal 6 5 3 3 2 3" xfId="3282" xr:uid="{058D5000-3D7F-4B09-97B4-0E9504787D8D}"/>
    <cellStyle name="Normal 6 5 3 3 2 4" xfId="3283" xr:uid="{BF35F79C-CA1A-418F-A7FB-0DFDEB903BDE}"/>
    <cellStyle name="Normal 6 5 3 3 3" xfId="1667" xr:uid="{8A4AC637-6B18-43BE-9582-81D5590B3BB4}"/>
    <cellStyle name="Normal 6 5 3 3 4" xfId="3284" xr:uid="{0495D866-EAAF-4591-8743-2BC646E22E48}"/>
    <cellStyle name="Normal 6 5 3 3 5" xfId="3285" xr:uid="{E48C5470-3D10-48BA-B596-951A2071ACC2}"/>
    <cellStyle name="Normal 6 5 3 4" xfId="1668" xr:uid="{C28CABFF-5B64-46D2-A508-8D5C15FCCAA5}"/>
    <cellStyle name="Normal 6 5 3 4 2" xfId="1669" xr:uid="{73F66345-8884-42B0-A054-840B731FEE97}"/>
    <cellStyle name="Normal 6 5 3 4 3" xfId="3286" xr:uid="{3DF16463-A04C-434B-A08A-9FB47066D3C9}"/>
    <cellStyle name="Normal 6 5 3 4 4" xfId="3287" xr:uid="{6BA2BFB9-0781-4CD4-A9A7-8A3263CAAD89}"/>
    <cellStyle name="Normal 6 5 3 5" xfId="1670" xr:uid="{62048B50-4A07-400E-ADE0-EB3687AC35AD}"/>
    <cellStyle name="Normal 6 5 3 5 2" xfId="3288" xr:uid="{7F8F55A2-779A-4228-BFB2-2190ABA33BAB}"/>
    <cellStyle name="Normal 6 5 3 5 3" xfId="3289" xr:uid="{4C8C08FD-A130-43A2-858E-B39A03FEBDE5}"/>
    <cellStyle name="Normal 6 5 3 5 4" xfId="3290" xr:uid="{2B6EC15E-43CF-458B-8F0C-98086F05F835}"/>
    <cellStyle name="Normal 6 5 3 6" xfId="3291" xr:uid="{640C230A-B902-448B-A71D-B6A9647FFCA5}"/>
    <cellStyle name="Normal 6 5 3 7" xfId="3292" xr:uid="{0D139DA5-CE0A-4526-BE2B-ACBD476B9736}"/>
    <cellStyle name="Normal 6 5 3 8" xfId="3293" xr:uid="{A583B04D-1B14-48E5-BD68-EFC75F45692F}"/>
    <cellStyle name="Normal 6 5 4" xfId="339" xr:uid="{C7B7EC03-A210-435C-95E5-1BAA7C052FFC}"/>
    <cellStyle name="Normal 6 5 4 2" xfId="659" xr:uid="{6178E8BE-4171-43B8-8221-CCFE4A9969BD}"/>
    <cellStyle name="Normal 6 5 4 2 2" xfId="660" xr:uid="{8A3E3B41-6516-406F-B491-23A142D72406}"/>
    <cellStyle name="Normal 6 5 4 2 2 2" xfId="1671" xr:uid="{08EE7FB6-87BF-4FE4-8ECD-9501709271BC}"/>
    <cellStyle name="Normal 6 5 4 2 2 3" xfId="3294" xr:uid="{14FFC6CA-DCDE-4B5C-AC3A-36B4A881BFCB}"/>
    <cellStyle name="Normal 6 5 4 2 2 4" xfId="3295" xr:uid="{BBF360A8-3180-4EDC-A366-9A5B46610AE2}"/>
    <cellStyle name="Normal 6 5 4 2 3" xfId="1672" xr:uid="{9371DD61-1823-4BEB-938C-57F1709C54AD}"/>
    <cellStyle name="Normal 6 5 4 2 4" xfId="3296" xr:uid="{28D63A94-872A-4A07-937C-BDDE24B27186}"/>
    <cellStyle name="Normal 6 5 4 2 5" xfId="3297" xr:uid="{BD36C8BE-13A8-4808-BC4A-F2259B4BE721}"/>
    <cellStyle name="Normal 6 5 4 3" xfId="661" xr:uid="{5639918A-F3D9-48C3-938D-B5EBEF9B208F}"/>
    <cellStyle name="Normal 6 5 4 3 2" xfId="1673" xr:uid="{B58105F7-C1C4-44EA-B4D7-3A88BA5A3611}"/>
    <cellStyle name="Normal 6 5 4 3 3" xfId="3298" xr:uid="{5D288C2D-1B48-4316-9E67-2BDA19AA3342}"/>
    <cellStyle name="Normal 6 5 4 3 4" xfId="3299" xr:uid="{52D0977D-3F0C-48A0-8864-E12195D3F43F}"/>
    <cellStyle name="Normal 6 5 4 4" xfId="1674" xr:uid="{698FA08D-E377-4632-80AC-0050B5CEDE5D}"/>
    <cellStyle name="Normal 6 5 4 4 2" xfId="3300" xr:uid="{605FD170-2998-4C13-A839-ED47DA668B67}"/>
    <cellStyle name="Normal 6 5 4 4 3" xfId="3301" xr:uid="{2C0DB59F-EC86-42C6-8BD6-ED7B233FD00E}"/>
    <cellStyle name="Normal 6 5 4 4 4" xfId="3302" xr:uid="{92EE35E0-4F27-4F4B-9D09-BE164805C10F}"/>
    <cellStyle name="Normal 6 5 4 5" xfId="3303" xr:uid="{08E51DBB-8AD7-4FAA-9A83-6E76142F469A}"/>
    <cellStyle name="Normal 6 5 4 6" xfId="3304" xr:uid="{82AEB6CF-1362-4428-BEB9-8905A446D905}"/>
    <cellStyle name="Normal 6 5 4 7" xfId="3305" xr:uid="{85310A81-7CD7-4479-8E6D-830C6604EDD5}"/>
    <cellStyle name="Normal 6 5 5" xfId="340" xr:uid="{ABBFEBAB-7A1A-490C-85E3-94456F55532C}"/>
    <cellStyle name="Normal 6 5 5 2" xfId="662" xr:uid="{33C37D68-6627-432A-B9EE-4FAC6838B3F7}"/>
    <cellStyle name="Normal 6 5 5 2 2" xfId="1675" xr:uid="{CEBD9242-5D06-4D59-BFA1-3E05C296A5E5}"/>
    <cellStyle name="Normal 6 5 5 2 3" xfId="3306" xr:uid="{CC1AE4AD-7E5F-4E25-9ACB-D36F8805CAE8}"/>
    <cellStyle name="Normal 6 5 5 2 4" xfId="3307" xr:uid="{4F918176-FC83-4220-98BB-8272739D1583}"/>
    <cellStyle name="Normal 6 5 5 3" xfId="1676" xr:uid="{DFFF0DD9-9EF8-4046-B161-C2C0A6943799}"/>
    <cellStyle name="Normal 6 5 5 3 2" xfId="3308" xr:uid="{0F16FC3C-ECFD-4014-97DE-3DC61901A6F3}"/>
    <cellStyle name="Normal 6 5 5 3 3" xfId="3309" xr:uid="{B347A34B-423F-4411-A155-2A3148AA14B0}"/>
    <cellStyle name="Normal 6 5 5 3 4" xfId="3310" xr:uid="{D9758AC8-DA57-4EDC-8476-FD08335ADD4D}"/>
    <cellStyle name="Normal 6 5 5 4" xfId="3311" xr:uid="{7DB7A25A-DCE8-48C4-B268-48A6B8C93E83}"/>
    <cellStyle name="Normal 6 5 5 5" xfId="3312" xr:uid="{4953DC36-656F-4869-B381-5963406B01C6}"/>
    <cellStyle name="Normal 6 5 5 6" xfId="3313" xr:uid="{C110B57C-54E9-43A1-9AAE-E75D40885499}"/>
    <cellStyle name="Normal 6 5 6" xfId="663" xr:uid="{42B9000B-7DE5-427D-B531-1F3BE1BF2CEF}"/>
    <cellStyle name="Normal 6 5 6 2" xfId="1677" xr:uid="{93AA6181-ED31-4EEB-B86D-89CD42058C8D}"/>
    <cellStyle name="Normal 6 5 6 2 2" xfId="3314" xr:uid="{274EC818-D95D-4A2B-84C6-F4A41FDAB146}"/>
    <cellStyle name="Normal 6 5 6 2 3" xfId="3315" xr:uid="{3E823917-C128-4353-A0A9-7BE333970AFF}"/>
    <cellStyle name="Normal 6 5 6 2 4" xfId="3316" xr:uid="{BE39CAE4-7792-40C1-A9B3-247D0A247AFA}"/>
    <cellStyle name="Normal 6 5 6 3" xfId="3317" xr:uid="{C3D94507-C225-4700-893F-0AEFF40564E0}"/>
    <cellStyle name="Normal 6 5 6 4" xfId="3318" xr:uid="{DE344E4D-330B-4432-9D32-8BD0E2274655}"/>
    <cellStyle name="Normal 6 5 6 5" xfId="3319" xr:uid="{DDE0A6F6-7906-4483-8586-4FF6E6F656F1}"/>
    <cellStyle name="Normal 6 5 7" xfId="1678" xr:uid="{E520D131-4C62-4B98-A922-FE45A8882905}"/>
    <cellStyle name="Normal 6 5 7 2" xfId="3320" xr:uid="{52E4911D-B8D1-40E0-9B16-810A7D95E50D}"/>
    <cellStyle name="Normal 6 5 7 3" xfId="3321" xr:uid="{2F3CA2C0-992B-40B2-B7A0-F89273A7C015}"/>
    <cellStyle name="Normal 6 5 7 4" xfId="3322" xr:uid="{F136B050-C7FE-46C3-A9F1-6CEEDC8732C6}"/>
    <cellStyle name="Normal 6 5 8" xfId="3323" xr:uid="{320B8DC4-E678-4BE6-A392-85FE4839462C}"/>
    <cellStyle name="Normal 6 5 8 2" xfId="3324" xr:uid="{7DC8B842-7780-45B5-BFB5-5C8F011F1719}"/>
    <cellStyle name="Normal 6 5 8 3" xfId="3325" xr:uid="{CAD6C2AD-23F5-4777-B152-A8879C8EA1B7}"/>
    <cellStyle name="Normal 6 5 8 4" xfId="3326" xr:uid="{E944EE9F-EED9-46B2-97A2-136575EA9DDE}"/>
    <cellStyle name="Normal 6 5 9" xfId="3327" xr:uid="{4F79FA47-E29E-4C64-A226-6593D5008BD9}"/>
    <cellStyle name="Normal 6 6" xfId="125" xr:uid="{F907E7DA-ECCB-4F99-A061-B46DF8AA5B5D}"/>
    <cellStyle name="Normal 6 6 2" xfId="126" xr:uid="{71A23E2D-3932-4E90-AA26-25EFB62F155B}"/>
    <cellStyle name="Normal 6 6 2 2" xfId="341" xr:uid="{2DC5B21A-A158-4500-AAE6-BCEF2D67AFA1}"/>
    <cellStyle name="Normal 6 6 2 2 2" xfId="664" xr:uid="{AA09624F-2D3F-4956-932C-3748C26E8424}"/>
    <cellStyle name="Normal 6 6 2 2 2 2" xfId="1679" xr:uid="{76050116-99C5-42D1-BCEC-92B8CC51917C}"/>
    <cellStyle name="Normal 6 6 2 2 2 3" xfId="3328" xr:uid="{BA7DFA91-E557-47EB-91B8-FAC711072C4D}"/>
    <cellStyle name="Normal 6 6 2 2 2 4" xfId="3329" xr:uid="{9F40C7E2-5BEC-4941-BF3E-E7D845DB3B46}"/>
    <cellStyle name="Normal 6 6 2 2 3" xfId="1680" xr:uid="{CEA12051-22D9-4D28-AB30-13273B8603B2}"/>
    <cellStyle name="Normal 6 6 2 2 3 2" xfId="3330" xr:uid="{47D9880F-032C-4987-8F94-F473EAA6D906}"/>
    <cellStyle name="Normal 6 6 2 2 3 3" xfId="3331" xr:uid="{49625437-FFF0-4757-81E1-7510C889066D}"/>
    <cellStyle name="Normal 6 6 2 2 3 4" xfId="3332" xr:uid="{A3296518-F7BA-45DE-9C51-845C5FB24565}"/>
    <cellStyle name="Normal 6 6 2 2 4" xfId="3333" xr:uid="{22EFA005-55B2-4092-AD8A-FF9AC3BF2D9F}"/>
    <cellStyle name="Normal 6 6 2 2 5" xfId="3334" xr:uid="{47B9DD8D-985A-453F-A172-62016411454E}"/>
    <cellStyle name="Normal 6 6 2 2 6" xfId="3335" xr:uid="{D7D4B4BE-351D-4889-BF71-F3951F24F410}"/>
    <cellStyle name="Normal 6 6 2 3" xfId="665" xr:uid="{A1667BCB-A803-435D-A92E-4F5163FD5E5F}"/>
    <cellStyle name="Normal 6 6 2 3 2" xfId="1681" xr:uid="{B7CB1CE3-BAE2-43A1-85C6-E20BE0F6F889}"/>
    <cellStyle name="Normal 6 6 2 3 2 2" xfId="3336" xr:uid="{99091344-B068-4194-B216-9363A5D0F85A}"/>
    <cellStyle name="Normal 6 6 2 3 2 3" xfId="3337" xr:uid="{FA7F8FB5-05C1-465C-B334-DE7AE0630CF3}"/>
    <cellStyle name="Normal 6 6 2 3 2 4" xfId="3338" xr:uid="{E090297F-01C1-4269-A333-93CBDAF7E24D}"/>
    <cellStyle name="Normal 6 6 2 3 3" xfId="3339" xr:uid="{D39DE63A-0B1B-4303-9991-F20813C15DD4}"/>
    <cellStyle name="Normal 6 6 2 3 4" xfId="3340" xr:uid="{C5324251-5022-4C52-A5E2-F30EEF2BFD7F}"/>
    <cellStyle name="Normal 6 6 2 3 5" xfId="3341" xr:uid="{0F7A6F57-93FA-4B64-BD4E-86FC17E85C25}"/>
    <cellStyle name="Normal 6 6 2 4" xfId="1682" xr:uid="{CAE78E35-59B0-4AF3-B159-94FE238345F1}"/>
    <cellStyle name="Normal 6 6 2 4 2" xfId="3342" xr:uid="{AE6D73F9-53F7-4058-89D2-BA79504C96C3}"/>
    <cellStyle name="Normal 6 6 2 4 3" xfId="3343" xr:uid="{463B4160-A3CD-484E-8F10-05421D821E8D}"/>
    <cellStyle name="Normal 6 6 2 4 4" xfId="3344" xr:uid="{5BAAE164-7BA2-41CC-AFB0-41A33C2F1F76}"/>
    <cellStyle name="Normal 6 6 2 5" xfId="3345" xr:uid="{4C1A294A-2164-4BB7-81C3-34CA90C74351}"/>
    <cellStyle name="Normal 6 6 2 5 2" xfId="3346" xr:uid="{37DE95BC-A42F-4CA0-BCD3-D6EB07905D28}"/>
    <cellStyle name="Normal 6 6 2 5 3" xfId="3347" xr:uid="{782D5DE8-3071-4F24-9560-893B3F68FC84}"/>
    <cellStyle name="Normal 6 6 2 5 4" xfId="3348" xr:uid="{4916EC96-0869-46B6-ACBA-660D8FFCEA0D}"/>
    <cellStyle name="Normal 6 6 2 6" xfId="3349" xr:uid="{184DC3D2-BD8B-4296-B931-4D5DB40FF3A0}"/>
    <cellStyle name="Normal 6 6 2 7" xfId="3350" xr:uid="{B9B77AD3-1CD7-4F0D-BFD2-A52FBB919F29}"/>
    <cellStyle name="Normal 6 6 2 8" xfId="3351" xr:uid="{66784932-4459-4DE3-BC57-7C6E9D960ACE}"/>
    <cellStyle name="Normal 6 6 3" xfId="342" xr:uid="{C06C4931-968A-4D39-BB60-D483844E3773}"/>
    <cellStyle name="Normal 6 6 3 2" xfId="666" xr:uid="{47A91092-2861-47D0-8B72-7E1E4A584003}"/>
    <cellStyle name="Normal 6 6 3 2 2" xfId="667" xr:uid="{F446A158-FE0F-4EC4-A038-7A6FC0F2DDA6}"/>
    <cellStyle name="Normal 6 6 3 2 3" xfId="3352" xr:uid="{12F86608-E4B7-4F2D-B010-D911A8A6D33C}"/>
    <cellStyle name="Normal 6 6 3 2 4" xfId="3353" xr:uid="{BC7DB585-1179-4A8D-9DA1-665F3E465BA1}"/>
    <cellStyle name="Normal 6 6 3 3" xfId="668" xr:uid="{2FBF203B-CE40-48D6-B4FC-AFC4AF8F7187}"/>
    <cellStyle name="Normal 6 6 3 3 2" xfId="3354" xr:uid="{95030742-AC98-4353-AEC7-38AE49F335B9}"/>
    <cellStyle name="Normal 6 6 3 3 3" xfId="3355" xr:uid="{62EB5FBE-68DB-4E52-8380-F9F3ED42EEDE}"/>
    <cellStyle name="Normal 6 6 3 3 4" xfId="3356" xr:uid="{3F54E7F2-8C72-47AF-94AE-40E531A54B78}"/>
    <cellStyle name="Normal 6 6 3 4" xfId="3357" xr:uid="{51F8902F-2B3F-479C-AFDE-4CBFAD021EBF}"/>
    <cellStyle name="Normal 6 6 3 5" xfId="3358" xr:uid="{C08FD83C-E3BF-4E4F-ADE3-24350421D7AF}"/>
    <cellStyle name="Normal 6 6 3 6" xfId="3359" xr:uid="{7D147CBB-F02E-48A5-A98E-FAB88B7AB227}"/>
    <cellStyle name="Normal 6 6 4" xfId="343" xr:uid="{DF92A0F1-2B45-4D2B-B3A5-2DC18BCC0F35}"/>
    <cellStyle name="Normal 6 6 4 2" xfId="669" xr:uid="{F3C66FEE-4B8B-411B-B5C3-7DE056E21332}"/>
    <cellStyle name="Normal 6 6 4 2 2" xfId="3360" xr:uid="{66A0DBAC-A82B-42C4-B6DD-62793A0A095A}"/>
    <cellStyle name="Normal 6 6 4 2 3" xfId="3361" xr:uid="{A2D5192A-F2BB-4415-95C7-030F3B00F342}"/>
    <cellStyle name="Normal 6 6 4 2 4" xfId="3362" xr:uid="{D4C4225D-C1AD-4CC7-8B14-BA4EAE9B2172}"/>
    <cellStyle name="Normal 6 6 4 3" xfId="3363" xr:uid="{71D49A2C-6670-4EC9-830E-1A8786E1448E}"/>
    <cellStyle name="Normal 6 6 4 4" xfId="3364" xr:uid="{1732F9A3-1A89-480F-AF26-C0A35779E6BF}"/>
    <cellStyle name="Normal 6 6 4 5" xfId="3365" xr:uid="{05435D30-7404-4FA7-B04B-F79637D785BB}"/>
    <cellStyle name="Normal 6 6 5" xfId="670" xr:uid="{E41A67FD-A51C-40BE-B76F-74CD87ABE64B}"/>
    <cellStyle name="Normal 6 6 5 2" xfId="3366" xr:uid="{A0660ADA-5571-4FE3-9E7A-64D61FBAB9F8}"/>
    <cellStyle name="Normal 6 6 5 3" xfId="3367" xr:uid="{D06E2FFB-5E96-4E3C-AAC1-F080E1A544DD}"/>
    <cellStyle name="Normal 6 6 5 4" xfId="3368" xr:uid="{FC787C8A-44F6-4797-B481-4FB50B12CBDF}"/>
    <cellStyle name="Normal 6 6 6" xfId="3369" xr:uid="{1B18E73A-494E-4E09-BECE-3E2D9D780A7F}"/>
    <cellStyle name="Normal 6 6 6 2" xfId="3370" xr:uid="{39FF0D3C-0074-4515-A9AA-2F396D1FD6C3}"/>
    <cellStyle name="Normal 6 6 6 3" xfId="3371" xr:uid="{1408333E-5009-4CCD-AFB0-5CA4C399146A}"/>
    <cellStyle name="Normal 6 6 6 4" xfId="3372" xr:uid="{6E22CDED-87FE-43AC-B1AE-DCB3B5090007}"/>
    <cellStyle name="Normal 6 6 7" xfId="3373" xr:uid="{5BC2E121-8CB0-4C29-A8F6-0A727782549F}"/>
    <cellStyle name="Normal 6 6 8" xfId="3374" xr:uid="{C178B312-960B-4E27-952E-4789724BE2EA}"/>
    <cellStyle name="Normal 6 6 9" xfId="3375" xr:uid="{6C0C8590-08B5-4875-91AF-85D87BAC9F2F}"/>
    <cellStyle name="Normal 6 7" xfId="127" xr:uid="{1FA8127B-4F97-40DF-BBC2-C83B0EB93346}"/>
    <cellStyle name="Normal 6 7 2" xfId="344" xr:uid="{C09B685A-4815-46D6-A85E-0AD64AF783EC}"/>
    <cellStyle name="Normal 6 7 2 2" xfId="671" xr:uid="{F900BB47-0905-47C2-9D28-9042BC4455BE}"/>
    <cellStyle name="Normal 6 7 2 2 2" xfId="1683" xr:uid="{11910122-B30E-42CE-BADD-5A33009E35BC}"/>
    <cellStyle name="Normal 6 7 2 2 2 2" xfId="1684" xr:uid="{0839C6FB-F7B9-4231-9F1D-3B79F07CAA58}"/>
    <cellStyle name="Normal 6 7 2 2 3" xfId="1685" xr:uid="{27C2D6DC-A0C5-44E2-AF5B-1CD6E495B739}"/>
    <cellStyle name="Normal 6 7 2 2 4" xfId="3376" xr:uid="{1720057F-C8E4-4B60-A141-E74B815D9836}"/>
    <cellStyle name="Normal 6 7 2 3" xfId="1686" xr:uid="{62E78CDA-A86D-4B23-BA78-0373A118D5C6}"/>
    <cellStyle name="Normal 6 7 2 3 2" xfId="1687" xr:uid="{D80D3636-7677-4957-AA95-132A25E3E6DD}"/>
    <cellStyle name="Normal 6 7 2 3 3" xfId="3377" xr:uid="{8A761213-A015-4495-809B-98E0157F8C6D}"/>
    <cellStyle name="Normal 6 7 2 3 4" xfId="3378" xr:uid="{51CE4B94-13C6-49A9-A6C7-D3E06988E02A}"/>
    <cellStyle name="Normal 6 7 2 4" xfId="1688" xr:uid="{70584732-B5E8-4D42-A1BB-028592748F8B}"/>
    <cellStyle name="Normal 6 7 2 5" xfId="3379" xr:uid="{C932B4C3-3C3E-4D70-89DD-EF02BFAB0F18}"/>
    <cellStyle name="Normal 6 7 2 6" xfId="3380" xr:uid="{09790A75-405C-4B83-8D4D-CD3F5DCC3459}"/>
    <cellStyle name="Normal 6 7 3" xfId="672" xr:uid="{670416A5-23B9-4EF0-A85D-2C6AD65D9665}"/>
    <cellStyle name="Normal 6 7 3 2" xfId="1689" xr:uid="{0A324AB1-0A8A-4AAB-ABE8-F839A0AEA7C7}"/>
    <cellStyle name="Normal 6 7 3 2 2" xfId="1690" xr:uid="{082DE3AC-3B83-4A11-AE53-994436422BF9}"/>
    <cellStyle name="Normal 6 7 3 2 3" xfId="3381" xr:uid="{F2E37A9B-CB1A-4744-A2B2-D0615F1356AC}"/>
    <cellStyle name="Normal 6 7 3 2 4" xfId="3382" xr:uid="{EBE285C5-239D-4BCE-A8A7-7A2FD2A2AA63}"/>
    <cellStyle name="Normal 6 7 3 3" xfId="1691" xr:uid="{65C79396-DA89-4175-8F18-731D3B55CFFB}"/>
    <cellStyle name="Normal 6 7 3 4" xfId="3383" xr:uid="{FAB7070A-1BF0-4D53-9950-455D37EA87AD}"/>
    <cellStyle name="Normal 6 7 3 5" xfId="3384" xr:uid="{B4D15167-ED2C-4B52-9E92-4E086E9F83D9}"/>
    <cellStyle name="Normal 6 7 4" xfId="1692" xr:uid="{74CFAF91-C860-4955-8129-D74F80D87EA2}"/>
    <cellStyle name="Normal 6 7 4 2" xfId="1693" xr:uid="{FBFA539C-D100-4BA7-8648-5DF022463420}"/>
    <cellStyle name="Normal 6 7 4 3" xfId="3385" xr:uid="{DB00D568-FB3F-4C5C-9D06-354C53A05F3F}"/>
    <cellStyle name="Normal 6 7 4 4" xfId="3386" xr:uid="{18A9F9E4-67B4-4E21-AC3E-48E43D78E7AB}"/>
    <cellStyle name="Normal 6 7 5" xfId="1694" xr:uid="{72311A68-7D5A-4E95-B22A-2461C4598AAF}"/>
    <cellStyle name="Normal 6 7 5 2" xfId="3387" xr:uid="{A64EB63D-D3C0-4228-AF25-E750D9C6226A}"/>
    <cellStyle name="Normal 6 7 5 3" xfId="3388" xr:uid="{E8C1412E-2A2B-42CC-9C55-798E5B35906C}"/>
    <cellStyle name="Normal 6 7 5 4" xfId="3389" xr:uid="{C94893DF-B60A-47EF-A95F-68B9795D5AA8}"/>
    <cellStyle name="Normal 6 7 6" xfId="3390" xr:uid="{9ADEA157-8796-484C-A290-6B2D4E70C997}"/>
    <cellStyle name="Normal 6 7 7" xfId="3391" xr:uid="{628B303C-F488-48C5-B5AA-3DAB6B388F95}"/>
    <cellStyle name="Normal 6 7 8" xfId="3392" xr:uid="{FC6FC5B0-511C-4DF9-B162-37905B1D357B}"/>
    <cellStyle name="Normal 6 8" xfId="345" xr:uid="{321D8881-A986-4584-BAD6-BC783664B6E4}"/>
    <cellStyle name="Normal 6 8 2" xfId="673" xr:uid="{08405928-86CF-4C24-BC83-6C6CF4EA0D70}"/>
    <cellStyle name="Normal 6 8 2 2" xfId="674" xr:uid="{C51BF6F2-8749-419F-9C25-174CD370F9F6}"/>
    <cellStyle name="Normal 6 8 2 2 2" xfId="1695" xr:uid="{AAD256D8-2AC7-4DA1-84CF-B1BEE8B23728}"/>
    <cellStyle name="Normal 6 8 2 2 3" xfId="3393" xr:uid="{DF4F7418-8682-4B2A-8970-A9846969133F}"/>
    <cellStyle name="Normal 6 8 2 2 4" xfId="3394" xr:uid="{D2CDA20A-3C0B-46F7-B4A1-E012F812D83E}"/>
    <cellStyle name="Normal 6 8 2 3" xfId="1696" xr:uid="{933910AE-3164-44E3-B0D2-C47F0A369DC5}"/>
    <cellStyle name="Normal 6 8 2 4" xfId="3395" xr:uid="{8A49550A-D6E8-42F3-AF15-2D3BD84C3145}"/>
    <cellStyle name="Normal 6 8 2 5" xfId="3396" xr:uid="{8F70A66F-45D2-447E-9AF0-1F5FAF0114B6}"/>
    <cellStyle name="Normal 6 8 3" xfId="675" xr:uid="{64F49256-566F-4229-AD92-9FCF2FBC6BF5}"/>
    <cellStyle name="Normal 6 8 3 2" xfId="1697" xr:uid="{FA7FC97A-14A0-45C8-B731-995EDF5E277F}"/>
    <cellStyle name="Normal 6 8 3 3" xfId="3397" xr:uid="{F7626212-A346-431B-AAB4-75E83AC1DF81}"/>
    <cellStyle name="Normal 6 8 3 4" xfId="3398" xr:uid="{A72F0F90-AFAC-4D96-8F03-7F7F13E32C37}"/>
    <cellStyle name="Normal 6 8 4" xfId="1698" xr:uid="{1D6B87A3-A9F9-4621-ABE9-68C1D3162DC3}"/>
    <cellStyle name="Normal 6 8 4 2" xfId="3399" xr:uid="{B5863354-AA58-4CED-AF82-2034B3BEBE5B}"/>
    <cellStyle name="Normal 6 8 4 3" xfId="3400" xr:uid="{9783F964-0580-4BF3-AEF2-BFC2E1C2BFC0}"/>
    <cellStyle name="Normal 6 8 4 4" xfId="3401" xr:uid="{CC7A5ACE-DEDF-4E40-9144-7672E48F62D0}"/>
    <cellStyle name="Normal 6 8 5" xfId="3402" xr:uid="{80FB7E43-B273-4759-A014-287CB93D0B71}"/>
    <cellStyle name="Normal 6 8 6" xfId="3403" xr:uid="{C5423E95-1E8C-4816-8848-964FC097919F}"/>
    <cellStyle name="Normal 6 8 7" xfId="3404" xr:uid="{2F2D9AD0-52BC-458D-86E2-321ACB83C1AA}"/>
    <cellStyle name="Normal 6 9" xfId="346" xr:uid="{1F6CFF1E-2089-467C-9E60-53C33C0F723B}"/>
    <cellStyle name="Normal 6 9 2" xfId="676" xr:uid="{03C689C0-A530-43A1-9B53-261A2FF06346}"/>
    <cellStyle name="Normal 6 9 2 2" xfId="1699" xr:uid="{F621E1A0-80FB-42D4-80BF-212A479B6C57}"/>
    <cellStyle name="Normal 6 9 2 3" xfId="3405" xr:uid="{D386ECFA-2F96-4B38-B1FE-8B84ACF72AAC}"/>
    <cellStyle name="Normal 6 9 2 4" xfId="3406" xr:uid="{CEB1D4A2-88D1-4F85-A805-71CB00980163}"/>
    <cellStyle name="Normal 6 9 3" xfId="1700" xr:uid="{E94A115E-99BA-4E57-B84C-4E5B25A6D382}"/>
    <cellStyle name="Normal 6 9 3 2" xfId="3407" xr:uid="{BD7A339C-8E04-4E56-8DC5-2B45579A7F10}"/>
    <cellStyle name="Normal 6 9 3 3" xfId="3408" xr:uid="{0FE9C182-653A-4DF9-B67E-510B46E1A74F}"/>
    <cellStyle name="Normal 6 9 3 4" xfId="3409" xr:uid="{6C4BCD8F-81A0-4D97-A332-53AECF9E62AD}"/>
    <cellStyle name="Normal 6 9 4" xfId="3410" xr:uid="{014B30F5-1AD9-4892-AF30-70DCCF6D235A}"/>
    <cellStyle name="Normal 6 9 5" xfId="3411" xr:uid="{837E012C-11D4-4C25-A7DB-B50BBC5496A4}"/>
    <cellStyle name="Normal 6 9 6" xfId="3412" xr:uid="{415C3446-0429-4F2E-8E6F-F2F2B1C8B643}"/>
    <cellStyle name="Normal 7" xfId="128" xr:uid="{2D4C0E65-37CB-4CC9-8188-E055D355E800}"/>
    <cellStyle name="Normal 7 10" xfId="1701" xr:uid="{C2ED5C11-8455-435B-A172-8E8402A3F28E}"/>
    <cellStyle name="Normal 7 10 2" xfId="3413" xr:uid="{F2C6777A-83FF-4D9A-AE59-7EBE35F313CE}"/>
    <cellStyle name="Normal 7 10 3" xfId="3414" xr:uid="{E7828BD1-A0D6-4186-8791-846BC3FF6FF5}"/>
    <cellStyle name="Normal 7 10 4" xfId="3415" xr:uid="{54D1988E-7AB9-4C45-9E53-55B0FA6CF7DD}"/>
    <cellStyle name="Normal 7 11" xfId="3416" xr:uid="{F298131F-DC85-4177-B743-6DE357368C9F}"/>
    <cellStyle name="Normal 7 11 2" xfId="3417" xr:uid="{C9C6B973-F370-4994-A4ED-A22A5D1D8B19}"/>
    <cellStyle name="Normal 7 11 3" xfId="3418" xr:uid="{2AE96F78-B02C-4E74-8953-26240F68853E}"/>
    <cellStyle name="Normal 7 11 4" xfId="3419" xr:uid="{54331609-FF34-42FD-B2BA-1191121AD06E}"/>
    <cellStyle name="Normal 7 12" xfId="3420" xr:uid="{0C485281-A42E-46AB-9AF1-A248077970AA}"/>
    <cellStyle name="Normal 7 12 2" xfId="3421" xr:uid="{DFA69411-AA68-4DB4-A305-CC1AF5ECE688}"/>
    <cellStyle name="Normal 7 13" xfId="3422" xr:uid="{637B31D3-FDCB-4902-AA2F-9EEA5A4823DF}"/>
    <cellStyle name="Normal 7 14" xfId="3423" xr:uid="{3C032593-B2C8-46C5-896B-73521CCECB8D}"/>
    <cellStyle name="Normal 7 15" xfId="3424" xr:uid="{2CADDF76-9F63-4834-8289-49703623998C}"/>
    <cellStyle name="Normal 7 2" xfId="129" xr:uid="{1B23F9A1-CAA0-4287-A89D-5C23BA6C61BA}"/>
    <cellStyle name="Normal 7 2 10" xfId="3425" xr:uid="{82ECB184-EE53-4227-B1FF-3A408BF36C34}"/>
    <cellStyle name="Normal 7 2 11" xfId="3426" xr:uid="{FE07EBC2-F84B-4C26-B973-DCCAD8833DED}"/>
    <cellStyle name="Normal 7 2 2" xfId="130" xr:uid="{5F9F29EF-059C-4195-B0E4-61A92CFB8937}"/>
    <cellStyle name="Normal 7 2 2 2" xfId="131" xr:uid="{D7CFA2C4-DD02-4772-AEBC-EB6177A6F534}"/>
    <cellStyle name="Normal 7 2 2 2 2" xfId="347" xr:uid="{994D023B-314D-4129-8A5B-B1133DA01712}"/>
    <cellStyle name="Normal 7 2 2 2 2 2" xfId="677" xr:uid="{EB70ADFE-BF86-43E7-B85D-671AA3B2FA48}"/>
    <cellStyle name="Normal 7 2 2 2 2 2 2" xfId="678" xr:uid="{B831A923-EA0C-486E-B282-B7E3270B6D07}"/>
    <cellStyle name="Normal 7 2 2 2 2 2 2 2" xfId="1702" xr:uid="{69A52E37-A12F-4A31-8E6F-D1D7CF836561}"/>
    <cellStyle name="Normal 7 2 2 2 2 2 2 2 2" xfId="1703" xr:uid="{E8443FBA-E8F8-46F0-8CDE-ACCE771779A9}"/>
    <cellStyle name="Normal 7 2 2 2 2 2 2 3" xfId="1704" xr:uid="{C4015920-ACE5-4BBF-8A64-65E820AB875D}"/>
    <cellStyle name="Normal 7 2 2 2 2 2 3" xfId="1705" xr:uid="{28305425-A446-4515-BAAD-23AF4ED6F8CF}"/>
    <cellStyle name="Normal 7 2 2 2 2 2 3 2" xfId="1706" xr:uid="{27C5B364-92FB-4D61-BA95-C2E7E4C37757}"/>
    <cellStyle name="Normal 7 2 2 2 2 2 4" xfId="1707" xr:uid="{52DB806F-A4C2-458F-9BF1-0ACA3F3C2DED}"/>
    <cellStyle name="Normal 7 2 2 2 2 3" xfId="679" xr:uid="{39F7CAD3-24BA-4800-98A0-338AEB3C773C}"/>
    <cellStyle name="Normal 7 2 2 2 2 3 2" xfId="1708" xr:uid="{67E5B682-B9B4-4004-98A1-4E5D1A01E4AF}"/>
    <cellStyle name="Normal 7 2 2 2 2 3 2 2" xfId="1709" xr:uid="{534A5A3B-8020-488A-827C-EBF4B46D1B70}"/>
    <cellStyle name="Normal 7 2 2 2 2 3 3" xfId="1710" xr:uid="{B250F0B7-8E12-4AA6-A8F4-CF2EB95F900C}"/>
    <cellStyle name="Normal 7 2 2 2 2 3 4" xfId="3427" xr:uid="{AE1B48D4-A099-428C-8850-2AD88FD8A02E}"/>
    <cellStyle name="Normal 7 2 2 2 2 4" xfId="1711" xr:uid="{9AFE1171-81AC-4D21-84D9-601F0D6CFD74}"/>
    <cellStyle name="Normal 7 2 2 2 2 4 2" xfId="1712" xr:uid="{1EC11276-7E1A-4C9D-8EF3-41BA9CB83DE7}"/>
    <cellStyle name="Normal 7 2 2 2 2 5" xfId="1713" xr:uid="{02CF1B24-B0D9-4979-9F1C-2E05EE9FEC7A}"/>
    <cellStyle name="Normal 7 2 2 2 2 6" xfId="3428" xr:uid="{E7869764-F175-454E-A8CC-413694743EF9}"/>
    <cellStyle name="Normal 7 2 2 2 3" xfId="348" xr:uid="{757E0913-C7FD-4F32-945D-C1CD798F29D8}"/>
    <cellStyle name="Normal 7 2 2 2 3 2" xfId="680" xr:uid="{B44CCE89-2EC2-4B11-80E0-4522E9516FA6}"/>
    <cellStyle name="Normal 7 2 2 2 3 2 2" xfId="681" xr:uid="{B0B675BC-AE04-4961-A872-73B2F1DA8849}"/>
    <cellStyle name="Normal 7 2 2 2 3 2 2 2" xfId="1714" xr:uid="{1993B93D-93CE-4F8E-AA3A-61BD60035949}"/>
    <cellStyle name="Normal 7 2 2 2 3 2 2 2 2" xfId="1715" xr:uid="{36CB8467-2778-43EE-B1B7-33DC6B142F36}"/>
    <cellStyle name="Normal 7 2 2 2 3 2 2 3" xfId="1716" xr:uid="{095087DB-45C3-47F3-9E08-02E090290E5C}"/>
    <cellStyle name="Normal 7 2 2 2 3 2 3" xfId="1717" xr:uid="{64698FAC-CA37-4383-9924-28B6A4D80816}"/>
    <cellStyle name="Normal 7 2 2 2 3 2 3 2" xfId="1718" xr:uid="{D00416F2-EECA-4033-A555-0A5A88D48E12}"/>
    <cellStyle name="Normal 7 2 2 2 3 2 4" xfId="1719" xr:uid="{DD0023AC-3A60-486A-9812-39994FDF9C00}"/>
    <cellStyle name="Normal 7 2 2 2 3 3" xfId="682" xr:uid="{EE3672C2-E947-43A1-8907-66793A42FE42}"/>
    <cellStyle name="Normal 7 2 2 2 3 3 2" xfId="1720" xr:uid="{5ED2C456-A786-4756-B72A-E7CCEB797C2C}"/>
    <cellStyle name="Normal 7 2 2 2 3 3 2 2" xfId="1721" xr:uid="{5A2E47A8-F107-46B4-B5A3-5202B2D00426}"/>
    <cellStyle name="Normal 7 2 2 2 3 3 3" xfId="1722" xr:uid="{04B4DC52-EE96-4CF6-8043-BE6B472D0159}"/>
    <cellStyle name="Normal 7 2 2 2 3 4" xfId="1723" xr:uid="{78DEA052-E4A0-46BA-99B6-BAD8983EE3DD}"/>
    <cellStyle name="Normal 7 2 2 2 3 4 2" xfId="1724" xr:uid="{E378636F-37E1-4BF0-8D58-EAB4AFD67C96}"/>
    <cellStyle name="Normal 7 2 2 2 3 5" xfId="1725" xr:uid="{609CB32F-7918-402B-8345-C8841343B7FC}"/>
    <cellStyle name="Normal 7 2 2 2 4" xfId="683" xr:uid="{C978F105-20DF-4484-A3D3-7334348E9D59}"/>
    <cellStyle name="Normal 7 2 2 2 4 2" xfId="684" xr:uid="{7BC7A2D9-31CE-40BB-9DEF-6591990D15E8}"/>
    <cellStyle name="Normal 7 2 2 2 4 2 2" xfId="1726" xr:uid="{CDFBAC94-898C-4375-9FD5-81ABC5D65C91}"/>
    <cellStyle name="Normal 7 2 2 2 4 2 2 2" xfId="1727" xr:uid="{EE767658-7924-44D3-9A3D-37D929747BB6}"/>
    <cellStyle name="Normal 7 2 2 2 4 2 3" xfId="1728" xr:uid="{F61D0B98-FBA3-41E1-A171-E4D4DA3D9152}"/>
    <cellStyle name="Normal 7 2 2 2 4 3" xfId="1729" xr:uid="{2605A3F8-87C9-4103-9A01-EC286DFE8F0E}"/>
    <cellStyle name="Normal 7 2 2 2 4 3 2" xfId="1730" xr:uid="{7A5ED1C2-DEC2-45C5-89A4-9164B898CE03}"/>
    <cellStyle name="Normal 7 2 2 2 4 4" xfId="1731" xr:uid="{826FEB84-0388-4FD9-BF0A-37739B1F44AA}"/>
    <cellStyle name="Normal 7 2 2 2 5" xfId="685" xr:uid="{3554A44E-481A-4D84-94AF-1579D9734758}"/>
    <cellStyle name="Normal 7 2 2 2 5 2" xfId="1732" xr:uid="{7D38B689-B420-4811-8B53-70E922D8C92D}"/>
    <cellStyle name="Normal 7 2 2 2 5 2 2" xfId="1733" xr:uid="{8F652F15-3836-4C89-B65A-A7784C1DAB0D}"/>
    <cellStyle name="Normal 7 2 2 2 5 3" xfId="1734" xr:uid="{A9AD1EDC-5EAE-4BD8-93B7-67F485BBE1C3}"/>
    <cellStyle name="Normal 7 2 2 2 5 4" xfId="3429" xr:uid="{39BABBD9-B7BF-47A7-AA26-2C8D497B5325}"/>
    <cellStyle name="Normal 7 2 2 2 6" xfId="1735" xr:uid="{7189E4F1-2DFF-4F30-9CB5-C529E67BA336}"/>
    <cellStyle name="Normal 7 2 2 2 6 2" xfId="1736" xr:uid="{3F7338C3-1E73-45C2-9A2E-A97E26D1917C}"/>
    <cellStyle name="Normal 7 2 2 2 7" xfId="1737" xr:uid="{D861C5C3-6E79-44B2-822E-94B5420E0D84}"/>
    <cellStyle name="Normal 7 2 2 2 8" xfId="3430" xr:uid="{F1728408-AD73-47DF-A6C2-7920F6C514D0}"/>
    <cellStyle name="Normal 7 2 2 3" xfId="349" xr:uid="{EA413DEA-2219-4C76-97F7-BAE5CDFDB79B}"/>
    <cellStyle name="Normal 7 2 2 3 2" xfId="686" xr:uid="{4E508AF0-1212-4C78-88B7-651A71837A78}"/>
    <cellStyle name="Normal 7 2 2 3 2 2" xfId="687" xr:uid="{5DBB973E-6BA9-4388-A3EC-873852B6CD5C}"/>
    <cellStyle name="Normal 7 2 2 3 2 2 2" xfId="1738" xr:uid="{E8E0E738-179F-4610-9A0F-03A711A68EEC}"/>
    <cellStyle name="Normal 7 2 2 3 2 2 2 2" xfId="1739" xr:uid="{4BE795A4-6822-44D8-B595-29F70082BB77}"/>
    <cellStyle name="Normal 7 2 2 3 2 2 3" xfId="1740" xr:uid="{A254EBF1-69B4-43AE-9FA5-D2707E1AE2BD}"/>
    <cellStyle name="Normal 7 2 2 3 2 3" xfId="1741" xr:uid="{CF606974-E959-4FE1-B1C0-C0E0A844DEF4}"/>
    <cellStyle name="Normal 7 2 2 3 2 3 2" xfId="1742" xr:uid="{ED0959BF-640C-4607-BDF2-C13DCD05CE1B}"/>
    <cellStyle name="Normal 7 2 2 3 2 4" xfId="1743" xr:uid="{D890D04B-F1EC-4668-B442-8B97FA648C27}"/>
    <cellStyle name="Normal 7 2 2 3 3" xfId="688" xr:uid="{5C86C2B9-33EE-436F-AC6C-05F23F3A567D}"/>
    <cellStyle name="Normal 7 2 2 3 3 2" xfId="1744" xr:uid="{3354D89B-C56D-44F1-A8CF-BFD0A6624157}"/>
    <cellStyle name="Normal 7 2 2 3 3 2 2" xfId="1745" xr:uid="{3FF1FD74-61DE-4763-BF91-0C5265A83595}"/>
    <cellStyle name="Normal 7 2 2 3 3 3" xfId="1746" xr:uid="{DC64701D-7A45-494F-86ED-5AC5A53552FF}"/>
    <cellStyle name="Normal 7 2 2 3 3 4" xfId="3431" xr:uid="{A41875F7-96CA-4E09-8B79-7ECA485EFD20}"/>
    <cellStyle name="Normal 7 2 2 3 4" xfId="1747" xr:uid="{337A03EC-3D70-4006-8300-360F4541AA4E}"/>
    <cellStyle name="Normal 7 2 2 3 4 2" xfId="1748" xr:uid="{034492A1-6432-41E5-817E-3C26A870F84A}"/>
    <cellStyle name="Normal 7 2 2 3 5" xfId="1749" xr:uid="{7B3492E9-4BE5-4947-BE37-7424D8A7D34C}"/>
    <cellStyle name="Normal 7 2 2 3 6" xfId="3432" xr:uid="{8FE7DACB-6E9B-420F-9CEC-8545782AB505}"/>
    <cellStyle name="Normal 7 2 2 4" xfId="350" xr:uid="{98B86984-6D8F-4AB9-86FE-7115CA49DEF0}"/>
    <cellStyle name="Normal 7 2 2 4 2" xfId="689" xr:uid="{F1F6B742-33AA-4A5C-950F-5F6C121CDB6A}"/>
    <cellStyle name="Normal 7 2 2 4 2 2" xfId="690" xr:uid="{D21D1244-2A07-4522-9732-56EC60BC95D5}"/>
    <cellStyle name="Normal 7 2 2 4 2 2 2" xfId="1750" xr:uid="{5DB05355-8843-476B-826B-06C61CF7D0A0}"/>
    <cellStyle name="Normal 7 2 2 4 2 2 2 2" xfId="1751" xr:uid="{91B79BCD-6647-4084-8ED6-5789897A4030}"/>
    <cellStyle name="Normal 7 2 2 4 2 2 3" xfId="1752" xr:uid="{8F937342-54E0-42BF-85EF-2B1F4A4B3CFD}"/>
    <cellStyle name="Normal 7 2 2 4 2 3" xfId="1753" xr:uid="{0A1D3EDD-394E-48E4-8720-06673A4DA0AD}"/>
    <cellStyle name="Normal 7 2 2 4 2 3 2" xfId="1754" xr:uid="{D306140A-4A98-494B-A8E4-6041606BBB17}"/>
    <cellStyle name="Normal 7 2 2 4 2 4" xfId="1755" xr:uid="{471DCE49-9C2A-4985-AD82-A330DD1954C4}"/>
    <cellStyle name="Normal 7 2 2 4 3" xfId="691" xr:uid="{C04E93C7-F40F-423F-9403-E410D7FFD569}"/>
    <cellStyle name="Normal 7 2 2 4 3 2" xfId="1756" xr:uid="{9CAFD36A-C61A-4C79-95D4-D11F424B5C21}"/>
    <cellStyle name="Normal 7 2 2 4 3 2 2" xfId="1757" xr:uid="{4F461184-9758-401C-BAEE-ABD0D0F6EDFB}"/>
    <cellStyle name="Normal 7 2 2 4 3 3" xfId="1758" xr:uid="{CC45FE86-5057-4C4A-AC56-7D7018C8AB18}"/>
    <cellStyle name="Normal 7 2 2 4 4" xfId="1759" xr:uid="{490E1814-58E2-4052-A63F-515B1FA4754F}"/>
    <cellStyle name="Normal 7 2 2 4 4 2" xfId="1760" xr:uid="{35FAD060-2E76-4C19-A691-0D6815289D2B}"/>
    <cellStyle name="Normal 7 2 2 4 5" xfId="1761" xr:uid="{61BAC865-FB0F-4A81-A95C-7B9DDF1C6AF2}"/>
    <cellStyle name="Normal 7 2 2 5" xfId="351" xr:uid="{A80A0477-C3CB-4461-AEDF-7D057B48EA61}"/>
    <cellStyle name="Normal 7 2 2 5 2" xfId="692" xr:uid="{BD2DE145-9651-4DE7-84FB-C7E949AA2D85}"/>
    <cellStyle name="Normal 7 2 2 5 2 2" xfId="1762" xr:uid="{F2A44102-2175-465C-8B0A-F930CC2A8684}"/>
    <cellStyle name="Normal 7 2 2 5 2 2 2" xfId="1763" xr:uid="{2B3EA27F-7613-49DC-B9D3-120F5750C8A4}"/>
    <cellStyle name="Normal 7 2 2 5 2 3" xfId="1764" xr:uid="{F4DD5385-AFC3-4241-AFF5-E987B4020014}"/>
    <cellStyle name="Normal 7 2 2 5 3" xfId="1765" xr:uid="{8DAE2C33-E0F6-488D-8B04-2F9A8C8F0AD8}"/>
    <cellStyle name="Normal 7 2 2 5 3 2" xfId="1766" xr:uid="{5D5ED7C1-A5A8-47F8-AF0D-29938F4FDCD4}"/>
    <cellStyle name="Normal 7 2 2 5 4" xfId="1767" xr:uid="{BD669CE5-5699-4074-B5C0-650A07765FC6}"/>
    <cellStyle name="Normal 7 2 2 6" xfId="693" xr:uid="{6DF55AA1-C17E-490B-A5F5-EA653852B9D8}"/>
    <cellStyle name="Normal 7 2 2 6 2" xfId="1768" xr:uid="{7F89AFEA-255C-4021-9322-4B047609622A}"/>
    <cellStyle name="Normal 7 2 2 6 2 2" xfId="1769" xr:uid="{055DA382-40D3-4D9F-AF9C-DEAE30DAD1D0}"/>
    <cellStyle name="Normal 7 2 2 6 3" xfId="1770" xr:uid="{CB7429B5-84E0-47D8-85FC-8DD1D3E4BAD2}"/>
    <cellStyle name="Normal 7 2 2 6 4" xfId="3433" xr:uid="{59ED12D0-2031-4285-AF6A-51508C4903DC}"/>
    <cellStyle name="Normal 7 2 2 7" xfId="1771" xr:uid="{19BDFB9A-9B07-4E0F-9C00-18010CA91539}"/>
    <cellStyle name="Normal 7 2 2 7 2" xfId="1772" xr:uid="{CEC715D5-A454-4A99-8601-719C9361AD51}"/>
    <cellStyle name="Normal 7 2 2 8" xfId="1773" xr:uid="{B1704205-165B-4833-B311-76055DED3E9D}"/>
    <cellStyle name="Normal 7 2 2 9" xfId="3434" xr:uid="{1E6F2029-8492-4914-9E67-E7D80E805088}"/>
    <cellStyle name="Normal 7 2 3" xfId="132" xr:uid="{4F9AEECF-B983-4BE8-B16A-767AC71BE2F2}"/>
    <cellStyle name="Normal 7 2 3 2" xfId="133" xr:uid="{B1659333-7E84-4AF2-B7DD-4584DC26C7F0}"/>
    <cellStyle name="Normal 7 2 3 2 2" xfId="694" xr:uid="{3E21A084-0C5F-406E-A90F-0DCF5EE92EDD}"/>
    <cellStyle name="Normal 7 2 3 2 2 2" xfId="695" xr:uid="{08D7C90D-AFC2-4751-A8D5-3E999D3DD759}"/>
    <cellStyle name="Normal 7 2 3 2 2 2 2" xfId="1774" xr:uid="{88371D66-F840-41B5-81CC-6811A2AF55BC}"/>
    <cellStyle name="Normal 7 2 3 2 2 2 2 2" xfId="1775" xr:uid="{DEF05E43-EA72-461E-80EB-6215A92F73C3}"/>
    <cellStyle name="Normal 7 2 3 2 2 2 3" xfId="1776" xr:uid="{820958FC-2BFA-41A7-8A18-0AD1ED5DCFB3}"/>
    <cellStyle name="Normal 7 2 3 2 2 3" xfId="1777" xr:uid="{DD234FBC-1B88-4994-A404-B2FC288A2C49}"/>
    <cellStyle name="Normal 7 2 3 2 2 3 2" xfId="1778" xr:uid="{7DD4641E-0B2B-480D-B9F9-D1B942DE0EC1}"/>
    <cellStyle name="Normal 7 2 3 2 2 4" xfId="1779" xr:uid="{F16107C4-4440-4A0E-A81C-954FE59AB029}"/>
    <cellStyle name="Normal 7 2 3 2 3" xfId="696" xr:uid="{FF97D5E6-29E7-46A2-979B-81F6F0A444C9}"/>
    <cellStyle name="Normal 7 2 3 2 3 2" xfId="1780" xr:uid="{C548881C-4275-4B2B-ABBA-CC6ED50F7A4F}"/>
    <cellStyle name="Normal 7 2 3 2 3 2 2" xfId="1781" xr:uid="{78F8CF58-A1BF-4122-A5D6-AF36986AD3DF}"/>
    <cellStyle name="Normal 7 2 3 2 3 3" xfId="1782" xr:uid="{752F0488-AA35-4891-BF8D-1E5C58AF5F10}"/>
    <cellStyle name="Normal 7 2 3 2 3 4" xfId="3435" xr:uid="{EE33BA07-7586-4D51-9E96-D920A24920A3}"/>
    <cellStyle name="Normal 7 2 3 2 4" xfId="1783" xr:uid="{790213B5-76BD-4AA8-877D-DB64BE623172}"/>
    <cellStyle name="Normal 7 2 3 2 4 2" xfId="1784" xr:uid="{26774A92-90DF-49E8-B6E7-5C0FA130FEB1}"/>
    <cellStyle name="Normal 7 2 3 2 5" xfId="1785" xr:uid="{A8339B93-9287-44EC-8C4A-0B10E78D0466}"/>
    <cellStyle name="Normal 7 2 3 2 6" xfId="3436" xr:uid="{0A2BE818-AE2A-4D95-AE69-7D2C08468907}"/>
    <cellStyle name="Normal 7 2 3 3" xfId="352" xr:uid="{49BC0FB4-AC58-4906-964B-604EB5AB9F1D}"/>
    <cellStyle name="Normal 7 2 3 3 2" xfId="697" xr:uid="{9FE3ACAF-0B43-461F-AC38-C8AA2F1247E8}"/>
    <cellStyle name="Normal 7 2 3 3 2 2" xfId="698" xr:uid="{56096011-B499-4B7F-AB04-3A38729D5274}"/>
    <cellStyle name="Normal 7 2 3 3 2 2 2" xfId="1786" xr:uid="{94BD7269-6707-4863-BB1B-AD64B21760C2}"/>
    <cellStyle name="Normal 7 2 3 3 2 2 2 2" xfId="1787" xr:uid="{52A7F986-9FB5-4BB5-B789-897259039BC0}"/>
    <cellStyle name="Normal 7 2 3 3 2 2 3" xfId="1788" xr:uid="{5AD9FCD2-61C5-4A7B-A657-B7CABA8D362F}"/>
    <cellStyle name="Normal 7 2 3 3 2 3" xfId="1789" xr:uid="{DDDA6E50-7739-4D21-BEC8-46FECB527533}"/>
    <cellStyle name="Normal 7 2 3 3 2 3 2" xfId="1790" xr:uid="{DF3D34FB-7891-4AE9-B710-B7650CBE7D6E}"/>
    <cellStyle name="Normal 7 2 3 3 2 4" xfId="1791" xr:uid="{B965C0D1-8E44-4F27-B6B2-EE78CF80D7F4}"/>
    <cellStyle name="Normal 7 2 3 3 3" xfId="699" xr:uid="{0B27D2C4-7003-49C9-9930-798C755DB737}"/>
    <cellStyle name="Normal 7 2 3 3 3 2" xfId="1792" xr:uid="{129AA82A-41DC-4B33-A333-9415B067E50A}"/>
    <cellStyle name="Normal 7 2 3 3 3 2 2" xfId="1793" xr:uid="{4D728846-B2B1-44B3-A4F0-6B70CBD0EC24}"/>
    <cellStyle name="Normal 7 2 3 3 3 3" xfId="1794" xr:uid="{7E65448D-3F29-4421-A717-28243BB2882F}"/>
    <cellStyle name="Normal 7 2 3 3 4" xfId="1795" xr:uid="{B25D0F0B-01F6-4A59-B6EE-B710F72A4CFD}"/>
    <cellStyle name="Normal 7 2 3 3 4 2" xfId="1796" xr:uid="{64CA2145-6095-4B75-98B5-F8B28B5AA027}"/>
    <cellStyle name="Normal 7 2 3 3 5" xfId="1797" xr:uid="{E6FEA1B9-1FBF-44F4-88D7-833C9C469CB4}"/>
    <cellStyle name="Normal 7 2 3 4" xfId="353" xr:uid="{126E035C-8284-4DCC-9535-3A49DF0FD07E}"/>
    <cellStyle name="Normal 7 2 3 4 2" xfId="700" xr:uid="{43379868-612C-498E-B11D-2316FBA92707}"/>
    <cellStyle name="Normal 7 2 3 4 2 2" xfId="1798" xr:uid="{3B80232E-97D3-42C7-BD89-1DAD4B44BAA3}"/>
    <cellStyle name="Normal 7 2 3 4 2 2 2" xfId="1799" xr:uid="{FBBD95B6-96AD-4958-A8C8-240ECA067298}"/>
    <cellStyle name="Normal 7 2 3 4 2 3" xfId="1800" xr:uid="{4FD025C1-6373-4DB2-9B04-9D7C071D38D1}"/>
    <cellStyle name="Normal 7 2 3 4 3" xfId="1801" xr:uid="{2BBD02EE-D6B7-44AF-AAA7-6A590F1035AB}"/>
    <cellStyle name="Normal 7 2 3 4 3 2" xfId="1802" xr:uid="{BF63F3BF-764B-4BD7-AC92-700C19A12EE6}"/>
    <cellStyle name="Normal 7 2 3 4 4" xfId="1803" xr:uid="{14A77F2F-6661-4191-B0F1-22EA95D09091}"/>
    <cellStyle name="Normal 7 2 3 5" xfId="701" xr:uid="{A0447649-B97C-416A-9F26-A7FFE298E049}"/>
    <cellStyle name="Normal 7 2 3 5 2" xfId="1804" xr:uid="{CB811E3B-6433-4240-94C1-BB0EC801EA9A}"/>
    <cellStyle name="Normal 7 2 3 5 2 2" xfId="1805" xr:uid="{8154B93B-D952-4E7C-8906-F7458725D095}"/>
    <cellStyle name="Normal 7 2 3 5 3" xfId="1806" xr:uid="{BCC28BA8-C587-4459-99BA-D17FBC624D3B}"/>
    <cellStyle name="Normal 7 2 3 5 4" xfId="3437" xr:uid="{249F3436-DF09-48E0-9D57-7A4AC345F294}"/>
    <cellStyle name="Normal 7 2 3 6" xfId="1807" xr:uid="{6937B134-0906-450E-B51E-4A054551E979}"/>
    <cellStyle name="Normal 7 2 3 6 2" xfId="1808" xr:uid="{E118BCD2-667B-4FFD-B6E3-0BBC113FB646}"/>
    <cellStyle name="Normal 7 2 3 7" xfId="1809" xr:uid="{F3CAF117-80E2-4879-A722-006807945236}"/>
    <cellStyle name="Normal 7 2 3 8" xfId="3438" xr:uid="{ECC68B73-AC2F-460D-8E3F-35397BB469B3}"/>
    <cellStyle name="Normal 7 2 4" xfId="134" xr:uid="{B70D7C85-B5C4-45B5-8BDE-FD85421671E1}"/>
    <cellStyle name="Normal 7 2 4 2" xfId="448" xr:uid="{AE6F210B-5D4C-4EA4-AB76-1AD00410AA04}"/>
    <cellStyle name="Normal 7 2 4 2 2" xfId="702" xr:uid="{ED78E0B8-AE6A-4904-BF8D-F2273E928E74}"/>
    <cellStyle name="Normal 7 2 4 2 2 2" xfId="1810" xr:uid="{DDD76267-7F44-4D77-A5DC-CF310A8BFF71}"/>
    <cellStyle name="Normal 7 2 4 2 2 2 2" xfId="1811" xr:uid="{155E0CE6-2D83-4377-AE64-DC2E8A7F8D25}"/>
    <cellStyle name="Normal 7 2 4 2 2 3" xfId="1812" xr:uid="{769C9B6B-0841-44DD-8C9B-5F789F01224E}"/>
    <cellStyle name="Normal 7 2 4 2 2 4" xfId="3439" xr:uid="{C344B150-855E-4D1D-8935-5372D399C744}"/>
    <cellStyle name="Normal 7 2 4 2 3" xfId="1813" xr:uid="{58CF784E-917A-4BD8-A98E-882BCBDBA29B}"/>
    <cellStyle name="Normal 7 2 4 2 3 2" xfId="1814" xr:uid="{2D8C6A07-7615-4594-94C9-FC16E5CF94B5}"/>
    <cellStyle name="Normal 7 2 4 2 4" xfId="1815" xr:uid="{68CF8601-F4AB-4E0F-86A7-F46334FFE17D}"/>
    <cellStyle name="Normal 7 2 4 2 5" xfId="3440" xr:uid="{F0B73858-D378-48A3-90E6-4FEFB236EBB6}"/>
    <cellStyle name="Normal 7 2 4 3" xfId="703" xr:uid="{98B6F89F-8D27-4C85-A1FF-7575AAA71FBD}"/>
    <cellStyle name="Normal 7 2 4 3 2" xfId="1816" xr:uid="{1194CB8D-56AA-468A-8F18-D782F264CD2A}"/>
    <cellStyle name="Normal 7 2 4 3 2 2" xfId="1817" xr:uid="{917C211E-29B0-4B1F-9288-5E94243C3634}"/>
    <cellStyle name="Normal 7 2 4 3 3" xfId="1818" xr:uid="{77FBCCE4-323C-49DC-BD07-AA040B51BF91}"/>
    <cellStyle name="Normal 7 2 4 3 4" xfId="3441" xr:uid="{A84BCF70-077A-4484-8CF5-51A437E57AB2}"/>
    <cellStyle name="Normal 7 2 4 4" xfId="1819" xr:uid="{7B1AB3D6-F7A7-4BD7-8565-6D7C3EEE2173}"/>
    <cellStyle name="Normal 7 2 4 4 2" xfId="1820" xr:uid="{E5249788-CF05-4044-8830-FDB5AFE93848}"/>
    <cellStyle name="Normal 7 2 4 4 3" xfId="3442" xr:uid="{4596F7B7-E2D3-4E2F-887A-64F01D247956}"/>
    <cellStyle name="Normal 7 2 4 4 4" xfId="3443" xr:uid="{7634EBC8-744A-4DC9-B428-51CEAA3D096A}"/>
    <cellStyle name="Normal 7 2 4 5" xfId="1821" xr:uid="{D47FB1E4-0075-4B62-ADDF-D21A683224E0}"/>
    <cellStyle name="Normal 7 2 4 6" xfId="3444" xr:uid="{8294F982-1228-4697-BD51-F0E0F2F45AC6}"/>
    <cellStyle name="Normal 7 2 4 7" xfId="3445" xr:uid="{B56202ED-7326-4291-A686-56EB8D043697}"/>
    <cellStyle name="Normal 7 2 5" xfId="354" xr:uid="{112A1370-F110-4FE2-B39F-851E978C5C86}"/>
    <cellStyle name="Normal 7 2 5 2" xfId="704" xr:uid="{A49C98C9-D649-440E-AEB5-FFF345809AD4}"/>
    <cellStyle name="Normal 7 2 5 2 2" xfId="705" xr:uid="{F6D1E7CF-FDBD-487C-B8FC-8AC4C9B9356D}"/>
    <cellStyle name="Normal 7 2 5 2 2 2" xfId="1822" xr:uid="{69592C6A-FB3E-4106-AACA-5B6124A9FAD0}"/>
    <cellStyle name="Normal 7 2 5 2 2 2 2" xfId="1823" xr:uid="{AB0696FC-F137-4D58-A3F0-D43CE111CB4F}"/>
    <cellStyle name="Normal 7 2 5 2 2 3" xfId="1824" xr:uid="{CB8F62E3-7879-445A-85DF-DAC1C7AB1763}"/>
    <cellStyle name="Normal 7 2 5 2 3" xfId="1825" xr:uid="{7B9D88C4-029C-4D87-856F-2B1051F07F61}"/>
    <cellStyle name="Normal 7 2 5 2 3 2" xfId="1826" xr:uid="{14FEEAD9-5F83-49BF-A35C-BC3E79D0DA34}"/>
    <cellStyle name="Normal 7 2 5 2 4" xfId="1827" xr:uid="{F1813AAE-CDFB-4BAB-B34E-3E5D951D68CB}"/>
    <cellStyle name="Normal 7 2 5 3" xfId="706" xr:uid="{B32E4B9A-2763-43BB-A8C9-9AEC9DA8B3B1}"/>
    <cellStyle name="Normal 7 2 5 3 2" xfId="1828" xr:uid="{BE78456E-1157-4D23-8EFD-B709E95C89D6}"/>
    <cellStyle name="Normal 7 2 5 3 2 2" xfId="1829" xr:uid="{533917E1-2443-442F-9556-E1B9650EEE5E}"/>
    <cellStyle name="Normal 7 2 5 3 3" xfId="1830" xr:uid="{C2DD29DE-E2A0-4740-B0E9-6E6B3B003A72}"/>
    <cellStyle name="Normal 7 2 5 3 4" xfId="3446" xr:uid="{7EA89E26-AF4F-4E72-A1D5-D9662AF0C811}"/>
    <cellStyle name="Normal 7 2 5 4" xfId="1831" xr:uid="{F96D7401-7A53-4720-822D-293AF5CC2D9E}"/>
    <cellStyle name="Normal 7 2 5 4 2" xfId="1832" xr:uid="{13D6F1AC-49DF-4900-A809-B6A01BB797F1}"/>
    <cellStyle name="Normal 7 2 5 5" xfId="1833" xr:uid="{53F89A06-97F3-4F29-9C46-585F51974ACC}"/>
    <cellStyle name="Normal 7 2 5 6" xfId="3447" xr:uid="{C3C46134-797A-47C8-9A46-82B418783904}"/>
    <cellStyle name="Normal 7 2 6" xfId="355" xr:uid="{22E1B100-0F93-4E6F-BAD3-F144CF02F0D9}"/>
    <cellStyle name="Normal 7 2 6 2" xfId="707" xr:uid="{5C2C1EBA-4C97-4FA1-91CA-EF22C4714B7C}"/>
    <cellStyle name="Normal 7 2 6 2 2" xfId="1834" xr:uid="{E736BE83-3F50-4C6B-8B6F-262B90E0804A}"/>
    <cellStyle name="Normal 7 2 6 2 2 2" xfId="1835" xr:uid="{9E9EEB53-9AF8-439D-BFF6-91E4F4D53C8B}"/>
    <cellStyle name="Normal 7 2 6 2 3" xfId="1836" xr:uid="{74383997-66CB-4F07-9BB6-E5192CE21B95}"/>
    <cellStyle name="Normal 7 2 6 2 4" xfId="3448" xr:uid="{4C614DB2-A366-4DF7-922E-7ACACE52A4A4}"/>
    <cellStyle name="Normal 7 2 6 3" xfId="1837" xr:uid="{A156FA3B-C80A-4CB7-BDFC-256BB4B54D2E}"/>
    <cellStyle name="Normal 7 2 6 3 2" xfId="1838" xr:uid="{94B21EBE-433F-4EC5-9B1D-3DF0298C4681}"/>
    <cellStyle name="Normal 7 2 6 4" xfId="1839" xr:uid="{8C152A35-E190-4C3E-A30F-8F60FEC7F0F9}"/>
    <cellStyle name="Normal 7 2 6 5" xfId="3449" xr:uid="{F32AA26B-1D33-47C7-A01A-191E0E83AB9A}"/>
    <cellStyle name="Normal 7 2 7" xfId="708" xr:uid="{FA38FAB0-6999-41B5-896B-5E72EE4AAE4B}"/>
    <cellStyle name="Normal 7 2 7 2" xfId="1840" xr:uid="{6531A107-A97B-4172-8DA5-1E8A0C38EF89}"/>
    <cellStyle name="Normal 7 2 7 2 2" xfId="1841" xr:uid="{B9163EA1-48D2-4287-B5C9-3B923D1D6E24}"/>
    <cellStyle name="Normal 7 2 7 2 3" xfId="4409" xr:uid="{F30F6593-450C-4E99-9F7D-24594DA3A13B}"/>
    <cellStyle name="Normal 7 2 7 3" xfId="1842" xr:uid="{B84225C7-EFBF-4737-AE78-50393ADE2CF1}"/>
    <cellStyle name="Normal 7 2 7 4" xfId="3450" xr:uid="{69FD3560-3304-4BCC-8D86-C7F8316CDBE5}"/>
    <cellStyle name="Normal 7 2 7 4 2" xfId="4579" xr:uid="{16D83F50-187F-4FF3-B84E-2937212F1149}"/>
    <cellStyle name="Normal 7 2 7 4 3" xfId="4686" xr:uid="{F3BBC9F5-D940-48BE-8017-C574D921B1FF}"/>
    <cellStyle name="Normal 7 2 7 4 4" xfId="4608" xr:uid="{5D583639-9288-4807-A250-F578EA5468F4}"/>
    <cellStyle name="Normal 7 2 8" xfId="1843" xr:uid="{CE6B570B-8784-447C-BF56-4E4270F8733B}"/>
    <cellStyle name="Normal 7 2 8 2" xfId="1844" xr:uid="{DC152ED8-3948-4D3F-BFD4-676E0B5112DC}"/>
    <cellStyle name="Normal 7 2 8 3" xfId="3451" xr:uid="{A6542BE2-068E-4D2F-86B3-1928CD86F64A}"/>
    <cellStyle name="Normal 7 2 8 4" xfId="3452" xr:uid="{60037480-3A40-4CEB-9532-E89C087C4BB7}"/>
    <cellStyle name="Normal 7 2 9" xfId="1845" xr:uid="{7D903016-FB0E-4DE9-B628-224C2AA44751}"/>
    <cellStyle name="Normal 7 3" xfId="135" xr:uid="{983E80A7-4008-43F1-95AE-96A53E344097}"/>
    <cellStyle name="Normal 7 3 10" xfId="3453" xr:uid="{7F3D3330-6CFD-469E-8F58-982D76424E9F}"/>
    <cellStyle name="Normal 7 3 11" xfId="3454" xr:uid="{E9EE6AC2-2CA2-45FB-B233-E91F8442EBCC}"/>
    <cellStyle name="Normal 7 3 2" xfId="136" xr:uid="{EEFB97F5-CFB6-46C4-AB7A-5F2F010A84A1}"/>
    <cellStyle name="Normal 7 3 2 2" xfId="137" xr:uid="{92DD86D1-4D33-4F1A-B87A-DC9F475ED682}"/>
    <cellStyle name="Normal 7 3 2 2 2" xfId="356" xr:uid="{5F2258B7-CA55-43DD-99F4-32C9307E8D1B}"/>
    <cellStyle name="Normal 7 3 2 2 2 2" xfId="709" xr:uid="{37D4AFF8-A456-4BB9-8B0E-2B362799D432}"/>
    <cellStyle name="Normal 7 3 2 2 2 2 2" xfId="1846" xr:uid="{BAFF4537-6BBE-470E-BC34-AF294D7C365E}"/>
    <cellStyle name="Normal 7 3 2 2 2 2 2 2" xfId="1847" xr:uid="{E3F8B279-08A2-40D7-B240-A559CA592E59}"/>
    <cellStyle name="Normal 7 3 2 2 2 2 3" xfId="1848" xr:uid="{F1220F7D-70A3-490D-9B7A-D0B8A622075E}"/>
    <cellStyle name="Normal 7 3 2 2 2 2 4" xfId="3455" xr:uid="{4AD157F6-C847-4276-B541-3516BB5C8BA1}"/>
    <cellStyle name="Normal 7 3 2 2 2 3" xfId="1849" xr:uid="{353BF4D1-D3D4-40CA-BC9C-CB920304E252}"/>
    <cellStyle name="Normal 7 3 2 2 2 3 2" xfId="1850" xr:uid="{5FEEC970-B2C7-470D-A738-5D56D8D6E753}"/>
    <cellStyle name="Normal 7 3 2 2 2 3 3" xfId="3456" xr:uid="{FA1208FA-042B-4E84-93AA-E6E8F699E363}"/>
    <cellStyle name="Normal 7 3 2 2 2 3 4" xfId="3457" xr:uid="{E6DB129E-C9CB-461A-A318-8C497B25F011}"/>
    <cellStyle name="Normal 7 3 2 2 2 4" xfId="1851" xr:uid="{A058BA25-E44F-4A87-8136-198E5E98406A}"/>
    <cellStyle name="Normal 7 3 2 2 2 5" xfId="3458" xr:uid="{541FFA82-7CE0-4996-BFC2-F0879A254A51}"/>
    <cellStyle name="Normal 7 3 2 2 2 6" xfId="3459" xr:uid="{4A40AC3C-B516-4436-ABCA-16C729E57478}"/>
    <cellStyle name="Normal 7 3 2 2 3" xfId="710" xr:uid="{4AF1158D-42E8-4847-8FE5-920675F9BED4}"/>
    <cellStyle name="Normal 7 3 2 2 3 2" xfId="1852" xr:uid="{1B7DA350-7F0E-42B3-A735-D006E3431F90}"/>
    <cellStyle name="Normal 7 3 2 2 3 2 2" xfId="1853" xr:uid="{4EE744B1-2920-4CEE-80C4-DCF029678CBC}"/>
    <cellStyle name="Normal 7 3 2 2 3 2 3" xfId="3460" xr:uid="{5D00B720-CF28-48F2-B9A3-565DB69EAA4F}"/>
    <cellStyle name="Normal 7 3 2 2 3 2 4" xfId="3461" xr:uid="{53CC4404-B5CF-4B78-8F24-49FB63B134F7}"/>
    <cellStyle name="Normal 7 3 2 2 3 3" xfId="1854" xr:uid="{0E1E3579-A957-4152-8034-24C8EE4C0DB5}"/>
    <cellStyle name="Normal 7 3 2 2 3 4" xfId="3462" xr:uid="{7B0493B9-1118-4657-9D2F-105DB7EAC438}"/>
    <cellStyle name="Normal 7 3 2 2 3 5" xfId="3463" xr:uid="{B6B99036-14CE-4CF6-BA97-2A754C90D383}"/>
    <cellStyle name="Normal 7 3 2 2 4" xfId="1855" xr:uid="{E8639EC9-911C-4F65-B90E-01A53787DF3D}"/>
    <cellStyle name="Normal 7 3 2 2 4 2" xfId="1856" xr:uid="{7B5DEC9F-E221-4A67-A978-F6DF94552895}"/>
    <cellStyle name="Normal 7 3 2 2 4 3" xfId="3464" xr:uid="{1B9E3F95-F3A0-4047-89D4-E6EFD1F41DDC}"/>
    <cellStyle name="Normal 7 3 2 2 4 4" xfId="3465" xr:uid="{92DBCC41-DD45-4728-A4ED-076068E0C98C}"/>
    <cellStyle name="Normal 7 3 2 2 5" xfId="1857" xr:uid="{B203C179-3AB6-4D8B-B06A-7EF9CFC3114E}"/>
    <cellStyle name="Normal 7 3 2 2 5 2" xfId="3466" xr:uid="{8A641A84-7316-4952-93C8-277709031666}"/>
    <cellStyle name="Normal 7 3 2 2 5 3" xfId="3467" xr:uid="{825134D9-5527-4299-8AA5-20E01D4C5CB8}"/>
    <cellStyle name="Normal 7 3 2 2 5 4" xfId="3468" xr:uid="{60DC193E-BE4B-4E82-BB53-BE5D0278587D}"/>
    <cellStyle name="Normal 7 3 2 2 6" xfId="3469" xr:uid="{88FA6FE7-CC4C-410B-9E38-E018C44367B9}"/>
    <cellStyle name="Normal 7 3 2 2 7" xfId="3470" xr:uid="{BF4364BF-1470-40B8-9092-CFB4B503E9C7}"/>
    <cellStyle name="Normal 7 3 2 2 8" xfId="3471" xr:uid="{EEA1FD9A-7559-47C9-8715-0A06A691D7BA}"/>
    <cellStyle name="Normal 7 3 2 3" xfId="357" xr:uid="{92611337-3777-4249-B1BD-193EBE041BCA}"/>
    <cellStyle name="Normal 7 3 2 3 2" xfId="711" xr:uid="{64263961-7065-4C1A-8F50-355BBB0BA50D}"/>
    <cellStyle name="Normal 7 3 2 3 2 2" xfId="712" xr:uid="{1542324A-54E3-46D0-8FC1-0F7964963E09}"/>
    <cellStyle name="Normal 7 3 2 3 2 2 2" xfId="1858" xr:uid="{DDD34E17-1CBF-4ADF-853E-982D5E0F63CC}"/>
    <cellStyle name="Normal 7 3 2 3 2 2 2 2" xfId="1859" xr:uid="{4ADAB757-D0DF-4F64-A1EA-B1EBA227CCEA}"/>
    <cellStyle name="Normal 7 3 2 3 2 2 3" xfId="1860" xr:uid="{37287E84-05C5-4A6C-A272-462E000FFE3C}"/>
    <cellStyle name="Normal 7 3 2 3 2 3" xfId="1861" xr:uid="{CC005635-688D-4121-8B42-36A2A13A8043}"/>
    <cellStyle name="Normal 7 3 2 3 2 3 2" xfId="1862" xr:uid="{0B9F76B6-D847-4C74-AB60-77488A7C4885}"/>
    <cellStyle name="Normal 7 3 2 3 2 4" xfId="1863" xr:uid="{F6C03306-A61E-437B-8C12-A30A77E32867}"/>
    <cellStyle name="Normal 7 3 2 3 3" xfId="713" xr:uid="{BFE81DE9-F41E-4A43-8A61-430ED070E9AC}"/>
    <cellStyle name="Normal 7 3 2 3 3 2" xfId="1864" xr:uid="{023F8D8E-4A6D-4739-ADC0-BC9FE0288139}"/>
    <cellStyle name="Normal 7 3 2 3 3 2 2" xfId="1865" xr:uid="{20CCE88A-F01B-476C-8E2C-95F9039552F9}"/>
    <cellStyle name="Normal 7 3 2 3 3 3" xfId="1866" xr:uid="{1FBEF9A8-67D0-481D-BE71-CD70A58CDA50}"/>
    <cellStyle name="Normal 7 3 2 3 3 4" xfId="3472" xr:uid="{7045136E-3D5C-47A5-9D5A-78271C2414B4}"/>
    <cellStyle name="Normal 7 3 2 3 4" xfId="1867" xr:uid="{51F6D437-C8F7-4D38-B199-2CA8D966A77C}"/>
    <cellStyle name="Normal 7 3 2 3 4 2" xfId="1868" xr:uid="{6C9E1278-C8CE-4D21-B866-8154EDF774DA}"/>
    <cellStyle name="Normal 7 3 2 3 5" xfId="1869" xr:uid="{FFC5A32A-6CA2-4804-B6A7-705BFDB4B26E}"/>
    <cellStyle name="Normal 7 3 2 3 6" xfId="3473" xr:uid="{BF9A5E81-7F44-47FB-8BF8-7E94FE634BEE}"/>
    <cellStyle name="Normal 7 3 2 4" xfId="358" xr:uid="{EB943A01-DB96-4B0F-87C2-ACD29F517C3D}"/>
    <cellStyle name="Normal 7 3 2 4 2" xfId="714" xr:uid="{284A5370-0B57-4F4D-A99A-E45D234D9713}"/>
    <cellStyle name="Normal 7 3 2 4 2 2" xfId="1870" xr:uid="{7DC5056B-69DB-4959-8FB8-3E094CC806F4}"/>
    <cellStyle name="Normal 7 3 2 4 2 2 2" xfId="1871" xr:uid="{E9E53B21-E213-421B-8407-F906AF4063E6}"/>
    <cellStyle name="Normal 7 3 2 4 2 3" xfId="1872" xr:uid="{34AEE3DB-232F-4FA0-A458-223F6659572C}"/>
    <cellStyle name="Normal 7 3 2 4 2 4" xfId="3474" xr:uid="{22D6F4AE-7F9D-4F73-A972-C64D4A7FE053}"/>
    <cellStyle name="Normal 7 3 2 4 3" xfId="1873" xr:uid="{F086443F-E7B2-4632-AB91-1BBAA8528A9A}"/>
    <cellStyle name="Normal 7 3 2 4 3 2" xfId="1874" xr:uid="{4FE7FC8D-63FA-43E5-B9CD-E2D880E683C5}"/>
    <cellStyle name="Normal 7 3 2 4 4" xfId="1875" xr:uid="{47008850-4A0C-4C4F-A106-25336F521725}"/>
    <cellStyle name="Normal 7 3 2 4 5" xfId="3475" xr:uid="{25719D13-32E7-47B3-830D-91C9B1D8D7AA}"/>
    <cellStyle name="Normal 7 3 2 5" xfId="359" xr:uid="{2BE3109C-A6B6-4CAD-9258-A8D956D4FA34}"/>
    <cellStyle name="Normal 7 3 2 5 2" xfId="1876" xr:uid="{5F62E88A-DC3D-40A5-A3A6-DCEF38C140F1}"/>
    <cellStyle name="Normal 7 3 2 5 2 2" xfId="1877" xr:uid="{6EE0E3A1-E892-427D-9784-2B468650E30C}"/>
    <cellStyle name="Normal 7 3 2 5 3" xfId="1878" xr:uid="{F11485BB-0705-486E-B531-A08A620DC3EA}"/>
    <cellStyle name="Normal 7 3 2 5 4" xfId="3476" xr:uid="{B337D056-2AA9-45E5-937B-01AAC8B6F04A}"/>
    <cellStyle name="Normal 7 3 2 6" xfId="1879" xr:uid="{9161B616-5A5F-4C88-9B6A-A81130056B2E}"/>
    <cellStyle name="Normal 7 3 2 6 2" xfId="1880" xr:uid="{596867F4-DF1A-4B17-A819-4AD324200B0A}"/>
    <cellStyle name="Normal 7 3 2 6 3" xfId="3477" xr:uid="{C344375B-6B8F-4FBB-8B35-6CA185F9A542}"/>
    <cellStyle name="Normal 7 3 2 6 4" xfId="3478" xr:uid="{A35C0BFB-A9EB-4959-B2E8-9DBF7BAD77D6}"/>
    <cellStyle name="Normal 7 3 2 7" xfId="1881" xr:uid="{E77CE47A-4750-4055-B3E8-F790BF349090}"/>
    <cellStyle name="Normal 7 3 2 8" xfId="3479" xr:uid="{58A38056-B822-432A-ABD4-F616C562DDCD}"/>
    <cellStyle name="Normal 7 3 2 9" xfId="3480" xr:uid="{4679D1BD-7191-49F6-84E6-AF03078A2445}"/>
    <cellStyle name="Normal 7 3 3" xfId="138" xr:uid="{99D6E1AC-A02A-4555-8775-55461E0185CD}"/>
    <cellStyle name="Normal 7 3 3 2" xfId="139" xr:uid="{17E7439E-9ADF-455C-B5BF-5AAA7AC9E828}"/>
    <cellStyle name="Normal 7 3 3 2 2" xfId="715" xr:uid="{BE9A6AEF-B1EC-4073-BB3B-D66D7209F263}"/>
    <cellStyle name="Normal 7 3 3 2 2 2" xfId="1882" xr:uid="{778F7244-897C-48EC-8A3A-CC4AE85E507A}"/>
    <cellStyle name="Normal 7 3 3 2 2 2 2" xfId="1883" xr:uid="{F847FA99-B0EE-4D73-9A4E-D9A487CF83F8}"/>
    <cellStyle name="Normal 7 3 3 2 2 2 2 2" xfId="4484" xr:uid="{67AA5E7B-16B4-40FF-8705-03A4EC19FD7D}"/>
    <cellStyle name="Normal 7 3 3 2 2 2 3" xfId="4485" xr:uid="{3031891F-CF72-4A66-A887-4234B1F28899}"/>
    <cellStyle name="Normal 7 3 3 2 2 3" xfId="1884" xr:uid="{41CB9B48-24F6-4731-9924-C73D93657622}"/>
    <cellStyle name="Normal 7 3 3 2 2 3 2" xfId="4486" xr:uid="{D999C766-083A-4402-898A-949DA0E6B26C}"/>
    <cellStyle name="Normal 7 3 3 2 2 4" xfId="3481" xr:uid="{B24B6026-B83E-4D10-9D48-F4DD6FA31460}"/>
    <cellStyle name="Normal 7 3 3 2 3" xfId="1885" xr:uid="{B3D4A0CD-AEBA-477F-B979-C071814C8214}"/>
    <cellStyle name="Normal 7 3 3 2 3 2" xfId="1886" xr:uid="{5AC2BDA2-B725-4B0A-BCC3-DB52B7F9A7B2}"/>
    <cellStyle name="Normal 7 3 3 2 3 2 2" xfId="4487" xr:uid="{3E70042F-0F99-473A-9107-B257561CFA28}"/>
    <cellStyle name="Normal 7 3 3 2 3 3" xfId="3482" xr:uid="{5597E24F-BE66-4201-B98B-A68528204987}"/>
    <cellStyle name="Normal 7 3 3 2 3 4" xfId="3483" xr:uid="{D7DE7811-D272-44CA-93B6-989E2F372E74}"/>
    <cellStyle name="Normal 7 3 3 2 4" xfId="1887" xr:uid="{30C0D69A-1A68-4D9E-AC96-771C0255B772}"/>
    <cellStyle name="Normal 7 3 3 2 4 2" xfId="4488" xr:uid="{21C57AE3-AD3B-4848-9F04-340A305A25BD}"/>
    <cellStyle name="Normal 7 3 3 2 5" xfId="3484" xr:uid="{526B65F3-7A0C-4115-9076-E67B3DE54DD1}"/>
    <cellStyle name="Normal 7 3 3 2 6" xfId="3485" xr:uid="{8A84DBE2-D8FA-487C-A138-78B2579033F9}"/>
    <cellStyle name="Normal 7 3 3 3" xfId="360" xr:uid="{52EB62F7-AEE8-4FCA-8C65-D6DAD913CB99}"/>
    <cellStyle name="Normal 7 3 3 3 2" xfId="1888" xr:uid="{E9322810-7A36-4AAA-A9A1-18E471A99FED}"/>
    <cellStyle name="Normal 7 3 3 3 2 2" xfId="1889" xr:uid="{B092A232-4E1C-4FAE-96F0-F236AC96997F}"/>
    <cellStyle name="Normal 7 3 3 3 2 2 2" xfId="4489" xr:uid="{096D34CA-122A-48E0-97A3-DCB946AF08A3}"/>
    <cellStyle name="Normal 7 3 3 3 2 3" xfId="3486" xr:uid="{6EC437E9-D1C4-4CF6-94F0-F207B890DAF8}"/>
    <cellStyle name="Normal 7 3 3 3 2 4" xfId="3487" xr:uid="{4E253F4B-613F-4260-9E73-BC459557FC60}"/>
    <cellStyle name="Normal 7 3 3 3 3" xfId="1890" xr:uid="{581C7144-47B5-4EE8-969B-E1E53C5928B3}"/>
    <cellStyle name="Normal 7 3 3 3 3 2" xfId="4490" xr:uid="{CFE9D958-50A1-4B09-B765-010D286E5048}"/>
    <cellStyle name="Normal 7 3 3 3 4" xfId="3488" xr:uid="{FA2F2A4F-C9EA-4A93-B707-CB885A4F1E59}"/>
    <cellStyle name="Normal 7 3 3 3 5" xfId="3489" xr:uid="{CA1A14F5-0A7B-49C2-8E2B-777E3CBD5013}"/>
    <cellStyle name="Normal 7 3 3 4" xfId="1891" xr:uid="{664E103E-C65D-4273-960A-E312C98B7C63}"/>
    <cellStyle name="Normal 7 3 3 4 2" xfId="1892" xr:uid="{724ED2BE-9AAA-4B74-B05C-A6853A847608}"/>
    <cellStyle name="Normal 7 3 3 4 2 2" xfId="4491" xr:uid="{2DC59303-4CC6-46B2-B22C-BAF72D1CD7CD}"/>
    <cellStyle name="Normal 7 3 3 4 3" xfId="3490" xr:uid="{764E6125-131C-41AC-824C-4B115FE0793F}"/>
    <cellStyle name="Normal 7 3 3 4 4" xfId="3491" xr:uid="{15B7EB20-1A41-4BB1-AB7D-D667B7A50945}"/>
    <cellStyle name="Normal 7 3 3 5" xfId="1893" xr:uid="{A2D339DF-51C9-4058-AA95-B8716B465AAC}"/>
    <cellStyle name="Normal 7 3 3 5 2" xfId="3492" xr:uid="{42F9C9FD-2DA2-49C3-9744-2E794EBBA33F}"/>
    <cellStyle name="Normal 7 3 3 5 3" xfId="3493" xr:uid="{DCB0682C-C758-4FD8-BB97-92296D8D6B3D}"/>
    <cellStyle name="Normal 7 3 3 5 4" xfId="3494" xr:uid="{F47D461C-5E81-4691-BB05-688F9E074A3D}"/>
    <cellStyle name="Normal 7 3 3 6" xfId="3495" xr:uid="{5D18C425-DF3E-4715-8DA0-5CBDE878B728}"/>
    <cellStyle name="Normal 7 3 3 7" xfId="3496" xr:uid="{180D1EF2-76DC-4994-B15D-60692409E2DE}"/>
    <cellStyle name="Normal 7 3 3 8" xfId="3497" xr:uid="{2CABAB3B-1802-4245-A30F-EA3D2A513FB9}"/>
    <cellStyle name="Normal 7 3 4" xfId="140" xr:uid="{5B3FADCD-EF10-4FBB-96F5-47BE0D7C6C31}"/>
    <cellStyle name="Normal 7 3 4 2" xfId="716" xr:uid="{532AA08F-B5D9-460B-9AF7-931863790D0B}"/>
    <cellStyle name="Normal 7 3 4 2 2" xfId="717" xr:uid="{3F11664D-7A8D-468F-B525-C281D5710971}"/>
    <cellStyle name="Normal 7 3 4 2 2 2" xfId="1894" xr:uid="{1D294929-713A-4C73-90B3-F1440D7371A0}"/>
    <cellStyle name="Normal 7 3 4 2 2 2 2" xfId="1895" xr:uid="{82DE777E-6A8C-47E4-B8B6-4AD5D00107A2}"/>
    <cellStyle name="Normal 7 3 4 2 2 3" xfId="1896" xr:uid="{29B5C3DD-15DC-4151-944D-9FC7C8B522A0}"/>
    <cellStyle name="Normal 7 3 4 2 2 4" xfId="3498" xr:uid="{8972AB29-B98E-430B-BFF6-1D76977B5AD5}"/>
    <cellStyle name="Normal 7 3 4 2 3" xfId="1897" xr:uid="{86FC61BC-CE09-478E-8299-581CC8782E4B}"/>
    <cellStyle name="Normal 7 3 4 2 3 2" xfId="1898" xr:uid="{19B5185D-DF60-4C42-8D73-7404B2C104DF}"/>
    <cellStyle name="Normal 7 3 4 2 4" xfId="1899" xr:uid="{75DB7012-AF82-4CC9-A27F-728152C97FD5}"/>
    <cellStyle name="Normal 7 3 4 2 5" xfId="3499" xr:uid="{98D40724-8F10-4835-85EE-0C406A0F712B}"/>
    <cellStyle name="Normal 7 3 4 3" xfId="718" xr:uid="{22C01177-9772-4BE6-B145-CA12B77C351D}"/>
    <cellStyle name="Normal 7 3 4 3 2" xfId="1900" xr:uid="{9A884C93-5DBD-4033-B958-AEB4E3228044}"/>
    <cellStyle name="Normal 7 3 4 3 2 2" xfId="1901" xr:uid="{B75A04DE-684B-4693-9E94-30B77919E3C8}"/>
    <cellStyle name="Normal 7 3 4 3 3" xfId="1902" xr:uid="{B77696BC-4F1B-4217-B6D4-ADFC5727B789}"/>
    <cellStyle name="Normal 7 3 4 3 4" xfId="3500" xr:uid="{B466FE65-4B6E-4B50-B3C3-B2E2FA0C028E}"/>
    <cellStyle name="Normal 7 3 4 4" xfId="1903" xr:uid="{6F46BFE7-ACFF-4CF9-A481-DF3A170A91ED}"/>
    <cellStyle name="Normal 7 3 4 4 2" xfId="1904" xr:uid="{F822EBE0-CFF9-496E-990A-ACA4D6CE2354}"/>
    <cellStyle name="Normal 7 3 4 4 3" xfId="3501" xr:uid="{6A6EDB32-BDE4-4668-B6BB-CCA7ECCDF983}"/>
    <cellStyle name="Normal 7 3 4 4 4" xfId="3502" xr:uid="{F5608AAF-11E1-45DE-ACBD-3E60377C646F}"/>
    <cellStyle name="Normal 7 3 4 5" xfId="1905" xr:uid="{7ED7B720-DDF4-4C0D-A3A0-091BD6F5F184}"/>
    <cellStyle name="Normal 7 3 4 6" xfId="3503" xr:uid="{AB63F4AD-9810-4087-B1CD-63364945FE7E}"/>
    <cellStyle name="Normal 7 3 4 7" xfId="3504" xr:uid="{0F396C24-E363-449A-B1DC-E7B05A304B04}"/>
    <cellStyle name="Normal 7 3 5" xfId="361" xr:uid="{594374F7-63EC-4DD4-88F2-7296D985FE21}"/>
    <cellStyle name="Normal 7 3 5 2" xfId="719" xr:uid="{D9CE596F-ECA5-4E29-AF24-E0C27C7B14CB}"/>
    <cellStyle name="Normal 7 3 5 2 2" xfId="1906" xr:uid="{BF831CC6-E7A8-4A95-A60C-AE9CC10C7165}"/>
    <cellStyle name="Normal 7 3 5 2 2 2" xfId="1907" xr:uid="{7E6550FF-F9C8-41A9-A336-8168CB9A794F}"/>
    <cellStyle name="Normal 7 3 5 2 3" xfId="1908" xr:uid="{31A7DE82-3DAD-4B6A-AA4F-10EC43640173}"/>
    <cellStyle name="Normal 7 3 5 2 4" xfId="3505" xr:uid="{B2AA3AB7-88A3-40AA-A203-2BECF6181755}"/>
    <cellStyle name="Normal 7 3 5 3" xfId="1909" xr:uid="{F24DB324-537A-4061-920F-0E5DE6D40EF4}"/>
    <cellStyle name="Normal 7 3 5 3 2" xfId="1910" xr:uid="{B695E4F5-EFDA-47BB-9CCE-D0F98719E876}"/>
    <cellStyle name="Normal 7 3 5 3 3" xfId="3506" xr:uid="{71D99B46-93F9-49BC-8CB8-B2AFFC589A9C}"/>
    <cellStyle name="Normal 7 3 5 3 4" xfId="3507" xr:uid="{A18BFC7C-7127-498F-AE27-351B8BD985F9}"/>
    <cellStyle name="Normal 7 3 5 4" xfId="1911" xr:uid="{84551136-2AD9-4A15-85B9-5BA23A9E680D}"/>
    <cellStyle name="Normal 7 3 5 5" xfId="3508" xr:uid="{4787EC38-99FB-45BB-ADAF-F2E30AEF6F9C}"/>
    <cellStyle name="Normal 7 3 5 6" xfId="3509" xr:uid="{7E38DBD3-7573-4F88-ACB9-5F924F2EFDAC}"/>
    <cellStyle name="Normal 7 3 6" xfId="362" xr:uid="{99919450-AA4F-444F-9A4C-4722A78517B5}"/>
    <cellStyle name="Normal 7 3 6 2" xfId="1912" xr:uid="{D728E6E0-07CD-4A52-99D2-AB076CF108A1}"/>
    <cellStyle name="Normal 7 3 6 2 2" xfId="1913" xr:uid="{95982658-B7E1-418F-A23F-93C3B9FDB00E}"/>
    <cellStyle name="Normal 7 3 6 2 3" xfId="3510" xr:uid="{4736DDA0-3A17-4C11-AB27-F7722CB58300}"/>
    <cellStyle name="Normal 7 3 6 2 4" xfId="3511" xr:uid="{EDDD2CC1-10AD-4300-AA5C-04E94D0C2EC4}"/>
    <cellStyle name="Normal 7 3 6 3" xfId="1914" xr:uid="{882E06CB-E94E-4CDA-962A-E3E5558C952B}"/>
    <cellStyle name="Normal 7 3 6 4" xfId="3512" xr:uid="{AE8A4911-BEB4-4F7A-9882-098E1326C057}"/>
    <cellStyle name="Normal 7 3 6 5" xfId="3513" xr:uid="{F013FC3D-161C-44D9-8F04-D451FD29273E}"/>
    <cellStyle name="Normal 7 3 7" xfId="1915" xr:uid="{8DB92FB2-A89D-4DF2-BB12-1D1E14396953}"/>
    <cellStyle name="Normal 7 3 7 2" xfId="1916" xr:uid="{EEA683A6-B9E8-4C13-802C-9387AB8AF152}"/>
    <cellStyle name="Normal 7 3 7 3" xfId="3514" xr:uid="{D95B4D4C-45B1-49CC-8687-90ED16EFCE89}"/>
    <cellStyle name="Normal 7 3 7 4" xfId="3515" xr:uid="{0C6EF188-2518-49AD-BB3F-01E7C41C0E1B}"/>
    <cellStyle name="Normal 7 3 8" xfId="1917" xr:uid="{167FE94E-5F81-4CEA-A963-6F0B27376DAC}"/>
    <cellStyle name="Normal 7 3 8 2" xfId="3516" xr:uid="{55630D55-E6BC-4529-87E8-DC4C8FE5E7C5}"/>
    <cellStyle name="Normal 7 3 8 3" xfId="3517" xr:uid="{B259D0BF-E634-42DA-9557-42B584BA06F2}"/>
    <cellStyle name="Normal 7 3 8 4" xfId="3518" xr:uid="{24197609-E242-4CAD-AAA4-E0DB0C77DC37}"/>
    <cellStyle name="Normal 7 3 9" xfId="3519" xr:uid="{C3BAE5D9-130A-4E85-A865-849B80566056}"/>
    <cellStyle name="Normal 7 4" xfId="141" xr:uid="{C06ACF8F-A33A-4D75-B685-07131E394010}"/>
    <cellStyle name="Normal 7 4 10" xfId="3520" xr:uid="{A2AA84D1-7C69-4EB1-93B6-04306B27C288}"/>
    <cellStyle name="Normal 7 4 11" xfId="3521" xr:uid="{2BBBCDD0-6C41-4669-972F-583DC8313E20}"/>
    <cellStyle name="Normal 7 4 2" xfId="142" xr:uid="{3736ECE4-4DC2-4FB6-906C-26BC1EE43F2E}"/>
    <cellStyle name="Normal 7 4 2 2" xfId="363" xr:uid="{A83B1B63-EDBB-4A78-A8EB-16A4FAD121A0}"/>
    <cellStyle name="Normal 7 4 2 2 2" xfId="720" xr:uid="{3559F468-8BC9-4934-B62C-611C35C2892C}"/>
    <cellStyle name="Normal 7 4 2 2 2 2" xfId="721" xr:uid="{A04881E6-7409-4F15-86DD-37613E674609}"/>
    <cellStyle name="Normal 7 4 2 2 2 2 2" xfId="1918" xr:uid="{A6A14B93-1F16-4A27-B97D-0D6EE42AB82F}"/>
    <cellStyle name="Normal 7 4 2 2 2 2 3" xfId="3522" xr:uid="{BA324C43-10D1-4207-9DF1-87B51ADD253E}"/>
    <cellStyle name="Normal 7 4 2 2 2 2 4" xfId="3523" xr:uid="{9BB579CE-D2CC-4A52-8B3C-685092C9A41C}"/>
    <cellStyle name="Normal 7 4 2 2 2 3" xfId="1919" xr:uid="{04F07A4D-6841-4267-8B95-7A487B0BC30E}"/>
    <cellStyle name="Normal 7 4 2 2 2 3 2" xfId="3524" xr:uid="{F7BC76C8-4C6D-4B7D-9C4F-C597A02A71F0}"/>
    <cellStyle name="Normal 7 4 2 2 2 3 3" xfId="3525" xr:uid="{925DAF40-76B8-4D0D-9804-58F71511CBAD}"/>
    <cellStyle name="Normal 7 4 2 2 2 3 4" xfId="3526" xr:uid="{4EC03D42-4019-4606-920A-F6BAE2CDEE39}"/>
    <cellStyle name="Normal 7 4 2 2 2 4" xfId="3527" xr:uid="{884CB42F-84D1-4981-84C2-F00CE36896B7}"/>
    <cellStyle name="Normal 7 4 2 2 2 5" xfId="3528" xr:uid="{2BA46728-B5D5-443F-A6C6-BD655A1B4020}"/>
    <cellStyle name="Normal 7 4 2 2 2 6" xfId="3529" xr:uid="{065A9733-071E-4FFC-B5D7-3C6CD3C0DC8F}"/>
    <cellStyle name="Normal 7 4 2 2 3" xfId="722" xr:uid="{0DC47041-4E5B-4F9C-BAFC-0449C2F44416}"/>
    <cellStyle name="Normal 7 4 2 2 3 2" xfId="1920" xr:uid="{18ABA615-C487-45E7-B244-4E1346AC775D}"/>
    <cellStyle name="Normal 7 4 2 2 3 2 2" xfId="3530" xr:uid="{970DB18D-E453-4A42-8D8D-FA13AB615425}"/>
    <cellStyle name="Normal 7 4 2 2 3 2 3" xfId="3531" xr:uid="{98CDD4F5-0DAE-4FBF-9081-0EF234146DBD}"/>
    <cellStyle name="Normal 7 4 2 2 3 2 4" xfId="3532" xr:uid="{05E4B75A-8B90-4747-B476-270761C4A36A}"/>
    <cellStyle name="Normal 7 4 2 2 3 3" xfId="3533" xr:uid="{5C14685C-6A87-440B-8729-CE739F263646}"/>
    <cellStyle name="Normal 7 4 2 2 3 4" xfId="3534" xr:uid="{AE1E68DD-5472-421B-A0E7-082B2673879D}"/>
    <cellStyle name="Normal 7 4 2 2 3 5" xfId="3535" xr:uid="{89F43865-7A4E-45BE-BAD3-44AC9741A28C}"/>
    <cellStyle name="Normal 7 4 2 2 4" xfId="1921" xr:uid="{8148F40C-F50F-4F8A-994C-5FC6E9326D6F}"/>
    <cellStyle name="Normal 7 4 2 2 4 2" xfId="3536" xr:uid="{D6DFE949-4496-4D54-B565-72B8CD638052}"/>
    <cellStyle name="Normal 7 4 2 2 4 3" xfId="3537" xr:uid="{CE7CB985-BF76-4FBC-B898-3C3214658FE2}"/>
    <cellStyle name="Normal 7 4 2 2 4 4" xfId="3538" xr:uid="{9A966F62-172E-4BBE-9824-9EEF9B79ADD6}"/>
    <cellStyle name="Normal 7 4 2 2 5" xfId="3539" xr:uid="{D65352D1-638F-4A68-8F20-170B9EB33731}"/>
    <cellStyle name="Normal 7 4 2 2 5 2" xfId="3540" xr:uid="{8ACCF42B-8C69-4F80-973F-93A0A15AE904}"/>
    <cellStyle name="Normal 7 4 2 2 5 3" xfId="3541" xr:uid="{8E555CEE-2DA5-4131-B9CE-1B841849E11B}"/>
    <cellStyle name="Normal 7 4 2 2 5 4" xfId="3542" xr:uid="{3189DCB2-60B6-4192-9D46-1F6FE73CA766}"/>
    <cellStyle name="Normal 7 4 2 2 6" xfId="3543" xr:uid="{ADA49C78-E23D-4B1A-B0CB-FD57F94923BB}"/>
    <cellStyle name="Normal 7 4 2 2 7" xfId="3544" xr:uid="{F803CCEA-A4E1-4128-8E99-434624EF4338}"/>
    <cellStyle name="Normal 7 4 2 2 8" xfId="3545" xr:uid="{66124E85-A46C-46B3-9651-E80CC5B0E8E7}"/>
    <cellStyle name="Normal 7 4 2 3" xfId="723" xr:uid="{6590096A-CA6E-4B8D-9067-5AB2EE000F86}"/>
    <cellStyle name="Normal 7 4 2 3 2" xfId="724" xr:uid="{C3F1D7B9-FB24-49DC-9591-3D9CB3B83E67}"/>
    <cellStyle name="Normal 7 4 2 3 2 2" xfId="725" xr:uid="{67615F78-81EA-4F23-BBAE-C206215B7B94}"/>
    <cellStyle name="Normal 7 4 2 3 2 3" xfId="3546" xr:uid="{4090055D-FF0A-46A8-BDAD-68FB95E101DB}"/>
    <cellStyle name="Normal 7 4 2 3 2 4" xfId="3547" xr:uid="{7E1EE76D-04F9-4A9F-8423-5ED5A234FA9F}"/>
    <cellStyle name="Normal 7 4 2 3 3" xfId="726" xr:uid="{69B74A18-7D28-4AAC-9426-9E87893FD958}"/>
    <cellStyle name="Normal 7 4 2 3 3 2" xfId="3548" xr:uid="{2EDC4BD4-62A2-4827-A575-0C384A82181D}"/>
    <cellStyle name="Normal 7 4 2 3 3 3" xfId="3549" xr:uid="{A7B7FB75-BAF0-41B6-AB05-28490544DDD4}"/>
    <cellStyle name="Normal 7 4 2 3 3 4" xfId="3550" xr:uid="{FCF1BFC6-5A31-469A-A931-F0B9B119B43B}"/>
    <cellStyle name="Normal 7 4 2 3 4" xfId="3551" xr:uid="{06B02980-1C76-4AAC-8CC8-09733F1A9479}"/>
    <cellStyle name="Normal 7 4 2 3 5" xfId="3552" xr:uid="{0AB8C835-DC9C-45C9-9419-D7B5BEB0E70F}"/>
    <cellStyle name="Normal 7 4 2 3 6" xfId="3553" xr:uid="{63E540F1-5A49-4F4A-8543-F6DBC1FE915B}"/>
    <cellStyle name="Normal 7 4 2 4" xfId="727" xr:uid="{3B6F6686-A90C-4E61-B8DB-08421130E0AD}"/>
    <cellStyle name="Normal 7 4 2 4 2" xfId="728" xr:uid="{E7C181FA-C7F0-40DD-899C-B61CF91E691F}"/>
    <cellStyle name="Normal 7 4 2 4 2 2" xfId="3554" xr:uid="{579C362D-C894-4F30-8A92-3E99613D916E}"/>
    <cellStyle name="Normal 7 4 2 4 2 3" xfId="3555" xr:uid="{BB3BB5AB-A2EE-46A3-846A-CD19FAA87AC2}"/>
    <cellStyle name="Normal 7 4 2 4 2 4" xfId="3556" xr:uid="{275E25DB-3CAE-4623-93FB-3017238369A9}"/>
    <cellStyle name="Normal 7 4 2 4 3" xfId="3557" xr:uid="{353CC565-4783-432F-9D7D-B934AA734525}"/>
    <cellStyle name="Normal 7 4 2 4 4" xfId="3558" xr:uid="{70617946-DBE1-4A4E-BAB0-8742B7F2D716}"/>
    <cellStyle name="Normal 7 4 2 4 5" xfId="3559" xr:uid="{D180526E-0390-444D-A3EE-6510B8EE0DF3}"/>
    <cellStyle name="Normal 7 4 2 5" xfId="729" xr:uid="{1ABF8A18-56E4-46CE-9658-DA149CCA3851}"/>
    <cellStyle name="Normal 7 4 2 5 2" xfId="3560" xr:uid="{0722362F-5300-4E0B-9D2F-F0912599A4BC}"/>
    <cellStyle name="Normal 7 4 2 5 3" xfId="3561" xr:uid="{C0A3D8F2-1E3C-42B7-833B-3F786947E69D}"/>
    <cellStyle name="Normal 7 4 2 5 4" xfId="3562" xr:uid="{95162849-4FF4-4A8D-9E57-1D75BFE9DD80}"/>
    <cellStyle name="Normal 7 4 2 6" xfId="3563" xr:uid="{7DCD0E3A-7569-4971-A2B7-A045070B4629}"/>
    <cellStyle name="Normal 7 4 2 6 2" xfId="3564" xr:uid="{FE84B5B6-E24C-4727-A6E6-EDDF240BB164}"/>
    <cellStyle name="Normal 7 4 2 6 3" xfId="3565" xr:uid="{67C600BC-10D0-4E3B-B026-CDBF219201A0}"/>
    <cellStyle name="Normal 7 4 2 6 4" xfId="3566" xr:uid="{FF631B5E-1F0F-4C16-9E0A-E7B7D72862DE}"/>
    <cellStyle name="Normal 7 4 2 7" xfId="3567" xr:uid="{4B1669A6-5692-458B-BA8A-3AAD8B378007}"/>
    <cellStyle name="Normal 7 4 2 8" xfId="3568" xr:uid="{530300D4-5094-4AF2-861D-D194DAA32445}"/>
    <cellStyle name="Normal 7 4 2 9" xfId="3569" xr:uid="{65A6B381-0A26-431D-ACB3-9570900B1920}"/>
    <cellStyle name="Normal 7 4 3" xfId="364" xr:uid="{F34B71B0-A7AF-47BA-A0F7-2CE141C474F0}"/>
    <cellStyle name="Normal 7 4 3 2" xfId="730" xr:uid="{CED0DAA3-2F85-45F8-B7EB-618A9F7F8DAE}"/>
    <cellStyle name="Normal 7 4 3 2 2" xfId="731" xr:uid="{4FA491F8-E6AA-4EDD-8080-A2114B832B2E}"/>
    <cellStyle name="Normal 7 4 3 2 2 2" xfId="1922" xr:uid="{ED55C0E0-5237-49D4-83B1-DD8FF6EF8AD3}"/>
    <cellStyle name="Normal 7 4 3 2 2 2 2" xfId="1923" xr:uid="{4F5557C1-6983-4CE7-B716-7CCE3379F722}"/>
    <cellStyle name="Normal 7 4 3 2 2 3" xfId="1924" xr:uid="{1571EA3B-8E10-4939-9D9D-0570C254E44C}"/>
    <cellStyle name="Normal 7 4 3 2 2 4" xfId="3570" xr:uid="{C5AFCB5C-D7F1-441B-A43E-7BB2949505C6}"/>
    <cellStyle name="Normal 7 4 3 2 3" xfId="1925" xr:uid="{A27A45AC-D749-4373-9CB6-25468EE2B0F5}"/>
    <cellStyle name="Normal 7 4 3 2 3 2" xfId="1926" xr:uid="{2BD6F94E-F84A-40CE-B1C6-0CE81A8405B8}"/>
    <cellStyle name="Normal 7 4 3 2 3 3" xfId="3571" xr:uid="{1DC849A8-BEEB-48A7-BFF4-B3D11C2CF338}"/>
    <cellStyle name="Normal 7 4 3 2 3 4" xfId="3572" xr:uid="{76E71BBD-AAC7-43B5-83D7-B3E35784AA9A}"/>
    <cellStyle name="Normal 7 4 3 2 4" xfId="1927" xr:uid="{4DE29059-0941-470E-8DA4-20458D46E1C3}"/>
    <cellStyle name="Normal 7 4 3 2 5" xfId="3573" xr:uid="{65FD3E31-0AC1-4FDD-B4D2-0635DB097144}"/>
    <cellStyle name="Normal 7 4 3 2 6" xfId="3574" xr:uid="{E9CBCD4E-7FE6-49CE-BAA1-E11634F285FD}"/>
    <cellStyle name="Normal 7 4 3 3" xfId="732" xr:uid="{F3189EE4-44F4-4CA2-A3C8-0F0D2B51E457}"/>
    <cellStyle name="Normal 7 4 3 3 2" xfId="1928" xr:uid="{1BCE7407-D2AF-4ED9-98C7-89347E9830FD}"/>
    <cellStyle name="Normal 7 4 3 3 2 2" xfId="1929" xr:uid="{45D9C125-2CB0-48AB-B453-35761F14B3F4}"/>
    <cellStyle name="Normal 7 4 3 3 2 3" xfId="3575" xr:uid="{7D86B261-AF70-491C-8BE6-148499C029E1}"/>
    <cellStyle name="Normal 7 4 3 3 2 4" xfId="3576" xr:uid="{46AA510E-0D12-4D5D-863D-642EC41C0126}"/>
    <cellStyle name="Normal 7 4 3 3 3" xfId="1930" xr:uid="{EAD5C555-54AA-4CB5-8024-3AD873EDE605}"/>
    <cellStyle name="Normal 7 4 3 3 4" xfId="3577" xr:uid="{3B2656F1-9868-49CB-A8DA-7AC7CF943B0D}"/>
    <cellStyle name="Normal 7 4 3 3 5" xfId="3578" xr:uid="{DB3CA6C8-D8C7-4DC6-9DB9-0EB6BF567D63}"/>
    <cellStyle name="Normal 7 4 3 4" xfId="1931" xr:uid="{478B0440-76C0-4BC5-9D3C-0201C6623904}"/>
    <cellStyle name="Normal 7 4 3 4 2" xfId="1932" xr:uid="{636FF08E-7B74-48FE-A819-A805C594D889}"/>
    <cellStyle name="Normal 7 4 3 4 3" xfId="3579" xr:uid="{34D9EB28-AB1A-4064-88EB-CFCD555C51CF}"/>
    <cellStyle name="Normal 7 4 3 4 4" xfId="3580" xr:uid="{53BC18CC-C8AD-4C0C-8578-99172A6CDB15}"/>
    <cellStyle name="Normal 7 4 3 5" xfId="1933" xr:uid="{5127BBB1-A274-4E8C-8BA9-4FF1C9844142}"/>
    <cellStyle name="Normal 7 4 3 5 2" xfId="3581" xr:uid="{74C0845A-0E20-42D7-8DB7-51F70987EABF}"/>
    <cellStyle name="Normal 7 4 3 5 3" xfId="3582" xr:uid="{E0AC4432-283F-4CC6-A1A9-6F71208134E1}"/>
    <cellStyle name="Normal 7 4 3 5 4" xfId="3583" xr:uid="{67409723-63E2-4887-A585-0281519053C7}"/>
    <cellStyle name="Normal 7 4 3 6" xfId="3584" xr:uid="{C2F0FED1-C705-49AB-B075-5A82265B67D3}"/>
    <cellStyle name="Normal 7 4 3 7" xfId="3585" xr:uid="{9F3F5330-D894-4FEE-9AF7-261F1A8503A5}"/>
    <cellStyle name="Normal 7 4 3 8" xfId="3586" xr:uid="{7B778235-7CD3-4A45-B2FE-E135D4B14B15}"/>
    <cellStyle name="Normal 7 4 4" xfId="365" xr:uid="{75B212B2-BF62-4E8A-820E-425F72B79FD8}"/>
    <cellStyle name="Normal 7 4 4 2" xfId="733" xr:uid="{D33C7832-5E99-46A2-9828-3D59F5F43EA0}"/>
    <cellStyle name="Normal 7 4 4 2 2" xfId="734" xr:uid="{A483D4F3-CDBF-4BB6-82D6-DA0C9A8F21FF}"/>
    <cellStyle name="Normal 7 4 4 2 2 2" xfId="1934" xr:uid="{55C3C469-D236-45AE-9EC9-58DDB04F979F}"/>
    <cellStyle name="Normal 7 4 4 2 2 3" xfId="3587" xr:uid="{53FE6841-FD0C-4766-8CB7-7BE54FC269DE}"/>
    <cellStyle name="Normal 7 4 4 2 2 4" xfId="3588" xr:uid="{649FD18A-C76B-4403-9CB1-EAAEB0206171}"/>
    <cellStyle name="Normal 7 4 4 2 3" xfId="1935" xr:uid="{E6D9C3E4-459C-43F9-A27E-4E7FB51CF51C}"/>
    <cellStyle name="Normal 7 4 4 2 4" xfId="3589" xr:uid="{C8600F35-C67E-4E89-9A29-691FF2000234}"/>
    <cellStyle name="Normal 7 4 4 2 5" xfId="3590" xr:uid="{9BC6EE70-4954-4DC6-B256-947C9A432555}"/>
    <cellStyle name="Normal 7 4 4 3" xfId="735" xr:uid="{C31B4BAC-1E4E-4CB9-9BF7-62DCDAFA91DC}"/>
    <cellStyle name="Normal 7 4 4 3 2" xfId="1936" xr:uid="{DD2C7469-03FC-4C78-A9CB-88445D3F2C66}"/>
    <cellStyle name="Normal 7 4 4 3 3" xfId="3591" xr:uid="{230DEB4C-4438-4790-AFDD-FC9A497D7D57}"/>
    <cellStyle name="Normal 7 4 4 3 4" xfId="3592" xr:uid="{C7256FEB-2DB7-47B7-A78C-12AD86026EE5}"/>
    <cellStyle name="Normal 7 4 4 4" xfId="1937" xr:uid="{2057BA32-6905-4DC6-9862-33F3024727C1}"/>
    <cellStyle name="Normal 7 4 4 4 2" xfId="3593" xr:uid="{5E9D178C-67E9-42AF-9136-F7EDFBDECF79}"/>
    <cellStyle name="Normal 7 4 4 4 3" xfId="3594" xr:uid="{70D80B49-1034-48C5-865D-66555A6C6305}"/>
    <cellStyle name="Normal 7 4 4 4 4" xfId="3595" xr:uid="{78B16AA6-016F-4DF4-9056-0C2991B2B084}"/>
    <cellStyle name="Normal 7 4 4 5" xfId="3596" xr:uid="{0D28A625-981C-4274-BAA3-4BE54005344A}"/>
    <cellStyle name="Normal 7 4 4 6" xfId="3597" xr:uid="{A594A291-6901-46B3-ADB0-3B19028E8E53}"/>
    <cellStyle name="Normal 7 4 4 7" xfId="3598" xr:uid="{D1E26968-DF0D-45E8-A8FF-81E1F1413E58}"/>
    <cellStyle name="Normal 7 4 5" xfId="366" xr:uid="{2998CF82-6E01-4C4B-AB2A-C58097B3B874}"/>
    <cellStyle name="Normal 7 4 5 2" xfId="736" xr:uid="{4F0FABDB-6E07-4369-B891-7BA815CDDBF7}"/>
    <cellStyle name="Normal 7 4 5 2 2" xfId="1938" xr:uid="{383FABEE-FBCE-4523-8B26-5A5094D45174}"/>
    <cellStyle name="Normal 7 4 5 2 3" xfId="3599" xr:uid="{739EAC21-BFD0-40D0-9FB1-2DC8135B5A3F}"/>
    <cellStyle name="Normal 7 4 5 2 4" xfId="3600" xr:uid="{87A13B94-E6AA-4FF7-8867-6D50DEBA1EA5}"/>
    <cellStyle name="Normal 7 4 5 3" xfId="1939" xr:uid="{057A67E7-3056-439A-AF21-999BCDC8A3C1}"/>
    <cellStyle name="Normal 7 4 5 3 2" xfId="3601" xr:uid="{60FA4C05-BCE2-4679-804E-706D3F620859}"/>
    <cellStyle name="Normal 7 4 5 3 3" xfId="3602" xr:uid="{3ACED61E-A745-4C4A-94A2-2DE274B41A87}"/>
    <cellStyle name="Normal 7 4 5 3 4" xfId="3603" xr:uid="{2955F629-3955-4CAA-A532-C58F2F9C7EB0}"/>
    <cellStyle name="Normal 7 4 5 4" xfId="3604" xr:uid="{4C1DD705-9752-4F70-A575-FB13335C879A}"/>
    <cellStyle name="Normal 7 4 5 5" xfId="3605" xr:uid="{02F2729B-26FC-4794-B0D1-A7F7A7F35455}"/>
    <cellStyle name="Normal 7 4 5 6" xfId="3606" xr:uid="{E02F3B66-8B71-4E28-82FC-D7B9385B3B6D}"/>
    <cellStyle name="Normal 7 4 6" xfId="737" xr:uid="{83B64C81-7DA5-4DD5-9186-D6903AAD9C6F}"/>
    <cellStyle name="Normal 7 4 6 2" xfId="1940" xr:uid="{F55B26B2-8EA6-4994-A022-7D51028F90D3}"/>
    <cellStyle name="Normal 7 4 6 2 2" xfId="3607" xr:uid="{5EBE4F4A-E454-4949-B0B8-43D6D2A27114}"/>
    <cellStyle name="Normal 7 4 6 2 3" xfId="3608" xr:uid="{8D9596D6-0D9B-4858-89A7-FEAB78FAED08}"/>
    <cellStyle name="Normal 7 4 6 2 4" xfId="3609" xr:uid="{DB4ECB5C-F6B5-480F-AEFC-7631F0F93E38}"/>
    <cellStyle name="Normal 7 4 6 3" xfId="3610" xr:uid="{86B0975B-2B6A-43E0-A661-E2EC2E8C6924}"/>
    <cellStyle name="Normal 7 4 6 4" xfId="3611" xr:uid="{304861D6-00C8-4D2C-AC8D-A0BE86BE4A5B}"/>
    <cellStyle name="Normal 7 4 6 5" xfId="3612" xr:uid="{BBC81909-62AF-47D4-BB58-6DB4AC933CC3}"/>
    <cellStyle name="Normal 7 4 7" xfId="1941" xr:uid="{6DA3AB15-F921-49FB-9190-665E43F00FBE}"/>
    <cellStyle name="Normal 7 4 7 2" xfId="3613" xr:uid="{4469481A-B04D-4C7F-9F45-202204902BA3}"/>
    <cellStyle name="Normal 7 4 7 3" xfId="3614" xr:uid="{A9FC1BF9-F5F1-4C65-B8EB-74123F08788E}"/>
    <cellStyle name="Normal 7 4 7 4" xfId="3615" xr:uid="{39215B07-194E-4F57-ADA1-7BDA479D0363}"/>
    <cellStyle name="Normal 7 4 8" xfId="3616" xr:uid="{E6B3F8F0-4E50-4087-868B-DB898BEC5C3D}"/>
    <cellStyle name="Normal 7 4 8 2" xfId="3617" xr:uid="{F5AB50B7-8FD5-44D3-BA1F-FA860FDAB106}"/>
    <cellStyle name="Normal 7 4 8 3" xfId="3618" xr:uid="{EC5AE2BD-6498-4D64-BB6F-3A48D74BBC08}"/>
    <cellStyle name="Normal 7 4 8 4" xfId="3619" xr:uid="{3F58721C-CF89-4428-A8AD-7A0BF4917341}"/>
    <cellStyle name="Normal 7 4 9" xfId="3620" xr:uid="{0A8417BC-B61D-4B2D-AD7B-61ABB78E9B45}"/>
    <cellStyle name="Normal 7 5" xfId="143" xr:uid="{EEC3F45B-7F34-4F79-8F5E-104BD3ECBC81}"/>
    <cellStyle name="Normal 7 5 2" xfId="144" xr:uid="{6D9787A7-F0FE-4A31-A783-71CAE4152C49}"/>
    <cellStyle name="Normal 7 5 2 2" xfId="367" xr:uid="{48970023-1029-4C3A-8B0A-7998C8F66FC9}"/>
    <cellStyle name="Normal 7 5 2 2 2" xfId="738" xr:uid="{348A560E-8203-42EE-8E03-7A15685B3470}"/>
    <cellStyle name="Normal 7 5 2 2 2 2" xfId="1942" xr:uid="{6257EF7F-8CC0-4609-AFDB-3AD029B00576}"/>
    <cellStyle name="Normal 7 5 2 2 2 3" xfId="3621" xr:uid="{ECE7B4F9-6FEC-4B6B-848D-2623374EE785}"/>
    <cellStyle name="Normal 7 5 2 2 2 4" xfId="3622" xr:uid="{7C484C13-70AE-448F-9005-0E7F7D0B715A}"/>
    <cellStyle name="Normal 7 5 2 2 3" xfId="1943" xr:uid="{8664EF1C-B2B6-470F-8987-BB463D40A282}"/>
    <cellStyle name="Normal 7 5 2 2 3 2" xfId="3623" xr:uid="{1F4ABB7F-5DE2-4159-9312-14FAE89E97D2}"/>
    <cellStyle name="Normal 7 5 2 2 3 3" xfId="3624" xr:uid="{7813CE1A-96CB-4778-8D6D-A7D82F09A2EA}"/>
    <cellStyle name="Normal 7 5 2 2 3 4" xfId="3625" xr:uid="{B4B2F24C-6AFF-4579-82CB-52DF0EF9C332}"/>
    <cellStyle name="Normal 7 5 2 2 4" xfId="3626" xr:uid="{1A5A4C0C-CE23-4732-B08B-3E714782D04E}"/>
    <cellStyle name="Normal 7 5 2 2 5" xfId="3627" xr:uid="{F6AE5B24-CFCA-442A-AEA1-88FFB93B6FE2}"/>
    <cellStyle name="Normal 7 5 2 2 6" xfId="3628" xr:uid="{ECEE4B45-CB82-4F12-8E40-F963B35B48C2}"/>
    <cellStyle name="Normal 7 5 2 3" xfId="739" xr:uid="{1431DE80-05B4-4BB1-83E0-A807C1DA6FD3}"/>
    <cellStyle name="Normal 7 5 2 3 2" xfId="1944" xr:uid="{40084CB6-367D-44BD-9096-49E0AE553264}"/>
    <cellStyle name="Normal 7 5 2 3 2 2" xfId="3629" xr:uid="{142123D3-71D3-4B1E-8690-63CAEA9CFBB2}"/>
    <cellStyle name="Normal 7 5 2 3 2 3" xfId="3630" xr:uid="{D6996D2F-0544-47AC-A6E9-5B8886862EA6}"/>
    <cellStyle name="Normal 7 5 2 3 2 4" xfId="3631" xr:uid="{C97021A3-FA3B-4760-AFC9-4F5EB6450FBE}"/>
    <cellStyle name="Normal 7 5 2 3 3" xfId="3632" xr:uid="{C4D2F944-67B1-4C6F-8224-EF4481689B7E}"/>
    <cellStyle name="Normal 7 5 2 3 4" xfId="3633" xr:uid="{1219A659-9A08-4B36-9686-245E941A5912}"/>
    <cellStyle name="Normal 7 5 2 3 5" xfId="3634" xr:uid="{A7071469-20FD-48C1-869D-53FB764C265E}"/>
    <cellStyle name="Normal 7 5 2 4" xfId="1945" xr:uid="{D0B3CB24-6290-43A8-8404-1A93BB900F98}"/>
    <cellStyle name="Normal 7 5 2 4 2" xfId="3635" xr:uid="{1C24191C-8226-4753-BFCD-7655237ED80F}"/>
    <cellStyle name="Normal 7 5 2 4 3" xfId="3636" xr:uid="{671C5B82-DCF7-4FDB-8A8B-52D40FE38149}"/>
    <cellStyle name="Normal 7 5 2 4 4" xfId="3637" xr:uid="{06B04E4E-8EE8-497C-B111-E04AEF3F01F1}"/>
    <cellStyle name="Normal 7 5 2 5" xfId="3638" xr:uid="{87A3054C-BE0A-4194-99C3-5F4CFFA3165D}"/>
    <cellStyle name="Normal 7 5 2 5 2" xfId="3639" xr:uid="{DA44A940-6D55-4D97-B8FB-DEC00A07BCFA}"/>
    <cellStyle name="Normal 7 5 2 5 3" xfId="3640" xr:uid="{37294BC3-D72C-418B-817F-C142341FD670}"/>
    <cellStyle name="Normal 7 5 2 5 4" xfId="3641" xr:uid="{1AE14418-00E1-46FC-B762-412E60F53478}"/>
    <cellStyle name="Normal 7 5 2 6" xfId="3642" xr:uid="{F0A92888-2DD0-4523-8F96-B29EA64A1B2C}"/>
    <cellStyle name="Normal 7 5 2 7" xfId="3643" xr:uid="{EED86FA2-9A1D-4DED-BBAA-ABD4300852C9}"/>
    <cellStyle name="Normal 7 5 2 8" xfId="3644" xr:uid="{0CEC7AB0-7356-4CE4-88AB-89146E36CD4C}"/>
    <cellStyle name="Normal 7 5 3" xfId="368" xr:uid="{9A7D703E-3943-46A5-9275-D2906E9017DE}"/>
    <cellStyle name="Normal 7 5 3 2" xfId="740" xr:uid="{EC9FCB41-01B2-4EA8-B1F9-5111561D384B}"/>
    <cellStyle name="Normal 7 5 3 2 2" xfId="741" xr:uid="{4C35E9BC-D8BE-4954-8FAB-6210A5D4F7C7}"/>
    <cellStyle name="Normal 7 5 3 2 3" xfId="3645" xr:uid="{C3BD11A9-75A0-4731-AB38-545A19F5888D}"/>
    <cellStyle name="Normal 7 5 3 2 4" xfId="3646" xr:uid="{85BE48FF-9F76-46EF-B953-C1E868B00FEF}"/>
    <cellStyle name="Normal 7 5 3 3" xfId="742" xr:uid="{FA068550-997F-4E09-A65D-45570CB64FDC}"/>
    <cellStyle name="Normal 7 5 3 3 2" xfId="3647" xr:uid="{B9448B5D-E787-4AB7-8B38-8219B4403CF3}"/>
    <cellStyle name="Normal 7 5 3 3 3" xfId="3648" xr:uid="{A44E0BF5-ECF9-410C-A474-16E3FBB142DD}"/>
    <cellStyle name="Normal 7 5 3 3 4" xfId="3649" xr:uid="{991FD2CA-038B-40EA-9AD6-D47B4BE4D59A}"/>
    <cellStyle name="Normal 7 5 3 4" xfId="3650" xr:uid="{471D18CB-B3D1-46B5-8CE4-95677E512709}"/>
    <cellStyle name="Normal 7 5 3 5" xfId="3651" xr:uid="{ED19E3CC-AE93-4E77-AD9D-0A4D4227202D}"/>
    <cellStyle name="Normal 7 5 3 6" xfId="3652" xr:uid="{B8748DA4-6765-43B9-9A23-83419084D5F3}"/>
    <cellStyle name="Normal 7 5 4" xfId="369" xr:uid="{507342EF-9187-4F49-8760-DA23030A7A52}"/>
    <cellStyle name="Normal 7 5 4 2" xfId="743" xr:uid="{5D49BE37-5F8F-4D2B-A1A4-495D97812B18}"/>
    <cellStyle name="Normal 7 5 4 2 2" xfId="3653" xr:uid="{E87604EB-875C-42C7-89CE-4BBFC82BD999}"/>
    <cellStyle name="Normal 7 5 4 2 3" xfId="3654" xr:uid="{D31C3F56-6587-4DC4-8F6B-292DF1DB9E12}"/>
    <cellStyle name="Normal 7 5 4 2 4" xfId="3655" xr:uid="{36487040-CB14-4177-BEB0-5792EE927B0F}"/>
    <cellStyle name="Normal 7 5 4 3" xfId="3656" xr:uid="{C1859267-BE8E-4B42-97F0-3BAD9BEDC282}"/>
    <cellStyle name="Normal 7 5 4 4" xfId="3657" xr:uid="{0C04B91E-E580-4DE3-8758-7D9E6388B3C8}"/>
    <cellStyle name="Normal 7 5 4 5" xfId="3658" xr:uid="{5E827B5D-07AD-42FB-8CB1-7EF71D8932B5}"/>
    <cellStyle name="Normal 7 5 5" xfId="744" xr:uid="{CF5EDCEC-0F51-4B2F-B181-76CE8B573B2A}"/>
    <cellStyle name="Normal 7 5 5 2" xfId="3659" xr:uid="{AF8FCC47-54AE-4619-9E19-318FD45BCC40}"/>
    <cellStyle name="Normal 7 5 5 3" xfId="3660" xr:uid="{2F18F54E-9A27-4C52-8CC0-B3CA70D3DB7D}"/>
    <cellStyle name="Normal 7 5 5 4" xfId="3661" xr:uid="{C22646BB-61C4-4EF5-A7B1-F04920AA574E}"/>
    <cellStyle name="Normal 7 5 6" xfId="3662" xr:uid="{2E74E624-060A-42AD-8A43-C4AC692782D4}"/>
    <cellStyle name="Normal 7 5 6 2" xfId="3663" xr:uid="{073C0A6C-EE91-448C-93FE-ED6BE48932D1}"/>
    <cellStyle name="Normal 7 5 6 3" xfId="3664" xr:uid="{B5D18E4C-65DA-45CF-97D4-8C1E085AEAF9}"/>
    <cellStyle name="Normal 7 5 6 4" xfId="3665" xr:uid="{9411B2A3-55D6-4FC2-B6C4-DDB67052739D}"/>
    <cellStyle name="Normal 7 5 7" xfId="3666" xr:uid="{89055F86-44ED-45BC-9001-B0CBF1962C11}"/>
    <cellStyle name="Normal 7 5 8" xfId="3667" xr:uid="{CE473B18-9341-4038-B7D3-EF1385A1611D}"/>
    <cellStyle name="Normal 7 5 9" xfId="3668" xr:uid="{E7E4A98A-41BA-419D-A39A-8345C81DDEF0}"/>
    <cellStyle name="Normal 7 6" xfId="145" xr:uid="{2E0E63CA-EEC3-4028-84F6-712F7B7B8B17}"/>
    <cellStyle name="Normal 7 6 2" xfId="370" xr:uid="{A5A1CB5D-9562-4134-B190-94260B5ED746}"/>
    <cellStyle name="Normal 7 6 2 2" xfId="745" xr:uid="{1756A380-2409-44CD-8FF9-FDE109FE7D12}"/>
    <cellStyle name="Normal 7 6 2 2 2" xfId="1946" xr:uid="{339B7746-2D54-406D-AD32-C1371C88866F}"/>
    <cellStyle name="Normal 7 6 2 2 2 2" xfId="1947" xr:uid="{D8D29E44-E1F9-4F2F-81DF-3AA8E9DC192C}"/>
    <cellStyle name="Normal 7 6 2 2 3" xfId="1948" xr:uid="{CF57BA4B-4EBC-4CBD-98A8-352E89A64BB8}"/>
    <cellStyle name="Normal 7 6 2 2 4" xfId="3669" xr:uid="{35ADFB8F-8DD6-434A-9232-EC79CA4AD349}"/>
    <cellStyle name="Normal 7 6 2 3" xfId="1949" xr:uid="{DC253C57-F1E6-41C0-B59B-D1DEC989A618}"/>
    <cellStyle name="Normal 7 6 2 3 2" xfId="1950" xr:uid="{397E69DD-4AAA-491C-A4C3-F9816D90DEC9}"/>
    <cellStyle name="Normal 7 6 2 3 3" xfId="3670" xr:uid="{4ECF2AB7-F640-44F5-B045-F1604EC961C5}"/>
    <cellStyle name="Normal 7 6 2 3 4" xfId="3671" xr:uid="{D82BC8F8-53E5-440E-B9B2-9802770C9B5E}"/>
    <cellStyle name="Normal 7 6 2 4" xfId="1951" xr:uid="{232DC996-FD87-4E87-AF4B-1BC31A4EA6B9}"/>
    <cellStyle name="Normal 7 6 2 5" xfId="3672" xr:uid="{6CA088AB-38FC-44FC-B983-19E905F6EE16}"/>
    <cellStyle name="Normal 7 6 2 6" xfId="3673" xr:uid="{AA7C1111-50BF-4BE7-B495-A8CCBE362BFD}"/>
    <cellStyle name="Normal 7 6 3" xfId="746" xr:uid="{0C7E6CC9-B278-4E4A-9CC8-CCF9BB3DAD38}"/>
    <cellStyle name="Normal 7 6 3 2" xfId="1952" xr:uid="{162D4C1A-5FD2-4AA6-AF0B-F7C10DB20D65}"/>
    <cellStyle name="Normal 7 6 3 2 2" xfId="1953" xr:uid="{9FD0CF05-AE2C-45FD-9870-48842A897A35}"/>
    <cellStyle name="Normal 7 6 3 2 3" xfId="3674" xr:uid="{2CDCF32F-7AB8-4AA7-9028-5083FE9B611C}"/>
    <cellStyle name="Normal 7 6 3 2 4" xfId="3675" xr:uid="{062A83F3-C07B-4513-8931-A1BDF88932CF}"/>
    <cellStyle name="Normal 7 6 3 3" xfId="1954" xr:uid="{2C74F605-893A-485E-AA1F-3CD6D76BC7DE}"/>
    <cellStyle name="Normal 7 6 3 4" xfId="3676" xr:uid="{A8952DD3-32F3-4EAC-8DB3-F7CA56FF3BBE}"/>
    <cellStyle name="Normal 7 6 3 5" xfId="3677" xr:uid="{C86388C3-CBEF-4066-A461-5F57800E4810}"/>
    <cellStyle name="Normal 7 6 4" xfId="1955" xr:uid="{B4202D59-D3DF-45A1-BD46-FAD5C502DA72}"/>
    <cellStyle name="Normal 7 6 4 2" xfId="1956" xr:uid="{B678B1D7-B4B8-41E1-8EF1-5DC2C7E8A217}"/>
    <cellStyle name="Normal 7 6 4 3" xfId="3678" xr:uid="{C5FF6C6E-6AE5-4F68-BAB2-B12309909663}"/>
    <cellStyle name="Normal 7 6 4 4" xfId="3679" xr:uid="{FDD1B6A2-52D9-41D4-B3AD-EBC1B707D049}"/>
    <cellStyle name="Normal 7 6 5" xfId="1957" xr:uid="{0743ACE4-F459-4897-B49A-A790F56FCE03}"/>
    <cellStyle name="Normal 7 6 5 2" xfId="3680" xr:uid="{50A8F4B8-B91C-4DB6-8B08-CF4D4FA25B31}"/>
    <cellStyle name="Normal 7 6 5 3" xfId="3681" xr:uid="{E6E095B8-11B3-42D9-A0CA-BD2D2D0C58F5}"/>
    <cellStyle name="Normal 7 6 5 4" xfId="3682" xr:uid="{6DD577C8-47EF-4A0E-A07C-5DF06526F799}"/>
    <cellStyle name="Normal 7 6 6" xfId="3683" xr:uid="{F34635ED-1E07-444C-8714-92A41609EA63}"/>
    <cellStyle name="Normal 7 6 7" xfId="3684" xr:uid="{EF247051-16A6-46E9-8ADA-42190C19AEEF}"/>
    <cellStyle name="Normal 7 6 8" xfId="3685" xr:uid="{E7FCE553-A6C7-423B-8F13-9AB0B8BB0632}"/>
    <cellStyle name="Normal 7 7" xfId="371" xr:uid="{C1DF829A-E602-44C7-BB35-1943D2EB2E3A}"/>
    <cellStyle name="Normal 7 7 2" xfId="747" xr:uid="{170636D7-AF4C-4F36-AE55-AD07797730E5}"/>
    <cellStyle name="Normal 7 7 2 2" xfId="748" xr:uid="{AA89F632-A5D2-41AA-AAC9-DFF5E9CE6E9A}"/>
    <cellStyle name="Normal 7 7 2 2 2" xfId="1958" xr:uid="{C54D6526-54E1-4A9B-AB02-494981C11E85}"/>
    <cellStyle name="Normal 7 7 2 2 3" xfId="3686" xr:uid="{4BF6331B-BDF5-4610-9738-D1EB71A6FAB3}"/>
    <cellStyle name="Normal 7 7 2 2 4" xfId="3687" xr:uid="{2791E2DE-7342-4958-A478-8B988EAC5D6B}"/>
    <cellStyle name="Normal 7 7 2 3" xfId="1959" xr:uid="{49703B70-BEE4-45D9-93DF-F9B2765099CF}"/>
    <cellStyle name="Normal 7 7 2 4" xfId="3688" xr:uid="{4C33E6A6-D8FF-48B2-9D45-D50E85ABDDB5}"/>
    <cellStyle name="Normal 7 7 2 5" xfId="3689" xr:uid="{C158039F-9DE8-480F-92EF-86EE4DE834E5}"/>
    <cellStyle name="Normal 7 7 3" xfId="749" xr:uid="{8D36E4C2-0ECC-4855-9066-09101D7A12FC}"/>
    <cellStyle name="Normal 7 7 3 2" xfId="1960" xr:uid="{B63915EB-54DA-4BD8-97AF-56FB0C862EC6}"/>
    <cellStyle name="Normal 7 7 3 3" xfId="3690" xr:uid="{DA38BE0B-2BA5-4966-8BFD-A64D2AE1D156}"/>
    <cellStyle name="Normal 7 7 3 4" xfId="3691" xr:uid="{AFCD4A0D-6C0B-4F9A-8922-3CEEE6896A8D}"/>
    <cellStyle name="Normal 7 7 4" xfId="1961" xr:uid="{35170208-52DF-43EB-9F95-A7F02BBDE768}"/>
    <cellStyle name="Normal 7 7 4 2" xfId="3692" xr:uid="{545E637B-9094-4F04-A656-CBC55BAE9D33}"/>
    <cellStyle name="Normal 7 7 4 3" xfId="3693" xr:uid="{72572880-265B-4A91-BDDB-F6BE3B560ACC}"/>
    <cellStyle name="Normal 7 7 4 4" xfId="3694" xr:uid="{4349075D-F641-4DA0-B3B9-1405704D9316}"/>
    <cellStyle name="Normal 7 7 5" xfId="3695" xr:uid="{A2278F19-2730-4684-AF75-DD50E4DCEF5E}"/>
    <cellStyle name="Normal 7 7 6" xfId="3696" xr:uid="{8C61C690-983A-4E3F-B857-38E90B51B372}"/>
    <cellStyle name="Normal 7 7 7" xfId="3697" xr:uid="{8D181575-749D-4421-85EA-D792C8500D27}"/>
    <cellStyle name="Normal 7 8" xfId="372" xr:uid="{B391A01D-1265-4111-B145-3DBFE7D24BB9}"/>
    <cellStyle name="Normal 7 8 2" xfId="750" xr:uid="{C157C833-5B4C-4C8F-90BE-E7C53F9A8436}"/>
    <cellStyle name="Normal 7 8 2 2" xfId="1962" xr:uid="{CD90D6C1-0635-4E33-965B-D9F1C5B48CA0}"/>
    <cellStyle name="Normal 7 8 2 3" xfId="3698" xr:uid="{87217C2C-BF93-4AA0-A99A-311016112041}"/>
    <cellStyle name="Normal 7 8 2 4" xfId="3699" xr:uid="{358AB276-4561-46D1-A518-E7BF11BA6F55}"/>
    <cellStyle name="Normal 7 8 3" xfId="1963" xr:uid="{F047C36D-68DF-47B6-B7DD-FEFB7716C7D2}"/>
    <cellStyle name="Normal 7 8 3 2" xfId="3700" xr:uid="{DEBDB28E-01B0-4494-A8FA-F6984895B13B}"/>
    <cellStyle name="Normal 7 8 3 3" xfId="3701" xr:uid="{EEDF5C38-81B0-4FDB-BDCC-19188156E53B}"/>
    <cellStyle name="Normal 7 8 3 4" xfId="3702" xr:uid="{190570A6-B6D7-419D-9D17-1EF7F5F5B825}"/>
    <cellStyle name="Normal 7 8 4" xfId="3703" xr:uid="{1CD50A54-AE0D-44EA-B5BD-847DFCE2988D}"/>
    <cellStyle name="Normal 7 8 5" xfId="3704" xr:uid="{88A795A0-D3BE-40F9-B010-24059110140D}"/>
    <cellStyle name="Normal 7 8 6" xfId="3705" xr:uid="{958EF914-1D5C-4518-A4C2-A3CB6AF0ED12}"/>
    <cellStyle name="Normal 7 9" xfId="373" xr:uid="{1FAC244E-E7A9-4A73-B87A-CF69DC91C05F}"/>
    <cellStyle name="Normal 7 9 2" xfId="1964" xr:uid="{BA5E45F2-3655-4EEA-9034-414D7622819C}"/>
    <cellStyle name="Normal 7 9 2 2" xfId="3706" xr:uid="{EF615E92-5FF3-4EC5-AC50-EBBC090C65F7}"/>
    <cellStyle name="Normal 7 9 2 2 2" xfId="4408" xr:uid="{7C3E348E-02FF-4D09-918A-F47FD7C055B4}"/>
    <cellStyle name="Normal 7 9 2 2 3" xfId="4687" xr:uid="{EE0BF542-5BCE-421E-A206-236922721318}"/>
    <cellStyle name="Normal 7 9 2 3" xfId="3707" xr:uid="{4598F98D-703C-418F-92BE-9D67A8BEDAFC}"/>
    <cellStyle name="Normal 7 9 2 4" xfId="3708" xr:uid="{0975924B-E940-49D9-9540-1DBD47F82536}"/>
    <cellStyle name="Normal 7 9 3" xfId="3709" xr:uid="{6CB55818-73C0-429B-8025-28DC2A1772DD}"/>
    <cellStyle name="Normal 7 9 3 2" xfId="5342" xr:uid="{E858C714-AB0E-47C3-B58F-7B114980F576}"/>
    <cellStyle name="Normal 7 9 4" xfId="3710" xr:uid="{49CABCBE-5CFB-4A8C-8878-BED85AC7E6BC}"/>
    <cellStyle name="Normal 7 9 4 2" xfId="4578" xr:uid="{FB63E525-B25A-4D10-89C2-6E396BB53065}"/>
    <cellStyle name="Normal 7 9 4 3" xfId="4688" xr:uid="{E423137D-F790-4C0E-9BF3-456DD5F0848D}"/>
    <cellStyle name="Normal 7 9 4 4" xfId="4607" xr:uid="{6B3CF0DA-DB10-441F-861B-DC73E9F0FA2D}"/>
    <cellStyle name="Normal 7 9 5" xfId="3711" xr:uid="{CF127A72-DE5B-4FA4-947F-584DD6FF77A0}"/>
    <cellStyle name="Normal 8" xfId="146" xr:uid="{C9AB1B45-173C-4453-B738-BE41155EC0C4}"/>
    <cellStyle name="Normal 8 10" xfId="1965" xr:uid="{A59C009E-F71C-4058-A8F2-3DA8E5004E78}"/>
    <cellStyle name="Normal 8 10 2" xfId="3712" xr:uid="{CE021D42-CC78-4693-A8D3-9EF19583999A}"/>
    <cellStyle name="Normal 8 10 3" xfId="3713" xr:uid="{8C06B8AF-1D7D-44AB-B5C6-20B87DE4957B}"/>
    <cellStyle name="Normal 8 10 4" xfId="3714" xr:uid="{E3A7B360-E97C-4791-A4D4-CD05C2518454}"/>
    <cellStyle name="Normal 8 11" xfId="3715" xr:uid="{D54B7D22-466C-4E2F-B493-6F35C012C5BC}"/>
    <cellStyle name="Normal 8 11 2" xfId="3716" xr:uid="{7C31A942-4071-4190-B410-070F0DC1436A}"/>
    <cellStyle name="Normal 8 11 3" xfId="3717" xr:uid="{7C6F2BA3-DA2F-4405-BD7E-5EBE2DBF7972}"/>
    <cellStyle name="Normal 8 11 4" xfId="3718" xr:uid="{BE62B2E7-2BFD-49E8-8EBA-C46018705CFA}"/>
    <cellStyle name="Normal 8 12" xfId="3719" xr:uid="{D7FAA36F-27C9-43CA-BA54-ADBC1F70B0A1}"/>
    <cellStyle name="Normal 8 12 2" xfId="3720" xr:uid="{1FB986E1-5331-4BBA-BB18-24DBEFBE72E7}"/>
    <cellStyle name="Normal 8 13" xfId="3721" xr:uid="{D983FD9D-FE6E-48E7-A07E-F544B4633F1A}"/>
    <cellStyle name="Normal 8 14" xfId="3722" xr:uid="{995CAB31-42BF-4AA9-9035-EBE4C323B302}"/>
    <cellStyle name="Normal 8 15" xfId="3723" xr:uid="{B0494410-ED29-48AB-9E25-84337B737AB8}"/>
    <cellStyle name="Normal 8 2" xfId="147" xr:uid="{66BF0443-8E22-4889-874B-C75071231023}"/>
    <cellStyle name="Normal 8 2 10" xfId="3724" xr:uid="{59E3EB7A-08B0-4A71-A147-D67E0B17F02C}"/>
    <cellStyle name="Normal 8 2 11" xfId="3725" xr:uid="{004EAF0E-8951-486E-8A44-69798FA0951E}"/>
    <cellStyle name="Normal 8 2 2" xfId="148" xr:uid="{C40FC6FB-EC84-4715-8DBB-14460AC26A6C}"/>
    <cellStyle name="Normal 8 2 2 2" xfId="149" xr:uid="{FD0EBE86-8250-4663-93EA-3324FB87F8E6}"/>
    <cellStyle name="Normal 8 2 2 2 2" xfId="374" xr:uid="{F22A6D6D-638D-49BF-9359-F7F3FBBF58AD}"/>
    <cellStyle name="Normal 8 2 2 2 2 2" xfId="751" xr:uid="{044020E1-FDF4-458E-A6BA-C16E7012CD90}"/>
    <cellStyle name="Normal 8 2 2 2 2 2 2" xfId="752" xr:uid="{DDD0229F-9484-40F0-B2A2-9AA54E0D5588}"/>
    <cellStyle name="Normal 8 2 2 2 2 2 2 2" xfId="1966" xr:uid="{83F7DF5A-4E49-43EB-B100-04D8595B40A6}"/>
    <cellStyle name="Normal 8 2 2 2 2 2 2 2 2" xfId="1967" xr:uid="{D9BC4819-0AB7-4CE5-8113-54B8D79576D9}"/>
    <cellStyle name="Normal 8 2 2 2 2 2 2 3" xfId="1968" xr:uid="{178D3355-5B89-4670-B6C2-C61DB15FEBB1}"/>
    <cellStyle name="Normal 8 2 2 2 2 2 3" xfId="1969" xr:uid="{EBBF4F06-3300-4BBB-8C6F-8DCC3A6D71AA}"/>
    <cellStyle name="Normal 8 2 2 2 2 2 3 2" xfId="1970" xr:uid="{FCF97632-F1E4-4D4C-8D23-99CB731D184B}"/>
    <cellStyle name="Normal 8 2 2 2 2 2 4" xfId="1971" xr:uid="{0439E9E7-5437-448A-9674-71DACC3ACB82}"/>
    <cellStyle name="Normal 8 2 2 2 2 3" xfId="753" xr:uid="{7EFCD5EB-0F33-48F7-A64A-CFA5D9740624}"/>
    <cellStyle name="Normal 8 2 2 2 2 3 2" xfId="1972" xr:uid="{084C0875-C8A3-4FB5-B874-67D01A75D5BD}"/>
    <cellStyle name="Normal 8 2 2 2 2 3 2 2" xfId="1973" xr:uid="{78DD3727-3E4D-4924-B5D1-AD9300C03AAD}"/>
    <cellStyle name="Normal 8 2 2 2 2 3 3" xfId="1974" xr:uid="{C67D396C-A465-4F14-B439-4A295D8B9BFE}"/>
    <cellStyle name="Normal 8 2 2 2 2 3 4" xfId="3726" xr:uid="{E1B19BF1-7C2A-4BBB-ADF4-F82B6F44FBBC}"/>
    <cellStyle name="Normal 8 2 2 2 2 4" xfId="1975" xr:uid="{20194DA3-1847-4AF1-8339-68DC338BCBFB}"/>
    <cellStyle name="Normal 8 2 2 2 2 4 2" xfId="1976" xr:uid="{39F24A9A-D26C-4256-9AF4-D8B870AB3784}"/>
    <cellStyle name="Normal 8 2 2 2 2 5" xfId="1977" xr:uid="{5FE4036F-AF14-4993-B6D5-BB11375D521A}"/>
    <cellStyle name="Normal 8 2 2 2 2 6" xfId="3727" xr:uid="{25931AE8-3CBD-4888-94A7-4E896F866012}"/>
    <cellStyle name="Normal 8 2 2 2 3" xfId="375" xr:uid="{D090EEF7-8673-480E-870F-E830B2789DF3}"/>
    <cellStyle name="Normal 8 2 2 2 3 2" xfId="754" xr:uid="{E8B8BBA4-E720-4FED-A52D-CD23165EE6FC}"/>
    <cellStyle name="Normal 8 2 2 2 3 2 2" xfId="755" xr:uid="{EC9EB13F-2FA1-46D7-B8FE-DEE9A2C9E948}"/>
    <cellStyle name="Normal 8 2 2 2 3 2 2 2" xfId="1978" xr:uid="{6C445A37-AF19-408B-9816-40BDADE7B46D}"/>
    <cellStyle name="Normal 8 2 2 2 3 2 2 2 2" xfId="1979" xr:uid="{A6C237C9-F38B-4E73-873F-DE9D4CC8C8EF}"/>
    <cellStyle name="Normal 8 2 2 2 3 2 2 3" xfId="1980" xr:uid="{C6921BD9-9DBE-4915-8276-E4D319C37FEC}"/>
    <cellStyle name="Normal 8 2 2 2 3 2 3" xfId="1981" xr:uid="{1692B5BA-8F39-4066-9315-2821D7BB1D87}"/>
    <cellStyle name="Normal 8 2 2 2 3 2 3 2" xfId="1982" xr:uid="{9FB9C4C2-F4D3-4CA9-B08F-C6E93B5435D2}"/>
    <cellStyle name="Normal 8 2 2 2 3 2 4" xfId="1983" xr:uid="{773DF2DE-35F4-4998-B511-505432B57EF8}"/>
    <cellStyle name="Normal 8 2 2 2 3 3" xfId="756" xr:uid="{D990A1B1-2C51-446E-B140-E98313B54FC0}"/>
    <cellStyle name="Normal 8 2 2 2 3 3 2" xfId="1984" xr:uid="{C62AD64F-BED8-4D0A-9BF0-183FD7976659}"/>
    <cellStyle name="Normal 8 2 2 2 3 3 2 2" xfId="1985" xr:uid="{C4CADED5-29CA-4344-BC58-4752DF7331EA}"/>
    <cellStyle name="Normal 8 2 2 2 3 3 3" xfId="1986" xr:uid="{78DB037A-D804-4339-97D7-DA0DB10D47C7}"/>
    <cellStyle name="Normal 8 2 2 2 3 4" xfId="1987" xr:uid="{C8CD9DA6-7AE7-49E4-9226-5386162AE468}"/>
    <cellStyle name="Normal 8 2 2 2 3 4 2" xfId="1988" xr:uid="{1334455E-C17D-4F80-AC6D-B491924CB9F2}"/>
    <cellStyle name="Normal 8 2 2 2 3 5" xfId="1989" xr:uid="{7912977B-2FA1-413C-B801-CFFE2B785846}"/>
    <cellStyle name="Normal 8 2 2 2 4" xfId="757" xr:uid="{B5A515FC-5EA1-40EF-95EE-57343016C5E5}"/>
    <cellStyle name="Normal 8 2 2 2 4 2" xfId="758" xr:uid="{304B9D1C-6BF2-4244-B95A-6E794700C65B}"/>
    <cellStyle name="Normal 8 2 2 2 4 2 2" xfId="1990" xr:uid="{5E2A6F90-9222-4E9C-9CC3-9FF6522D878C}"/>
    <cellStyle name="Normal 8 2 2 2 4 2 2 2" xfId="1991" xr:uid="{779CF7C4-A45C-49D2-AF8D-B287A1C14559}"/>
    <cellStyle name="Normal 8 2 2 2 4 2 3" xfId="1992" xr:uid="{EBF82036-8D83-4089-A760-D02128224DEF}"/>
    <cellStyle name="Normal 8 2 2 2 4 3" xfId="1993" xr:uid="{82FE89F6-9713-4AF7-B5CA-EF1D893B4120}"/>
    <cellStyle name="Normal 8 2 2 2 4 3 2" xfId="1994" xr:uid="{21739EBD-5DB2-46A5-8807-9F8A837FD3BB}"/>
    <cellStyle name="Normal 8 2 2 2 4 4" xfId="1995" xr:uid="{8F7D0854-80E0-4EAB-B459-7CFC1DB5022E}"/>
    <cellStyle name="Normal 8 2 2 2 5" xfId="759" xr:uid="{9161D521-5D1F-4A98-B73C-E982B85D70B5}"/>
    <cellStyle name="Normal 8 2 2 2 5 2" xfId="1996" xr:uid="{BEE2C2BE-4174-4F36-82AA-A928D078B2D6}"/>
    <cellStyle name="Normal 8 2 2 2 5 2 2" xfId="1997" xr:uid="{A9E5F38A-BC25-4EEA-9C5B-AC171318E627}"/>
    <cellStyle name="Normal 8 2 2 2 5 3" xfId="1998" xr:uid="{EB7917A3-3443-452F-8616-CF4761376518}"/>
    <cellStyle name="Normal 8 2 2 2 5 4" xfId="3728" xr:uid="{8A0D1B4B-F8C4-471F-A4BB-726A67D6B377}"/>
    <cellStyle name="Normal 8 2 2 2 6" xfId="1999" xr:uid="{836E7BDC-A53A-4EB6-8BD0-E9349D991ECB}"/>
    <cellStyle name="Normal 8 2 2 2 6 2" xfId="2000" xr:uid="{FB7A8EA3-05DC-4E5D-9A35-7BBD56B2415D}"/>
    <cellStyle name="Normal 8 2 2 2 7" xfId="2001" xr:uid="{B3BCCA98-17A2-4F5C-AB3B-D5CFE845F59F}"/>
    <cellStyle name="Normal 8 2 2 2 8" xfId="3729" xr:uid="{932A3DFF-A285-47A2-BF45-D8338D800FF5}"/>
    <cellStyle name="Normal 8 2 2 3" xfId="376" xr:uid="{C5E6237B-7B59-4F86-B2FF-3659993FA9C1}"/>
    <cellStyle name="Normal 8 2 2 3 2" xfId="760" xr:uid="{C0D624CF-9B01-48C9-B434-C2B15CB29AD9}"/>
    <cellStyle name="Normal 8 2 2 3 2 2" xfId="761" xr:uid="{C6190712-B819-4EE2-9F8E-57E5ADD7C5F9}"/>
    <cellStyle name="Normal 8 2 2 3 2 2 2" xfId="2002" xr:uid="{91D6C646-6AF7-47DE-AE58-CEFB4388EAB9}"/>
    <cellStyle name="Normal 8 2 2 3 2 2 2 2" xfId="2003" xr:uid="{F5F6F8C0-BE97-4A6C-B109-9E0956FA64CB}"/>
    <cellStyle name="Normal 8 2 2 3 2 2 3" xfId="2004" xr:uid="{D9518BC6-36D2-4B99-A528-3E897D4BA2CE}"/>
    <cellStyle name="Normal 8 2 2 3 2 3" xfId="2005" xr:uid="{D43CCE54-DF28-4C29-AF1E-F205E5A758E0}"/>
    <cellStyle name="Normal 8 2 2 3 2 3 2" xfId="2006" xr:uid="{4B06DE77-FC4C-4626-B877-AAB3FF2B5110}"/>
    <cellStyle name="Normal 8 2 2 3 2 4" xfId="2007" xr:uid="{5F6CD93D-CFD1-4A4D-8F5B-2B140F22D41C}"/>
    <cellStyle name="Normal 8 2 2 3 3" xfId="762" xr:uid="{F69B8228-4B84-4522-AB2F-37FC4692CFEE}"/>
    <cellStyle name="Normal 8 2 2 3 3 2" xfId="2008" xr:uid="{C21FEF26-7ACE-496B-A437-FDE21079A42B}"/>
    <cellStyle name="Normal 8 2 2 3 3 2 2" xfId="2009" xr:uid="{D3527C41-8FBB-4C5E-9D30-E49D856CFB59}"/>
    <cellStyle name="Normal 8 2 2 3 3 3" xfId="2010" xr:uid="{7C15DCB3-A63C-459B-B39E-2E8F03D90953}"/>
    <cellStyle name="Normal 8 2 2 3 3 4" xfId="3730" xr:uid="{C4CF684F-9E77-45BE-86EF-3E3F8E06D3CB}"/>
    <cellStyle name="Normal 8 2 2 3 4" xfId="2011" xr:uid="{A78F5D4A-818C-4729-A6CF-490ECF8FA74C}"/>
    <cellStyle name="Normal 8 2 2 3 4 2" xfId="2012" xr:uid="{17CD03CD-17B1-4A39-AEF2-5DCB87976893}"/>
    <cellStyle name="Normal 8 2 2 3 5" xfId="2013" xr:uid="{7723F874-0AC5-44A5-8246-A54971FAA6FD}"/>
    <cellStyle name="Normal 8 2 2 3 6" xfId="3731" xr:uid="{56852C77-8D75-4414-A4E5-3633D0FCF94A}"/>
    <cellStyle name="Normal 8 2 2 4" xfId="377" xr:uid="{DBDC8B3A-4DC5-4D11-A376-C26449F0DBC2}"/>
    <cellStyle name="Normal 8 2 2 4 2" xfId="763" xr:uid="{39D9A48F-C301-4B4E-AF9A-5CB1586E33B1}"/>
    <cellStyle name="Normal 8 2 2 4 2 2" xfId="764" xr:uid="{206961A9-42A6-4B20-89FB-50BDB3659EC9}"/>
    <cellStyle name="Normal 8 2 2 4 2 2 2" xfId="2014" xr:uid="{77909F9F-7FD5-4187-BA17-75A1A0C4FE30}"/>
    <cellStyle name="Normal 8 2 2 4 2 2 2 2" xfId="2015" xr:uid="{64E30C75-EC7C-47A1-BAEF-378AD0F1D3F8}"/>
    <cellStyle name="Normal 8 2 2 4 2 2 3" xfId="2016" xr:uid="{3841C314-6DCF-4C2B-9DD0-1D9DF2E078FD}"/>
    <cellStyle name="Normal 8 2 2 4 2 3" xfId="2017" xr:uid="{AE21F137-4EB7-4F23-82D2-88F553A0970A}"/>
    <cellStyle name="Normal 8 2 2 4 2 3 2" xfId="2018" xr:uid="{27D92D69-F82A-4894-BD4E-03006839A0C4}"/>
    <cellStyle name="Normal 8 2 2 4 2 4" xfId="2019" xr:uid="{DCFCCB78-D775-4A35-BF9E-59DD09FAC8E7}"/>
    <cellStyle name="Normal 8 2 2 4 3" xfId="765" xr:uid="{3F6D0F16-198C-40CA-AE44-3CCF71A1D04D}"/>
    <cellStyle name="Normal 8 2 2 4 3 2" xfId="2020" xr:uid="{2A0FDED0-3670-4EDA-A7BF-0673EDAD3799}"/>
    <cellStyle name="Normal 8 2 2 4 3 2 2" xfId="2021" xr:uid="{58D8F326-B9FD-4F47-9023-EA2990F13CFF}"/>
    <cellStyle name="Normal 8 2 2 4 3 3" xfId="2022" xr:uid="{EFB0F1E0-9BB4-4C2B-908C-288AF9BD7D75}"/>
    <cellStyle name="Normal 8 2 2 4 4" xfId="2023" xr:uid="{092178BB-1004-4F1A-96F8-1DF9DE730F38}"/>
    <cellStyle name="Normal 8 2 2 4 4 2" xfId="2024" xr:uid="{C5F6D45F-D723-4A0D-B9C2-67690BCF9FEF}"/>
    <cellStyle name="Normal 8 2 2 4 5" xfId="2025" xr:uid="{4B2A1B09-325E-41D6-AD49-81EA193A7AF7}"/>
    <cellStyle name="Normal 8 2 2 5" xfId="378" xr:uid="{096F3ABD-14E4-499E-B147-C2F24CF6B5E1}"/>
    <cellStyle name="Normal 8 2 2 5 2" xfId="766" xr:uid="{C00C06B4-E599-45A1-9049-5BCA086E8741}"/>
    <cellStyle name="Normal 8 2 2 5 2 2" xfId="2026" xr:uid="{5BD6AC0A-C452-4DA0-AD80-7F55E1CD906C}"/>
    <cellStyle name="Normal 8 2 2 5 2 2 2" xfId="2027" xr:uid="{6494FC4C-52D7-42D9-AD50-2395B5558761}"/>
    <cellStyle name="Normal 8 2 2 5 2 3" xfId="2028" xr:uid="{13053725-1DC3-4180-9F65-F3906D6FC17B}"/>
    <cellStyle name="Normal 8 2 2 5 3" xfId="2029" xr:uid="{417BE2B1-789D-4A78-A7DD-3392BB79CAE7}"/>
    <cellStyle name="Normal 8 2 2 5 3 2" xfId="2030" xr:uid="{DBE67707-581C-497D-989D-0B39C45998BF}"/>
    <cellStyle name="Normal 8 2 2 5 4" xfId="2031" xr:uid="{CA9E51C4-80A5-49F0-803C-6F29DB39D998}"/>
    <cellStyle name="Normal 8 2 2 6" xfId="767" xr:uid="{9CE68459-B4EB-488D-9BB7-B40AC557E7CA}"/>
    <cellStyle name="Normal 8 2 2 6 2" xfId="2032" xr:uid="{6C7BF125-3F14-4D4F-B35F-07F01DF4E118}"/>
    <cellStyle name="Normal 8 2 2 6 2 2" xfId="2033" xr:uid="{82E1D2A4-8629-40E2-8A77-68E901BD0974}"/>
    <cellStyle name="Normal 8 2 2 6 3" xfId="2034" xr:uid="{A93EE585-21ED-4E6F-8991-EE980ED60612}"/>
    <cellStyle name="Normal 8 2 2 6 4" xfId="3732" xr:uid="{2BD946D1-2C60-4055-872A-09971A3CFB90}"/>
    <cellStyle name="Normal 8 2 2 7" xfId="2035" xr:uid="{A199FC1C-D45A-479E-8D82-75035A11B2F1}"/>
    <cellStyle name="Normal 8 2 2 7 2" xfId="2036" xr:uid="{A3B71528-2CA4-4CBE-9D3B-C7F4B6841B16}"/>
    <cellStyle name="Normal 8 2 2 8" xfId="2037" xr:uid="{74ADED89-AA6A-4A8A-8002-7B7599606FE8}"/>
    <cellStyle name="Normal 8 2 2 9" xfId="3733" xr:uid="{79309AB9-CB89-48EA-9FAE-341D3EAA32CC}"/>
    <cellStyle name="Normal 8 2 3" xfId="150" xr:uid="{7ABC9228-4463-4A3E-B65C-6A9920844FA6}"/>
    <cellStyle name="Normal 8 2 3 2" xfId="151" xr:uid="{5EBC66D1-CE36-4D20-BD2D-BA35F16A2048}"/>
    <cellStyle name="Normal 8 2 3 2 2" xfId="768" xr:uid="{895EB822-AC37-4BA9-8C33-5493FD7F78F6}"/>
    <cellStyle name="Normal 8 2 3 2 2 2" xfId="769" xr:uid="{5CA302EE-101E-4842-9330-33A5DF1AC1E3}"/>
    <cellStyle name="Normal 8 2 3 2 2 2 2" xfId="2038" xr:uid="{6792BB13-A5DB-4DA5-BAE9-69D28129691F}"/>
    <cellStyle name="Normal 8 2 3 2 2 2 2 2" xfId="2039" xr:uid="{300033B3-F9C0-4FA8-A685-E2F6E630095B}"/>
    <cellStyle name="Normal 8 2 3 2 2 2 3" xfId="2040" xr:uid="{8119C055-6089-4E13-A8AC-E040082D004A}"/>
    <cellStyle name="Normal 8 2 3 2 2 3" xfId="2041" xr:uid="{F7F9E7ED-F6A4-41AC-8F1B-2B00907D23FE}"/>
    <cellStyle name="Normal 8 2 3 2 2 3 2" xfId="2042" xr:uid="{C5D81EFA-0129-489D-9370-C14D71BDFF22}"/>
    <cellStyle name="Normal 8 2 3 2 2 4" xfId="2043" xr:uid="{2279C2D1-B73E-4DBE-A207-E3F9CA260C85}"/>
    <cellStyle name="Normal 8 2 3 2 3" xfId="770" xr:uid="{19939AF5-FAA7-4229-B077-295BB510C1A9}"/>
    <cellStyle name="Normal 8 2 3 2 3 2" xfId="2044" xr:uid="{6CD6DA46-C2DE-4C32-91C6-1934043B7641}"/>
    <cellStyle name="Normal 8 2 3 2 3 2 2" xfId="2045" xr:uid="{2DA35E60-C994-47E8-916B-0F49E336F894}"/>
    <cellStyle name="Normal 8 2 3 2 3 3" xfId="2046" xr:uid="{1EF90101-DAF7-4CB5-8702-8D1972F4650B}"/>
    <cellStyle name="Normal 8 2 3 2 3 4" xfId="3734" xr:uid="{AC6B70AD-4D31-4B05-B651-D86EBD0DA380}"/>
    <cellStyle name="Normal 8 2 3 2 4" xfId="2047" xr:uid="{2B5BC745-5A1E-407C-B4E0-864332807DDC}"/>
    <cellStyle name="Normal 8 2 3 2 4 2" xfId="2048" xr:uid="{33CEBB0C-8D44-49E0-8FC2-02D5A8A5C069}"/>
    <cellStyle name="Normal 8 2 3 2 5" xfId="2049" xr:uid="{134177DB-8C40-4D12-BD3E-F8E1B08908B5}"/>
    <cellStyle name="Normal 8 2 3 2 6" xfId="3735" xr:uid="{01868AB4-8C13-4EB0-91EB-6A5CAD4B7D8A}"/>
    <cellStyle name="Normal 8 2 3 3" xfId="379" xr:uid="{BA776B21-3DD5-487A-9340-89E479B58683}"/>
    <cellStyle name="Normal 8 2 3 3 2" xfId="771" xr:uid="{1F7685D4-C874-49F9-A43E-FE3B139B542E}"/>
    <cellStyle name="Normal 8 2 3 3 2 2" xfId="772" xr:uid="{1C35C716-0D9F-4F89-8287-E7B11C1F2A2E}"/>
    <cellStyle name="Normal 8 2 3 3 2 2 2" xfId="2050" xr:uid="{D2C28472-E117-4BEF-8DD8-4C46883F0DBB}"/>
    <cellStyle name="Normal 8 2 3 3 2 2 2 2" xfId="2051" xr:uid="{3FF7F001-37AF-4554-9666-465021AD6814}"/>
    <cellStyle name="Normal 8 2 3 3 2 2 3" xfId="2052" xr:uid="{C7339DC7-4D6B-4B07-BC7C-235021A3C037}"/>
    <cellStyle name="Normal 8 2 3 3 2 3" xfId="2053" xr:uid="{94358BAA-CD31-46CE-BDFD-BF0AC8E12B5E}"/>
    <cellStyle name="Normal 8 2 3 3 2 3 2" xfId="2054" xr:uid="{5E4C9947-22EC-4502-925D-32B4E02097A4}"/>
    <cellStyle name="Normal 8 2 3 3 2 4" xfId="2055" xr:uid="{1E9B9997-89A0-4F5E-96A4-648B177DBCE8}"/>
    <cellStyle name="Normal 8 2 3 3 3" xfId="773" xr:uid="{75BE6D0C-6AE9-4A99-A5D9-29BCDA6C8D58}"/>
    <cellStyle name="Normal 8 2 3 3 3 2" xfId="2056" xr:uid="{A089615B-7D7B-486D-8BB9-58CA5394FD01}"/>
    <cellStyle name="Normal 8 2 3 3 3 2 2" xfId="2057" xr:uid="{328B8EAF-F3EC-475E-9684-19102A69E5FE}"/>
    <cellStyle name="Normal 8 2 3 3 3 3" xfId="2058" xr:uid="{267C605E-85E3-43FA-B0C7-5624C45C8B8A}"/>
    <cellStyle name="Normal 8 2 3 3 4" xfId="2059" xr:uid="{70773062-5FD6-4B83-A568-F5947447D322}"/>
    <cellStyle name="Normal 8 2 3 3 4 2" xfId="2060" xr:uid="{44FE03EB-DADF-4D14-A496-2DCF0B0AC457}"/>
    <cellStyle name="Normal 8 2 3 3 5" xfId="2061" xr:uid="{E579B2C7-F674-4236-89D2-AAFDEE0BBE64}"/>
    <cellStyle name="Normal 8 2 3 4" xfId="380" xr:uid="{2899D073-9881-45C4-BCC9-2E11AFD122AB}"/>
    <cellStyle name="Normal 8 2 3 4 2" xfId="774" xr:uid="{C92997FC-483E-44EB-97B5-926F15E358E3}"/>
    <cellStyle name="Normal 8 2 3 4 2 2" xfId="2062" xr:uid="{217F7C17-9C62-4E40-BD71-B2A2BECD45FF}"/>
    <cellStyle name="Normal 8 2 3 4 2 2 2" xfId="2063" xr:uid="{19FAD620-8B18-4850-839D-A2A0226A47EB}"/>
    <cellStyle name="Normal 8 2 3 4 2 3" xfId="2064" xr:uid="{5F9F315E-F869-4E92-912D-1138F252D767}"/>
    <cellStyle name="Normal 8 2 3 4 3" xfId="2065" xr:uid="{860EADA4-48DA-4DB3-ACBB-DDEB5EE5BE57}"/>
    <cellStyle name="Normal 8 2 3 4 3 2" xfId="2066" xr:uid="{B53397C5-DF25-4740-ACCE-96DBB5694C30}"/>
    <cellStyle name="Normal 8 2 3 4 4" xfId="2067" xr:uid="{7AA30938-A6B6-4A65-A869-2FE3E8FDE970}"/>
    <cellStyle name="Normal 8 2 3 5" xfId="775" xr:uid="{28BD433D-A90F-4F79-A44E-CD2CD8EC2E3C}"/>
    <cellStyle name="Normal 8 2 3 5 2" xfId="2068" xr:uid="{AEAFA9BD-0843-4C91-8A5A-EAA121EEEA92}"/>
    <cellStyle name="Normal 8 2 3 5 2 2" xfId="2069" xr:uid="{839883D0-BA25-48DC-8154-FE9EA9A29ED6}"/>
    <cellStyle name="Normal 8 2 3 5 3" xfId="2070" xr:uid="{DC5C337B-C70A-485B-8D9B-2EC77F07014B}"/>
    <cellStyle name="Normal 8 2 3 5 4" xfId="3736" xr:uid="{58EA5540-AA2D-4EA5-8739-9D32B9C88F3C}"/>
    <cellStyle name="Normal 8 2 3 6" xfId="2071" xr:uid="{433CD33B-EFA6-4362-B87F-7C6B589F573A}"/>
    <cellStyle name="Normal 8 2 3 6 2" xfId="2072" xr:uid="{4CD33D97-A867-4030-BDF5-782E963285EC}"/>
    <cellStyle name="Normal 8 2 3 7" xfId="2073" xr:uid="{E791B68B-BDB1-4000-811B-4BAEBF42D042}"/>
    <cellStyle name="Normal 8 2 3 8" xfId="3737" xr:uid="{9D4ED479-C1E0-4062-80D6-C42F3B0BFC7E}"/>
    <cellStyle name="Normal 8 2 4" xfId="152" xr:uid="{B225F5DE-61A1-4ECB-8035-F12AAD339401}"/>
    <cellStyle name="Normal 8 2 4 2" xfId="449" xr:uid="{C521A48B-B7DE-43C0-BD23-42DE814DDF72}"/>
    <cellStyle name="Normal 8 2 4 2 2" xfId="776" xr:uid="{E21C97EE-6C73-4041-AD10-4E761D5A2CF2}"/>
    <cellStyle name="Normal 8 2 4 2 2 2" xfId="2074" xr:uid="{4E4AB21C-8D7A-43A8-90E5-ADCA1B87312D}"/>
    <cellStyle name="Normal 8 2 4 2 2 2 2" xfId="2075" xr:uid="{2BF17BC8-76D4-4775-9409-B672EA9B7D56}"/>
    <cellStyle name="Normal 8 2 4 2 2 3" xfId="2076" xr:uid="{83298365-B763-45C9-A6E6-64EEF7A5E7EB}"/>
    <cellStyle name="Normal 8 2 4 2 2 4" xfId="3738" xr:uid="{01D29BA0-CC08-4AF6-8EB9-3C63FC51A232}"/>
    <cellStyle name="Normal 8 2 4 2 3" xfId="2077" xr:uid="{DD35E8DD-84F3-41EC-8C1C-8A6468981ED3}"/>
    <cellStyle name="Normal 8 2 4 2 3 2" xfId="2078" xr:uid="{CD8A078E-5F0A-476E-9FB9-D5393343E993}"/>
    <cellStyle name="Normal 8 2 4 2 4" xfId="2079" xr:uid="{FAA4D051-C599-4F0F-B676-286038A7A122}"/>
    <cellStyle name="Normal 8 2 4 2 5" xfId="3739" xr:uid="{7883E0DE-0AD0-45FF-9396-EC0EFBD917C4}"/>
    <cellStyle name="Normal 8 2 4 3" xfId="777" xr:uid="{E19FFBE6-2026-41BA-A2AE-6827BC5F5661}"/>
    <cellStyle name="Normal 8 2 4 3 2" xfId="2080" xr:uid="{5F74C6DB-0239-4630-A2E4-0C13485E4BA5}"/>
    <cellStyle name="Normal 8 2 4 3 2 2" xfId="2081" xr:uid="{ED4DF1DA-20AC-43D1-A10B-0AFC9563D6C0}"/>
    <cellStyle name="Normal 8 2 4 3 3" xfId="2082" xr:uid="{D99CE6C6-1FB2-4CD3-A188-AFFDB3EE8420}"/>
    <cellStyle name="Normal 8 2 4 3 4" xfId="3740" xr:uid="{7C364E75-81F4-4923-A553-F0C96CF60F5B}"/>
    <cellStyle name="Normal 8 2 4 4" xfId="2083" xr:uid="{BE7AB6FB-CA11-4A7B-AE9C-1FEE01A43024}"/>
    <cellStyle name="Normal 8 2 4 4 2" xfId="2084" xr:uid="{36C5D16E-EE25-457F-AF9F-EA5200DD30F0}"/>
    <cellStyle name="Normal 8 2 4 4 3" xfId="3741" xr:uid="{2216A97F-DBC7-4BF6-8A2A-9D493C493FE2}"/>
    <cellStyle name="Normal 8 2 4 4 4" xfId="3742" xr:uid="{1D773AA3-17A5-4A5F-AB02-9214F10757DE}"/>
    <cellStyle name="Normal 8 2 4 5" xfId="2085" xr:uid="{45543AAB-2B85-4E8F-8DC9-B73E1385CCF9}"/>
    <cellStyle name="Normal 8 2 4 6" xfId="3743" xr:uid="{E840EF37-3429-46F2-9D87-9B199665A691}"/>
    <cellStyle name="Normal 8 2 4 7" xfId="3744" xr:uid="{B95B1CBE-86FE-4B56-8145-31E076EFAB84}"/>
    <cellStyle name="Normal 8 2 5" xfId="381" xr:uid="{BAB7E63E-F30F-49D8-9C20-95BFAD41FCA4}"/>
    <cellStyle name="Normal 8 2 5 2" xfId="778" xr:uid="{155CA306-3103-41D6-9BAD-FA8E8A0FFFC0}"/>
    <cellStyle name="Normal 8 2 5 2 2" xfId="779" xr:uid="{CC9C414C-826D-453B-AC90-3F69B9EA59B5}"/>
    <cellStyle name="Normal 8 2 5 2 2 2" xfId="2086" xr:uid="{135FD251-1878-444E-AC5F-1498FD745EF6}"/>
    <cellStyle name="Normal 8 2 5 2 2 2 2" xfId="2087" xr:uid="{F4A34C4D-E4E4-4D9D-8C6A-A7396A6990D0}"/>
    <cellStyle name="Normal 8 2 5 2 2 3" xfId="2088" xr:uid="{7C3A58E7-65AB-4F2B-9AFF-7E457FE0B878}"/>
    <cellStyle name="Normal 8 2 5 2 3" xfId="2089" xr:uid="{8C9E4EF8-AE3F-4B52-B626-994250399BD2}"/>
    <cellStyle name="Normal 8 2 5 2 3 2" xfId="2090" xr:uid="{772FBE6A-7359-481C-8B35-14B06083561A}"/>
    <cellStyle name="Normal 8 2 5 2 4" xfId="2091" xr:uid="{2A1E6CA2-6933-4016-B11E-B2F216B3D0F9}"/>
    <cellStyle name="Normal 8 2 5 3" xfId="780" xr:uid="{158BE1F5-A129-4846-86F4-5117696E6175}"/>
    <cellStyle name="Normal 8 2 5 3 2" xfId="2092" xr:uid="{513A0824-E32E-46AE-B3F9-D2C339228B50}"/>
    <cellStyle name="Normal 8 2 5 3 2 2" xfId="2093" xr:uid="{C189043C-D482-4D1F-B114-59358CB9F93D}"/>
    <cellStyle name="Normal 8 2 5 3 3" xfId="2094" xr:uid="{75DBE37C-8E9F-48F4-A577-1AC614CC5E41}"/>
    <cellStyle name="Normal 8 2 5 3 4" xfId="3745" xr:uid="{927E5C32-AB8A-408D-8AE5-C7425B851B67}"/>
    <cellStyle name="Normal 8 2 5 4" xfId="2095" xr:uid="{59E16DD9-03C3-408A-A5F0-1ADB5024A22F}"/>
    <cellStyle name="Normal 8 2 5 4 2" xfId="2096" xr:uid="{2C98DA62-5E48-45AA-A28A-E4A14F774752}"/>
    <cellStyle name="Normal 8 2 5 5" xfId="2097" xr:uid="{3A10F80F-D93A-4D05-ABBC-F2C624FD772E}"/>
    <cellStyle name="Normal 8 2 5 6" xfId="3746" xr:uid="{E120E9BB-0561-48FC-8F67-5EA26A8BA21C}"/>
    <cellStyle name="Normal 8 2 6" xfId="382" xr:uid="{EA9F9029-4357-40C4-AE71-690869D8CABD}"/>
    <cellStyle name="Normal 8 2 6 2" xfId="781" xr:uid="{A98C7625-018B-4807-B675-66235657FAE1}"/>
    <cellStyle name="Normal 8 2 6 2 2" xfId="2098" xr:uid="{6A0D891A-5BAD-417B-A116-46AFD91D21F7}"/>
    <cellStyle name="Normal 8 2 6 2 2 2" xfId="2099" xr:uid="{17C80385-544C-40E0-8A16-5BDF74F2E48F}"/>
    <cellStyle name="Normal 8 2 6 2 3" xfId="2100" xr:uid="{624DD37B-0C42-4DDA-96CA-EDD6BAD9C020}"/>
    <cellStyle name="Normal 8 2 6 2 4" xfId="3747" xr:uid="{4C3B53B9-AB50-47DF-BD17-C5C71FAF6DEE}"/>
    <cellStyle name="Normal 8 2 6 3" xfId="2101" xr:uid="{2ED9DEF2-DB14-4934-AE9A-FDFD2086216F}"/>
    <cellStyle name="Normal 8 2 6 3 2" xfId="2102" xr:uid="{0A913DBD-2CF6-4099-9741-1AD4251973E5}"/>
    <cellStyle name="Normal 8 2 6 4" xfId="2103" xr:uid="{54B7B2E7-0C53-42A5-AD17-8D72BC9F03AF}"/>
    <cellStyle name="Normal 8 2 6 5" xfId="3748" xr:uid="{10E8BF8E-1657-4769-BA39-3532287CA2E0}"/>
    <cellStyle name="Normal 8 2 7" xfId="782" xr:uid="{D64A4A2E-D073-407D-82BF-47458A2F636A}"/>
    <cellStyle name="Normal 8 2 7 2" xfId="2104" xr:uid="{89DFC856-2F32-4044-9809-FFA416E79FEA}"/>
    <cellStyle name="Normal 8 2 7 2 2" xfId="2105" xr:uid="{95636669-3840-417E-B749-CD09164334F1}"/>
    <cellStyle name="Normal 8 2 7 3" xfId="2106" xr:uid="{98A1F259-6655-4A10-B4ED-BE6588754341}"/>
    <cellStyle name="Normal 8 2 7 4" xfId="3749" xr:uid="{94C28B72-C84D-43B7-BF38-02546870B658}"/>
    <cellStyle name="Normal 8 2 8" xfId="2107" xr:uid="{9C980849-E1B4-48E4-A280-05B57D5F7804}"/>
    <cellStyle name="Normal 8 2 8 2" xfId="2108" xr:uid="{26D64960-8B22-4388-9C7B-6748188FEE89}"/>
    <cellStyle name="Normal 8 2 8 3" xfId="3750" xr:uid="{413275C2-DC4C-4736-A29C-DE7C55558FE2}"/>
    <cellStyle name="Normal 8 2 8 4" xfId="3751" xr:uid="{B98F4252-26A2-488E-A90C-CF28C6062BB6}"/>
    <cellStyle name="Normal 8 2 9" xfId="2109" xr:uid="{333C8F50-F55D-46E0-9645-57860764D460}"/>
    <cellStyle name="Normal 8 3" xfId="153" xr:uid="{85EDB73D-9007-47EE-B627-C72D97183807}"/>
    <cellStyle name="Normal 8 3 10" xfId="3752" xr:uid="{B4085507-46DB-44E2-82F9-87738CE73624}"/>
    <cellStyle name="Normal 8 3 11" xfId="3753" xr:uid="{1B63944E-EDBD-4673-B7CD-BE230FE2DAA0}"/>
    <cellStyle name="Normal 8 3 2" xfId="154" xr:uid="{993EDEE6-7ED8-44B2-B735-B3F474EFA7BA}"/>
    <cellStyle name="Normal 8 3 2 2" xfId="155" xr:uid="{735CA6CD-F14F-4243-80DC-066106B369EB}"/>
    <cellStyle name="Normal 8 3 2 2 2" xfId="383" xr:uid="{44AACA33-56D9-4900-9F64-738685263099}"/>
    <cellStyle name="Normal 8 3 2 2 2 2" xfId="783" xr:uid="{C3A5817B-B610-42E9-8FBE-D4B6838A24F1}"/>
    <cellStyle name="Normal 8 3 2 2 2 2 2" xfId="2110" xr:uid="{4557EC68-EEAF-469F-B256-98F91A94C746}"/>
    <cellStyle name="Normal 8 3 2 2 2 2 2 2" xfId="2111" xr:uid="{AA8D0D49-A221-4AD8-9ABA-C3357DBC534C}"/>
    <cellStyle name="Normal 8 3 2 2 2 2 3" xfId="2112" xr:uid="{098C545F-E582-4BB2-A5DA-EFB9CE932656}"/>
    <cellStyle name="Normal 8 3 2 2 2 2 4" xfId="3754" xr:uid="{F41DF931-EA4B-479E-807C-463A2273BFA2}"/>
    <cellStyle name="Normal 8 3 2 2 2 3" xfId="2113" xr:uid="{C6B74B84-E194-4DD8-9074-E8CD5C3F40DA}"/>
    <cellStyle name="Normal 8 3 2 2 2 3 2" xfId="2114" xr:uid="{5FB41F43-54BC-47A1-8E2A-498CA42F394F}"/>
    <cellStyle name="Normal 8 3 2 2 2 3 3" xfId="3755" xr:uid="{1CD404EC-262F-4940-A1F5-87103F37645E}"/>
    <cellStyle name="Normal 8 3 2 2 2 3 4" xfId="3756" xr:uid="{D41E29F3-191C-4C87-97CA-E950A04764C9}"/>
    <cellStyle name="Normal 8 3 2 2 2 4" xfId="2115" xr:uid="{821B8BF1-AF96-4A91-ACA0-17A24CA46318}"/>
    <cellStyle name="Normal 8 3 2 2 2 5" xfId="3757" xr:uid="{91F3F5FE-1D56-47C8-87A0-824C4C29915B}"/>
    <cellStyle name="Normal 8 3 2 2 2 6" xfId="3758" xr:uid="{728AC0D4-3D00-4487-BC5F-31D76A64F454}"/>
    <cellStyle name="Normal 8 3 2 2 3" xfId="784" xr:uid="{390AB2B9-1AF5-427D-91A0-B7E84175B9CE}"/>
    <cellStyle name="Normal 8 3 2 2 3 2" xfId="2116" xr:uid="{6FE6BCEE-64F0-4979-B799-FD08393D0F7E}"/>
    <cellStyle name="Normal 8 3 2 2 3 2 2" xfId="2117" xr:uid="{23D941A8-9F90-43F5-8A1F-FC4898C3F61A}"/>
    <cellStyle name="Normal 8 3 2 2 3 2 3" xfId="3759" xr:uid="{5F5083DF-7E2F-4657-905B-F1B726D19D8C}"/>
    <cellStyle name="Normal 8 3 2 2 3 2 4" xfId="3760" xr:uid="{46E9777D-2223-476C-9F91-BDC6A0196404}"/>
    <cellStyle name="Normal 8 3 2 2 3 3" xfId="2118" xr:uid="{90162513-67C4-43D1-AC96-20C2D1A50904}"/>
    <cellStyle name="Normal 8 3 2 2 3 4" xfId="3761" xr:uid="{2E36E3FB-4EFB-4D0E-AE18-E7A5953C313A}"/>
    <cellStyle name="Normal 8 3 2 2 3 5" xfId="3762" xr:uid="{E308F3A3-9D01-456C-9EC3-59809407D996}"/>
    <cellStyle name="Normal 8 3 2 2 4" xfId="2119" xr:uid="{A77B2EB2-3975-4065-AB8A-7792FBCD0500}"/>
    <cellStyle name="Normal 8 3 2 2 4 2" xfId="2120" xr:uid="{D14524D4-ECFD-4B31-8A25-54A8C0655100}"/>
    <cellStyle name="Normal 8 3 2 2 4 3" xfId="3763" xr:uid="{5D6B172C-147D-4F45-BEFD-A1F1C11BA9A2}"/>
    <cellStyle name="Normal 8 3 2 2 4 4" xfId="3764" xr:uid="{111F1EDE-E33C-48C2-B27F-BA56745E6973}"/>
    <cellStyle name="Normal 8 3 2 2 5" xfId="2121" xr:uid="{5B226013-ACED-416D-8C4C-8F907B7C58B2}"/>
    <cellStyle name="Normal 8 3 2 2 5 2" xfId="3765" xr:uid="{8CF5783F-5BEF-42CC-96A7-365D44491129}"/>
    <cellStyle name="Normal 8 3 2 2 5 3" xfId="3766" xr:uid="{65D398D6-00A6-4483-9F97-676BA7D45094}"/>
    <cellStyle name="Normal 8 3 2 2 5 4" xfId="3767" xr:uid="{A2D28CF3-06E1-42F6-ABEF-A317C6BBAF19}"/>
    <cellStyle name="Normal 8 3 2 2 6" xfId="3768" xr:uid="{1E0177CE-B93D-476B-A35A-4B62102F1E8E}"/>
    <cellStyle name="Normal 8 3 2 2 7" xfId="3769" xr:uid="{FD1D632D-0B3F-4C4A-8413-496740DD47AD}"/>
    <cellStyle name="Normal 8 3 2 2 8" xfId="3770" xr:uid="{43D73C74-8210-425D-9362-F96135E4D8A0}"/>
    <cellStyle name="Normal 8 3 2 3" xfId="384" xr:uid="{D94A23DB-9DB9-4FA8-B80B-EB2C77565C32}"/>
    <cellStyle name="Normal 8 3 2 3 2" xfId="785" xr:uid="{74026397-DA6D-4458-8AB5-76E4C47B60D8}"/>
    <cellStyle name="Normal 8 3 2 3 2 2" xfId="786" xr:uid="{2B45AD39-A051-4119-BBD7-59F44CE695C8}"/>
    <cellStyle name="Normal 8 3 2 3 2 2 2" xfId="2122" xr:uid="{495EDC23-3D13-4D55-8259-519AB4378B3E}"/>
    <cellStyle name="Normal 8 3 2 3 2 2 2 2" xfId="2123" xr:uid="{7C08E516-085A-4136-946B-4AF9681FCED9}"/>
    <cellStyle name="Normal 8 3 2 3 2 2 3" xfId="2124" xr:uid="{2C6C2B73-176F-4104-A317-30DF04D6FED9}"/>
    <cellStyle name="Normal 8 3 2 3 2 3" xfId="2125" xr:uid="{E1D7FA01-DE2B-440B-8A67-E562A7B69632}"/>
    <cellStyle name="Normal 8 3 2 3 2 3 2" xfId="2126" xr:uid="{ADCA9161-A01B-4BB3-9018-A30CC96C58D4}"/>
    <cellStyle name="Normal 8 3 2 3 2 4" xfId="2127" xr:uid="{5219A832-A7A1-452F-A95D-AB4A66CF6F85}"/>
    <cellStyle name="Normal 8 3 2 3 3" xfId="787" xr:uid="{FC346234-4B46-45B0-9972-384469FCA511}"/>
    <cellStyle name="Normal 8 3 2 3 3 2" xfId="2128" xr:uid="{91A3A832-B0EA-443B-96CC-D3A97082D98D}"/>
    <cellStyle name="Normal 8 3 2 3 3 2 2" xfId="2129" xr:uid="{ADC87C41-3214-4DDF-AFC8-324A76D12251}"/>
    <cellStyle name="Normal 8 3 2 3 3 3" xfId="2130" xr:uid="{B528C729-C2CC-447E-BD2E-B8432C3CF516}"/>
    <cellStyle name="Normal 8 3 2 3 3 4" xfId="3771" xr:uid="{BCA5596D-5EDA-471D-BFBA-58B733F002B9}"/>
    <cellStyle name="Normal 8 3 2 3 4" xfId="2131" xr:uid="{DA96B389-7C69-41DC-B6CD-9B0540E9A944}"/>
    <cellStyle name="Normal 8 3 2 3 4 2" xfId="2132" xr:uid="{DF2BC7D8-584A-490B-91C8-6F808033FE8C}"/>
    <cellStyle name="Normal 8 3 2 3 5" xfId="2133" xr:uid="{52EAE9DB-FDC0-482A-87EB-D9F0D3687AE7}"/>
    <cellStyle name="Normal 8 3 2 3 6" xfId="3772" xr:uid="{306B9351-453D-4C74-8A85-8CBC556BF10A}"/>
    <cellStyle name="Normal 8 3 2 4" xfId="385" xr:uid="{6F2D5BF1-CE48-4592-8134-9ECA4311E43A}"/>
    <cellStyle name="Normal 8 3 2 4 2" xfId="788" xr:uid="{2714556B-7A58-4546-A669-E87C94266B11}"/>
    <cellStyle name="Normal 8 3 2 4 2 2" xfId="2134" xr:uid="{AECD2D37-88F4-43DD-8FA1-1A83BBFABB3A}"/>
    <cellStyle name="Normal 8 3 2 4 2 2 2" xfId="2135" xr:uid="{73E991F9-147E-404F-8F3F-6C3FB5EB2CEB}"/>
    <cellStyle name="Normal 8 3 2 4 2 3" xfId="2136" xr:uid="{7BF2551C-37DF-41B4-8FC2-F15004F0E0EB}"/>
    <cellStyle name="Normal 8 3 2 4 2 4" xfId="3773" xr:uid="{A87370AA-318A-4587-A0C7-3DF9CD04D07C}"/>
    <cellStyle name="Normal 8 3 2 4 3" xfId="2137" xr:uid="{A99DBF66-A3F4-4E1F-9C38-0DD29C06F43C}"/>
    <cellStyle name="Normal 8 3 2 4 3 2" xfId="2138" xr:uid="{F30E23A4-2D2B-4450-90AF-F0800927A9C9}"/>
    <cellStyle name="Normal 8 3 2 4 4" xfId="2139" xr:uid="{A5CCB94B-6AEF-4F60-8D05-1D9EB4C88889}"/>
    <cellStyle name="Normal 8 3 2 4 5" xfId="3774" xr:uid="{37134403-7648-4C7D-8EFF-88CB0DFEEED5}"/>
    <cellStyle name="Normal 8 3 2 5" xfId="386" xr:uid="{CC8214BA-2BF2-4FE2-B9C8-853C37BAE2CA}"/>
    <cellStyle name="Normal 8 3 2 5 2" xfId="2140" xr:uid="{12C9F927-FB6F-414D-BD66-257C600045C7}"/>
    <cellStyle name="Normal 8 3 2 5 2 2" xfId="2141" xr:uid="{3392B696-E938-4930-8182-70086E826165}"/>
    <cellStyle name="Normal 8 3 2 5 3" xfId="2142" xr:uid="{5DA832EB-059F-4650-941C-0E8DE966E0C9}"/>
    <cellStyle name="Normal 8 3 2 5 4" xfId="3775" xr:uid="{6C78605F-E671-4F3B-9062-53275B6AB3E7}"/>
    <cellStyle name="Normal 8 3 2 6" xfId="2143" xr:uid="{F2FCA3B6-A46A-40E8-B1CD-F6E479B8882C}"/>
    <cellStyle name="Normal 8 3 2 6 2" xfId="2144" xr:uid="{271E33CF-BB08-4EE0-BF46-8D08A9CC0520}"/>
    <cellStyle name="Normal 8 3 2 6 3" xfId="3776" xr:uid="{36E25634-F4CE-4D51-BFA4-4B0DDA5278FC}"/>
    <cellStyle name="Normal 8 3 2 6 4" xfId="3777" xr:uid="{80525E6D-BBED-46DA-A9A8-368130BB2C78}"/>
    <cellStyle name="Normal 8 3 2 7" xfId="2145" xr:uid="{A0C1B3CD-DB71-45FB-9138-4FD152518561}"/>
    <cellStyle name="Normal 8 3 2 8" xfId="3778" xr:uid="{ACCB31AD-14D7-4CDF-AE75-478D22E203D4}"/>
    <cellStyle name="Normal 8 3 2 9" xfId="3779" xr:uid="{98B92432-54E8-45CA-B7CF-560723F82B4B}"/>
    <cellStyle name="Normal 8 3 3" xfId="156" xr:uid="{2096C58B-23FD-4145-8817-260DDD9AADCE}"/>
    <cellStyle name="Normal 8 3 3 2" xfId="157" xr:uid="{FC42AD93-2447-4180-BC48-46B80186D017}"/>
    <cellStyle name="Normal 8 3 3 2 2" xfId="789" xr:uid="{E6948E8F-48B5-4ADC-BC88-84A7ED2B733C}"/>
    <cellStyle name="Normal 8 3 3 2 2 2" xfId="2146" xr:uid="{988C920A-84F2-4E1D-892F-236CF5D63517}"/>
    <cellStyle name="Normal 8 3 3 2 2 2 2" xfId="2147" xr:uid="{FEC12076-204F-42C4-BDFA-165AC22FD088}"/>
    <cellStyle name="Normal 8 3 3 2 2 2 2 2" xfId="4492" xr:uid="{729D8C43-C1A9-477C-81EA-44140F96F2BF}"/>
    <cellStyle name="Normal 8 3 3 2 2 2 3" xfId="4493" xr:uid="{D3B43339-02BC-4519-A37E-B3F4FC704AEC}"/>
    <cellStyle name="Normal 8 3 3 2 2 3" xfId="2148" xr:uid="{701709D9-A351-43A5-A462-80FE846FB782}"/>
    <cellStyle name="Normal 8 3 3 2 2 3 2" xfId="4494" xr:uid="{AF406394-BE86-428E-9208-09423017C428}"/>
    <cellStyle name="Normal 8 3 3 2 2 4" xfId="3780" xr:uid="{9EC8E017-67C3-4B42-B6A0-773925696E7B}"/>
    <cellStyle name="Normal 8 3 3 2 3" xfId="2149" xr:uid="{28619509-DE75-4A03-8708-A7AC425842DD}"/>
    <cellStyle name="Normal 8 3 3 2 3 2" xfId="2150" xr:uid="{7325C6EE-6356-417D-89F0-D81E49C2721A}"/>
    <cellStyle name="Normal 8 3 3 2 3 2 2" xfId="4495" xr:uid="{5573731A-B068-441D-87F6-4922D6C9167B}"/>
    <cellStyle name="Normal 8 3 3 2 3 3" xfId="3781" xr:uid="{F035DF82-096A-400B-B69D-C32BECBC57F4}"/>
    <cellStyle name="Normal 8 3 3 2 3 4" xfId="3782" xr:uid="{B13C9EE6-4BA0-4F5C-80D5-72EE9E09C130}"/>
    <cellStyle name="Normal 8 3 3 2 4" xfId="2151" xr:uid="{D54FE6AB-026F-4121-A4F8-7E28BFEA52BA}"/>
    <cellStyle name="Normal 8 3 3 2 4 2" xfId="4496" xr:uid="{56B698CE-1DB9-4D57-84C5-29BF0C626D86}"/>
    <cellStyle name="Normal 8 3 3 2 5" xfId="3783" xr:uid="{09C79542-16C3-4039-BE83-E1B193B7C751}"/>
    <cellStyle name="Normal 8 3 3 2 6" xfId="3784" xr:uid="{229701C7-7C04-42E4-94C9-4C4EBB73144D}"/>
    <cellStyle name="Normal 8 3 3 3" xfId="387" xr:uid="{E5D7903E-9B57-4952-A961-515CD5A7416A}"/>
    <cellStyle name="Normal 8 3 3 3 2" xfId="2152" xr:uid="{52B72FA7-EBB2-41FC-9121-01C95C4D719C}"/>
    <cellStyle name="Normal 8 3 3 3 2 2" xfId="2153" xr:uid="{8F36B96A-F8D8-4B51-AE2B-DB2FC8D1629D}"/>
    <cellStyle name="Normal 8 3 3 3 2 2 2" xfId="4497" xr:uid="{6DC82CC5-CF90-4B00-9789-91C6BE986EA2}"/>
    <cellStyle name="Normal 8 3 3 3 2 3" xfId="3785" xr:uid="{9831158B-DC0E-41C8-B565-D718620B6733}"/>
    <cellStyle name="Normal 8 3 3 3 2 4" xfId="3786" xr:uid="{2871BB84-E563-49C1-B037-15F382A52414}"/>
    <cellStyle name="Normal 8 3 3 3 3" xfId="2154" xr:uid="{B04074AF-B36F-4EE6-82D0-36A52C6AFBF5}"/>
    <cellStyle name="Normal 8 3 3 3 3 2" xfId="4498" xr:uid="{787522B6-5533-47D0-87CC-A99F868EB8D2}"/>
    <cellStyle name="Normal 8 3 3 3 4" xfId="3787" xr:uid="{9D3A7542-4C32-4500-B566-E99CC3B1E995}"/>
    <cellStyle name="Normal 8 3 3 3 5" xfId="3788" xr:uid="{7444FB49-ECEA-4ECA-8D65-E9E9C2C6EDFD}"/>
    <cellStyle name="Normal 8 3 3 4" xfId="2155" xr:uid="{F50C8933-FCF2-421A-9474-19D24B6EF825}"/>
    <cellStyle name="Normal 8 3 3 4 2" xfId="2156" xr:uid="{4EF3CEB9-658C-41AD-A0C2-2A8B289F6EFD}"/>
    <cellStyle name="Normal 8 3 3 4 2 2" xfId="4499" xr:uid="{E2274F5A-9AB1-4DE1-A390-56803A0A2B1B}"/>
    <cellStyle name="Normal 8 3 3 4 3" xfId="3789" xr:uid="{05EB8600-634E-4A56-BBE9-8CF855D944F4}"/>
    <cellStyle name="Normal 8 3 3 4 4" xfId="3790" xr:uid="{704C482F-32B6-4342-AC77-33931EFCC0D0}"/>
    <cellStyle name="Normal 8 3 3 5" xfId="2157" xr:uid="{C1AF2247-442F-430D-BEB5-364F2E3D40A6}"/>
    <cellStyle name="Normal 8 3 3 5 2" xfId="3791" xr:uid="{A2F4B697-AF33-4092-B939-D19C3AF9F3C2}"/>
    <cellStyle name="Normal 8 3 3 5 3" xfId="3792" xr:uid="{5EBFA574-C061-4CAA-8B22-82CE9473ECBF}"/>
    <cellStyle name="Normal 8 3 3 5 4" xfId="3793" xr:uid="{B8D558F5-61CA-4858-926D-8CEDFB114613}"/>
    <cellStyle name="Normal 8 3 3 6" xfId="3794" xr:uid="{63B5DABD-63EF-494C-B7DD-21D0A6C84696}"/>
    <cellStyle name="Normal 8 3 3 7" xfId="3795" xr:uid="{338E0B2E-11B5-4A16-A775-EBC2763B7611}"/>
    <cellStyle name="Normal 8 3 3 8" xfId="3796" xr:uid="{37EE851B-BFA1-4EC8-8F66-5C5FAA9F6FE2}"/>
    <cellStyle name="Normal 8 3 4" xfId="158" xr:uid="{57284242-A349-4FF7-A909-5A9E7570B945}"/>
    <cellStyle name="Normal 8 3 4 2" xfId="790" xr:uid="{E03C856D-09B4-4370-95EF-76D4E0CDB1F9}"/>
    <cellStyle name="Normal 8 3 4 2 2" xfId="791" xr:uid="{8DC9A32A-FC78-4CAA-9D05-F42B783869D7}"/>
    <cellStyle name="Normal 8 3 4 2 2 2" xfId="2158" xr:uid="{DB1034CB-0605-4504-B010-78A6C083609C}"/>
    <cellStyle name="Normal 8 3 4 2 2 2 2" xfId="2159" xr:uid="{5544225E-782E-4C14-85E3-C999E463AC3F}"/>
    <cellStyle name="Normal 8 3 4 2 2 3" xfId="2160" xr:uid="{5F1EFA76-0F18-4B2C-AF4D-88390E18C10E}"/>
    <cellStyle name="Normal 8 3 4 2 2 4" xfId="3797" xr:uid="{4BC037A5-C735-40ED-A8EB-CEE3C6A67D70}"/>
    <cellStyle name="Normal 8 3 4 2 3" xfId="2161" xr:uid="{DFAF5008-DF6C-44F6-A540-83A1377CA80B}"/>
    <cellStyle name="Normal 8 3 4 2 3 2" xfId="2162" xr:uid="{6555708F-3357-4A7A-ACC9-2F4ED5E2FC19}"/>
    <cellStyle name="Normal 8 3 4 2 4" xfId="2163" xr:uid="{5E291C5E-029F-4D12-BD44-A248FF3B412D}"/>
    <cellStyle name="Normal 8 3 4 2 5" xfId="3798" xr:uid="{CF042DCC-5F58-4509-8358-E8FAB68A4E71}"/>
    <cellStyle name="Normal 8 3 4 3" xfId="792" xr:uid="{9F643BB6-0BF9-40E1-BFFB-F4949629C408}"/>
    <cellStyle name="Normal 8 3 4 3 2" xfId="2164" xr:uid="{168A0F36-83AD-4360-A6E6-3FC624EE548E}"/>
    <cellStyle name="Normal 8 3 4 3 2 2" xfId="2165" xr:uid="{A49F0CAE-2788-4F42-B814-290EC9070A5C}"/>
    <cellStyle name="Normal 8 3 4 3 3" xfId="2166" xr:uid="{1DEFA705-6416-4D96-AC10-CC099EC81593}"/>
    <cellStyle name="Normal 8 3 4 3 4" xfId="3799" xr:uid="{A33F2AA0-82D7-4206-B9FC-803FB0DF29B1}"/>
    <cellStyle name="Normal 8 3 4 4" xfId="2167" xr:uid="{EE9B4A1C-8380-4D2B-82C2-F0722950CE53}"/>
    <cellStyle name="Normal 8 3 4 4 2" xfId="2168" xr:uid="{31A3019F-A4AD-4DCF-B08E-98884E1D736B}"/>
    <cellStyle name="Normal 8 3 4 4 3" xfId="3800" xr:uid="{D50FCFCF-CCF8-478E-A625-42F943ED3B4D}"/>
    <cellStyle name="Normal 8 3 4 4 4" xfId="3801" xr:uid="{7EDFE214-49CE-46AE-98CD-EB83D9DFEC58}"/>
    <cellStyle name="Normal 8 3 4 5" xfId="2169" xr:uid="{572D8B1D-780B-4258-873B-75C91AEDCD9E}"/>
    <cellStyle name="Normal 8 3 4 6" xfId="3802" xr:uid="{A16E3AE9-1D3E-41D3-80D6-12D919181819}"/>
    <cellStyle name="Normal 8 3 4 7" xfId="3803" xr:uid="{15BC894B-BB78-4026-AE6C-7E9BEBA5EA11}"/>
    <cellStyle name="Normal 8 3 5" xfId="388" xr:uid="{12E280F2-0443-4F8F-9FB0-79CF7631E965}"/>
    <cellStyle name="Normal 8 3 5 2" xfId="793" xr:uid="{53B687C5-F83D-4B6C-9654-77550E8A6F0A}"/>
    <cellStyle name="Normal 8 3 5 2 2" xfId="2170" xr:uid="{CDD71C22-8163-469A-9E97-00EB4D88A1AC}"/>
    <cellStyle name="Normal 8 3 5 2 2 2" xfId="2171" xr:uid="{6BDF69E8-C94A-4325-A8D6-9A354EC03F84}"/>
    <cellStyle name="Normal 8 3 5 2 3" xfId="2172" xr:uid="{59F4ED27-DD29-47CB-BB83-E69F727CB645}"/>
    <cellStyle name="Normal 8 3 5 2 4" xfId="3804" xr:uid="{CC64B51B-11E5-4D84-9BA2-91312975DDED}"/>
    <cellStyle name="Normal 8 3 5 3" xfId="2173" xr:uid="{C854AB4C-33DE-484A-B154-3DCEDBC3CAD3}"/>
    <cellStyle name="Normal 8 3 5 3 2" xfId="2174" xr:uid="{4B446F67-0D21-4B2B-A03B-788A23F21F43}"/>
    <cellStyle name="Normal 8 3 5 3 3" xfId="3805" xr:uid="{21FACC9A-0587-442D-A3F0-7DB18C0E9F0E}"/>
    <cellStyle name="Normal 8 3 5 3 4" xfId="3806" xr:uid="{EFA666E8-DDBA-4CFE-A887-D04E1AFDF693}"/>
    <cellStyle name="Normal 8 3 5 4" xfId="2175" xr:uid="{6D5F5F94-9926-4B2D-A51F-3A402DF42914}"/>
    <cellStyle name="Normal 8 3 5 5" xfId="3807" xr:uid="{C59E42AC-6FDC-4FC6-BB99-4FBECA9E34DA}"/>
    <cellStyle name="Normal 8 3 5 6" xfId="3808" xr:uid="{8A8BBEAB-1983-4C34-98B3-16DF5AC81B59}"/>
    <cellStyle name="Normal 8 3 6" xfId="389" xr:uid="{CC095234-0541-440A-A574-D6098681A1AC}"/>
    <cellStyle name="Normal 8 3 6 2" xfId="2176" xr:uid="{3775B26E-3188-4479-AC3D-B961072A5AF7}"/>
    <cellStyle name="Normal 8 3 6 2 2" xfId="2177" xr:uid="{F54C5430-7054-4AA6-9163-E0AA39E75460}"/>
    <cellStyle name="Normal 8 3 6 2 3" xfId="3809" xr:uid="{D95BE20C-349D-4E1B-96DD-1605DF42AA51}"/>
    <cellStyle name="Normal 8 3 6 2 4" xfId="3810" xr:uid="{353A9F09-D23C-4E03-9F83-C246A73E741F}"/>
    <cellStyle name="Normal 8 3 6 3" xfId="2178" xr:uid="{BAD7353F-0FD3-4BAD-9478-FA0C212762D2}"/>
    <cellStyle name="Normal 8 3 6 4" xfId="3811" xr:uid="{AFE6AD09-C8DC-4295-8B6D-9276631EAE5A}"/>
    <cellStyle name="Normal 8 3 6 5" xfId="3812" xr:uid="{112DE25E-C692-4249-8AEC-102645EA8A6A}"/>
    <cellStyle name="Normal 8 3 7" xfId="2179" xr:uid="{5B62AC45-3C29-41F5-AC74-1888590C0978}"/>
    <cellStyle name="Normal 8 3 7 2" xfId="2180" xr:uid="{8FBCC0F0-EBB0-4B67-A334-34FC6E422CB0}"/>
    <cellStyle name="Normal 8 3 7 3" xfId="3813" xr:uid="{18F87E57-5BB4-4FD6-B17C-3FA2AE7E8428}"/>
    <cellStyle name="Normal 8 3 7 4" xfId="3814" xr:uid="{9450BB37-D53A-4FCC-8B97-34E165196A1E}"/>
    <cellStyle name="Normal 8 3 8" xfId="2181" xr:uid="{57F5AB35-4414-4B93-8F53-C9C5E10BFB15}"/>
    <cellStyle name="Normal 8 3 8 2" xfId="3815" xr:uid="{F5B14D5A-7D36-44CD-AF5E-3B0AAD222E72}"/>
    <cellStyle name="Normal 8 3 8 3" xfId="3816" xr:uid="{31FFBE2B-4520-4763-A57C-C2BA769CF221}"/>
    <cellStyle name="Normal 8 3 8 4" xfId="3817" xr:uid="{A4562EDD-CBCD-4E6F-B02C-AB182FD32BD4}"/>
    <cellStyle name="Normal 8 3 9" xfId="3818" xr:uid="{84E55D4C-3645-455F-B6EF-4B1237FFD533}"/>
    <cellStyle name="Normal 8 4" xfId="159" xr:uid="{57E4F03E-42BA-4E24-98D0-B36DABEE8F7E}"/>
    <cellStyle name="Normal 8 4 10" xfId="3819" xr:uid="{7DFA9E37-2258-44D1-ACA4-F5CCE5211DDB}"/>
    <cellStyle name="Normal 8 4 11" xfId="3820" xr:uid="{BB5C2CF1-EFB9-41A8-9376-FD1CE77F1A10}"/>
    <cellStyle name="Normal 8 4 2" xfId="160" xr:uid="{FD2D3AC8-1860-40D6-86C8-75C4A2986A77}"/>
    <cellStyle name="Normal 8 4 2 2" xfId="390" xr:uid="{266F50DA-C072-478E-A2A8-6EA8EE0B76D5}"/>
    <cellStyle name="Normal 8 4 2 2 2" xfId="794" xr:uid="{4FC6CE8E-EE75-4259-9609-A57267198574}"/>
    <cellStyle name="Normal 8 4 2 2 2 2" xfId="795" xr:uid="{AFE2D4FD-75A3-4DEB-9086-005F2F535390}"/>
    <cellStyle name="Normal 8 4 2 2 2 2 2" xfId="2182" xr:uid="{803FC81C-D9A8-44D7-9E9D-174860D9D2F2}"/>
    <cellStyle name="Normal 8 4 2 2 2 2 3" xfId="3821" xr:uid="{3CDEECA5-2116-4EAE-BC96-D2C3A060628A}"/>
    <cellStyle name="Normal 8 4 2 2 2 2 4" xfId="3822" xr:uid="{DCED8EE6-679B-4ADE-80BC-FB3B8D8C9958}"/>
    <cellStyle name="Normal 8 4 2 2 2 3" xfId="2183" xr:uid="{C7DA6F2F-7607-49CD-9924-8DE6889C2020}"/>
    <cellStyle name="Normal 8 4 2 2 2 3 2" xfId="3823" xr:uid="{9D4C60E1-1238-46AC-8AB9-366001D3123F}"/>
    <cellStyle name="Normal 8 4 2 2 2 3 3" xfId="3824" xr:uid="{833EA43B-7C0E-48D7-B4F1-47A358BAAC9B}"/>
    <cellStyle name="Normal 8 4 2 2 2 3 4" xfId="3825" xr:uid="{7901A762-E777-4FB5-8F28-43DF629198E9}"/>
    <cellStyle name="Normal 8 4 2 2 2 4" xfId="3826" xr:uid="{74011189-E274-4674-B0C9-5F7993E5BE68}"/>
    <cellStyle name="Normal 8 4 2 2 2 5" xfId="3827" xr:uid="{5F402562-4D2F-4287-ABB8-9C2FB15E0BC5}"/>
    <cellStyle name="Normal 8 4 2 2 2 6" xfId="3828" xr:uid="{297DD90C-8D5F-4BFB-B4BD-818C9B1ECE62}"/>
    <cellStyle name="Normal 8 4 2 2 3" xfId="796" xr:uid="{78165B36-57B1-48C4-BFDD-DAB11441BDBB}"/>
    <cellStyle name="Normal 8 4 2 2 3 2" xfId="2184" xr:uid="{C0C9B92E-C0D5-4081-95CB-F0A9DA7A9C3E}"/>
    <cellStyle name="Normal 8 4 2 2 3 2 2" xfId="3829" xr:uid="{8242BDDB-7A8A-4FC2-B0F4-6C051AA1EE53}"/>
    <cellStyle name="Normal 8 4 2 2 3 2 3" xfId="3830" xr:uid="{67237185-E177-497D-90D2-570B9984C71C}"/>
    <cellStyle name="Normal 8 4 2 2 3 2 4" xfId="3831" xr:uid="{E5881C50-D968-43FE-8F88-990F920708EB}"/>
    <cellStyle name="Normal 8 4 2 2 3 3" xfId="3832" xr:uid="{5851BD2E-F3E4-4148-8AF9-6A6D2FC54FD6}"/>
    <cellStyle name="Normal 8 4 2 2 3 4" xfId="3833" xr:uid="{BADB2C0A-B248-425F-BD14-23A92D622042}"/>
    <cellStyle name="Normal 8 4 2 2 3 5" xfId="3834" xr:uid="{D0DCA2FC-87F6-45DB-836C-D6C52E14658E}"/>
    <cellStyle name="Normal 8 4 2 2 4" xfId="2185" xr:uid="{D319613D-3BAE-4611-81C8-5ECBC8766256}"/>
    <cellStyle name="Normal 8 4 2 2 4 2" xfId="3835" xr:uid="{2D6368CE-B34D-495F-B23E-7B2A34D084FF}"/>
    <cellStyle name="Normal 8 4 2 2 4 3" xfId="3836" xr:uid="{DE2354E3-D3E8-4BA7-AD03-1E950FCDF8D4}"/>
    <cellStyle name="Normal 8 4 2 2 4 4" xfId="3837" xr:uid="{FBFCAF8A-9338-4658-93BF-58A8089FB862}"/>
    <cellStyle name="Normal 8 4 2 2 5" xfId="3838" xr:uid="{22EAAECC-1706-493A-B09D-16AB72848A38}"/>
    <cellStyle name="Normal 8 4 2 2 5 2" xfId="3839" xr:uid="{66631E62-8F1A-41B7-8D1D-E9FCA5342861}"/>
    <cellStyle name="Normal 8 4 2 2 5 3" xfId="3840" xr:uid="{F5BF61EA-2B3F-4829-A35A-1154AF5E7898}"/>
    <cellStyle name="Normal 8 4 2 2 5 4" xfId="3841" xr:uid="{C574C736-F71D-4D45-951D-54EDA7BCCDCF}"/>
    <cellStyle name="Normal 8 4 2 2 6" xfId="3842" xr:uid="{139F5036-FFF4-44F3-A921-F1FA0ADF2739}"/>
    <cellStyle name="Normal 8 4 2 2 7" xfId="3843" xr:uid="{F6E5EEB0-CF81-4336-8BFD-BDD424C2C9EC}"/>
    <cellStyle name="Normal 8 4 2 2 8" xfId="3844" xr:uid="{C886FFD1-B8A0-4415-A3A3-E0628BA82F81}"/>
    <cellStyle name="Normal 8 4 2 3" xfId="797" xr:uid="{24482881-E73B-4D84-9587-FE522DBD3C26}"/>
    <cellStyle name="Normal 8 4 2 3 2" xfId="798" xr:uid="{7A6C2FA9-B43B-4C34-BAE4-DAB91EDD25A6}"/>
    <cellStyle name="Normal 8 4 2 3 2 2" xfId="799" xr:uid="{00D56AA2-26DD-4314-9BAB-1FAEBFB15AA0}"/>
    <cellStyle name="Normal 8 4 2 3 2 3" xfId="3845" xr:uid="{B1CB0F64-12B0-4C6D-9C30-57D1A0037147}"/>
    <cellStyle name="Normal 8 4 2 3 2 4" xfId="3846" xr:uid="{4A082B15-3D92-47C8-B824-25B62ADE3264}"/>
    <cellStyle name="Normal 8 4 2 3 3" xfId="800" xr:uid="{DC412EF2-5469-49A1-9CAC-94B59D21ED16}"/>
    <cellStyle name="Normal 8 4 2 3 3 2" xfId="3847" xr:uid="{8EF44677-133F-4C02-A193-F2AE4EBD7C66}"/>
    <cellStyle name="Normal 8 4 2 3 3 3" xfId="3848" xr:uid="{8CF1BFCD-EA01-4F89-930F-630B4F26B003}"/>
    <cellStyle name="Normal 8 4 2 3 3 4" xfId="3849" xr:uid="{D76AD1BC-2D19-490B-9E4A-03565DAB3078}"/>
    <cellStyle name="Normal 8 4 2 3 4" xfId="3850" xr:uid="{535F6BF2-43E5-4B5C-B15E-34D3387220B3}"/>
    <cellStyle name="Normal 8 4 2 3 5" xfId="3851" xr:uid="{01E9D626-D270-46E2-ADAC-B40549B47268}"/>
    <cellStyle name="Normal 8 4 2 3 6" xfId="3852" xr:uid="{564A88CB-985B-42EA-906B-9095E25C9958}"/>
    <cellStyle name="Normal 8 4 2 4" xfId="801" xr:uid="{D809F193-D6E3-4C88-B3B0-7D366E918BF5}"/>
    <cellStyle name="Normal 8 4 2 4 2" xfId="802" xr:uid="{BA57F21F-B718-48BF-A06E-15A3AFCFA451}"/>
    <cellStyle name="Normal 8 4 2 4 2 2" xfId="3853" xr:uid="{5BA3C839-8BD8-4AB5-B468-AA05ED152C94}"/>
    <cellStyle name="Normal 8 4 2 4 2 3" xfId="3854" xr:uid="{163B392C-B9BA-4393-AFE7-E7D7484CFBE5}"/>
    <cellStyle name="Normal 8 4 2 4 2 4" xfId="3855" xr:uid="{B5A06E5D-30FC-4820-B5EE-CB410F26527B}"/>
    <cellStyle name="Normal 8 4 2 4 3" xfId="3856" xr:uid="{675700AC-950D-4CD1-A23F-0CBC72100669}"/>
    <cellStyle name="Normal 8 4 2 4 4" xfId="3857" xr:uid="{DEE86D60-7D90-4D54-B291-60DCA23B3DE0}"/>
    <cellStyle name="Normal 8 4 2 4 5" xfId="3858" xr:uid="{83368622-E5BA-4759-9517-08BBED00EBC2}"/>
    <cellStyle name="Normal 8 4 2 5" xfId="803" xr:uid="{459FF040-9FCA-4E5E-B92B-4E55DB65F45E}"/>
    <cellStyle name="Normal 8 4 2 5 2" xfId="3859" xr:uid="{744A9C70-9FEC-4A36-A7A5-5BB8CED5567B}"/>
    <cellStyle name="Normal 8 4 2 5 3" xfId="3860" xr:uid="{A31315ED-8388-45BD-8D03-7DC647C19712}"/>
    <cellStyle name="Normal 8 4 2 5 4" xfId="3861" xr:uid="{3436735D-1E62-4542-A71D-4C2A8A9FC8AF}"/>
    <cellStyle name="Normal 8 4 2 6" xfId="3862" xr:uid="{21480D3F-1ECB-48D4-9481-681976B2F59D}"/>
    <cellStyle name="Normal 8 4 2 6 2" xfId="3863" xr:uid="{D1FFBA7B-7F8A-4D3A-B426-704786783CA5}"/>
    <cellStyle name="Normal 8 4 2 6 3" xfId="3864" xr:uid="{68197697-C3C8-4CA8-BE24-EEEB73D1EBCB}"/>
    <cellStyle name="Normal 8 4 2 6 4" xfId="3865" xr:uid="{62394003-A423-4CCF-B7DA-1726957AEFAD}"/>
    <cellStyle name="Normal 8 4 2 7" xfId="3866" xr:uid="{0BD4D290-C957-49D1-8D23-CA2C9D08F433}"/>
    <cellStyle name="Normal 8 4 2 8" xfId="3867" xr:uid="{33031956-AB6A-4D7D-A9B6-BC6073672525}"/>
    <cellStyle name="Normal 8 4 2 9" xfId="3868" xr:uid="{4BF59492-033F-4413-AD12-1FF94ED32787}"/>
    <cellStyle name="Normal 8 4 3" xfId="391" xr:uid="{B22B154B-B526-4260-8F4F-847E5D60716E}"/>
    <cellStyle name="Normal 8 4 3 2" xfId="804" xr:uid="{E8056BDC-B2A4-4917-85B6-8DCB52159EAC}"/>
    <cellStyle name="Normal 8 4 3 2 2" xfId="805" xr:uid="{11A106EF-AA52-4B52-97C5-A556DC659476}"/>
    <cellStyle name="Normal 8 4 3 2 2 2" xfId="2186" xr:uid="{B29CC7E9-DB06-419E-BB35-337F5228F514}"/>
    <cellStyle name="Normal 8 4 3 2 2 2 2" xfId="2187" xr:uid="{42D0BB23-8F74-4D05-8E9C-6C4696C30503}"/>
    <cellStyle name="Normal 8 4 3 2 2 3" xfId="2188" xr:uid="{AFC745DD-D56E-4720-948A-B29FFB4BA116}"/>
    <cellStyle name="Normal 8 4 3 2 2 4" xfId="3869" xr:uid="{F3344FCD-A0FF-4124-994E-05A3A4E4AEEB}"/>
    <cellStyle name="Normal 8 4 3 2 3" xfId="2189" xr:uid="{1EA965F2-EC03-45E1-8C28-77EC77356881}"/>
    <cellStyle name="Normal 8 4 3 2 3 2" xfId="2190" xr:uid="{15F5D8AE-37FE-4F66-9637-787447521892}"/>
    <cellStyle name="Normal 8 4 3 2 3 3" xfId="3870" xr:uid="{01BF3BE1-E502-4A31-A42D-825E54986730}"/>
    <cellStyle name="Normal 8 4 3 2 3 4" xfId="3871" xr:uid="{D81A71D4-A217-4A6B-9671-0C65E2177C16}"/>
    <cellStyle name="Normal 8 4 3 2 4" xfId="2191" xr:uid="{BABB3A75-E7E9-420D-8FA3-E4D57E875721}"/>
    <cellStyle name="Normal 8 4 3 2 5" xfId="3872" xr:uid="{2C5E4015-D77B-439F-BD7C-46554829B2DA}"/>
    <cellStyle name="Normal 8 4 3 2 6" xfId="3873" xr:uid="{98A82CBF-CC79-4090-8921-A5B639C2EF89}"/>
    <cellStyle name="Normal 8 4 3 3" xfId="806" xr:uid="{7DBE4870-2E94-4050-9440-67EA9E46ECB9}"/>
    <cellStyle name="Normal 8 4 3 3 2" xfId="2192" xr:uid="{8F85DC10-DBDD-47CF-9806-DAAAF21AA49A}"/>
    <cellStyle name="Normal 8 4 3 3 2 2" xfId="2193" xr:uid="{288F4F32-FFE9-4641-A80D-0990EFBE03B7}"/>
    <cellStyle name="Normal 8 4 3 3 2 3" xfId="3874" xr:uid="{ADD1EF8A-796C-460A-B11A-243CB59DBA6F}"/>
    <cellStyle name="Normal 8 4 3 3 2 4" xfId="3875" xr:uid="{9FB4B177-3744-4DF5-8C24-70C763BBFAF2}"/>
    <cellStyle name="Normal 8 4 3 3 3" xfId="2194" xr:uid="{D1FCB4AF-4177-4A87-8E00-EFD0FDB3EA91}"/>
    <cellStyle name="Normal 8 4 3 3 4" xfId="3876" xr:uid="{042DB061-01FC-4703-9D25-EA07BCC040AD}"/>
    <cellStyle name="Normal 8 4 3 3 5" xfId="3877" xr:uid="{56F8D2C6-D1EC-4A4D-9073-7BB05446AF22}"/>
    <cellStyle name="Normal 8 4 3 4" xfId="2195" xr:uid="{411CD1C9-A1C4-4037-8D67-2B00BFE4B030}"/>
    <cellStyle name="Normal 8 4 3 4 2" xfId="2196" xr:uid="{5909135A-6EDE-4213-8839-C427002D45B6}"/>
    <cellStyle name="Normal 8 4 3 4 3" xfId="3878" xr:uid="{53716712-81A3-47A5-96A9-F5135B1BC547}"/>
    <cellStyle name="Normal 8 4 3 4 4" xfId="3879" xr:uid="{BD77C6AE-70F1-49F2-AA49-92EA4B2A6F90}"/>
    <cellStyle name="Normal 8 4 3 5" xfId="2197" xr:uid="{ADE7980F-D600-4E1C-9789-1235A8DA624A}"/>
    <cellStyle name="Normal 8 4 3 5 2" xfId="3880" xr:uid="{52CB47D4-37BE-4EF1-B8D1-E9A78F9E3455}"/>
    <cellStyle name="Normal 8 4 3 5 3" xfId="3881" xr:uid="{08A272AC-DE39-4BF7-8345-A537ED4D6056}"/>
    <cellStyle name="Normal 8 4 3 5 4" xfId="3882" xr:uid="{FCA319F3-D7D3-450C-B0CD-C1BE550B33FF}"/>
    <cellStyle name="Normal 8 4 3 6" xfId="3883" xr:uid="{BAC990B8-C55F-4C53-A973-85C7559E56FB}"/>
    <cellStyle name="Normal 8 4 3 7" xfId="3884" xr:uid="{F1E08C38-6FEC-41CB-99D3-A04DCFC8B801}"/>
    <cellStyle name="Normal 8 4 3 8" xfId="3885" xr:uid="{E44128D9-381C-4E51-9162-3730A13ECBC8}"/>
    <cellStyle name="Normal 8 4 4" xfId="392" xr:uid="{6D6C9D88-25C0-43FD-8254-4CF2FD4DE660}"/>
    <cellStyle name="Normal 8 4 4 2" xfId="807" xr:uid="{B0ECB03B-B62A-426E-B855-D855C2FA8006}"/>
    <cellStyle name="Normal 8 4 4 2 2" xfId="808" xr:uid="{6E6667BD-D0D3-4C53-83E4-C99E331FA634}"/>
    <cellStyle name="Normal 8 4 4 2 2 2" xfId="2198" xr:uid="{29DC25F7-ADFC-4325-80EE-10563DC86472}"/>
    <cellStyle name="Normal 8 4 4 2 2 3" xfId="3886" xr:uid="{02FD51C4-B88E-46AC-B8C3-376F2EB33101}"/>
    <cellStyle name="Normal 8 4 4 2 2 4" xfId="3887" xr:uid="{BA4154FC-361B-43D2-8528-537836C1B9C9}"/>
    <cellStyle name="Normal 8 4 4 2 3" xfId="2199" xr:uid="{00C45410-5889-48F1-AE8D-5D7F78850D4F}"/>
    <cellStyle name="Normal 8 4 4 2 4" xfId="3888" xr:uid="{E2F26DA2-D9D7-46DC-A2EA-4570BA382E14}"/>
    <cellStyle name="Normal 8 4 4 2 5" xfId="3889" xr:uid="{F598357D-B437-4E02-8B0F-C69DA7B6AB7A}"/>
    <cellStyle name="Normal 8 4 4 3" xfId="809" xr:uid="{628821FA-F4AF-4497-AF3E-8FD36BF7091A}"/>
    <cellStyle name="Normal 8 4 4 3 2" xfId="2200" xr:uid="{2660B3D0-589E-45B6-9326-2FF650283D9F}"/>
    <cellStyle name="Normal 8 4 4 3 3" xfId="3890" xr:uid="{9941A28C-E6E3-4CD7-8562-A75D569EB162}"/>
    <cellStyle name="Normal 8 4 4 3 4" xfId="3891" xr:uid="{A8336A3C-398A-49A6-BC84-207EDFE03AB3}"/>
    <cellStyle name="Normal 8 4 4 4" xfId="2201" xr:uid="{16E26020-18D1-4CAD-B408-CEFF8F0D7432}"/>
    <cellStyle name="Normal 8 4 4 4 2" xfId="3892" xr:uid="{ACBF11A9-F004-486B-8020-EBCC64257BBB}"/>
    <cellStyle name="Normal 8 4 4 4 3" xfId="3893" xr:uid="{B31FE1D8-2079-416C-A777-81AB2B08E6D1}"/>
    <cellStyle name="Normal 8 4 4 4 4" xfId="3894" xr:uid="{04121F2F-F745-4504-8880-5532319E052C}"/>
    <cellStyle name="Normal 8 4 4 5" xfId="3895" xr:uid="{0D5D3019-3BA3-4CBF-8311-37CD7AFF551C}"/>
    <cellStyle name="Normal 8 4 4 6" xfId="3896" xr:uid="{5B74C8CF-A784-410B-924A-164B19B973D8}"/>
    <cellStyle name="Normal 8 4 4 7" xfId="3897" xr:uid="{E48FFB9D-4FA6-402F-B5A3-EE3306685A41}"/>
    <cellStyle name="Normal 8 4 5" xfId="393" xr:uid="{1676BD47-809C-456F-8346-9A0DBFDD01EB}"/>
    <cellStyle name="Normal 8 4 5 2" xfId="810" xr:uid="{FC0897B7-437A-44F9-9641-1A95C6DEEE75}"/>
    <cellStyle name="Normal 8 4 5 2 2" xfId="2202" xr:uid="{F350793F-6B86-4577-B37D-068096805D27}"/>
    <cellStyle name="Normal 8 4 5 2 3" xfId="3898" xr:uid="{2683DE1A-2458-4B78-AE33-583F3A325A1B}"/>
    <cellStyle name="Normal 8 4 5 2 4" xfId="3899" xr:uid="{75794B09-93FE-45FB-B813-32FD68CFFFFC}"/>
    <cellStyle name="Normal 8 4 5 3" xfId="2203" xr:uid="{6CF8CFB3-184F-4F64-A352-51FD1A3BBAA3}"/>
    <cellStyle name="Normal 8 4 5 3 2" xfId="3900" xr:uid="{91AC5055-6D26-4657-856B-FBB00A5237C1}"/>
    <cellStyle name="Normal 8 4 5 3 3" xfId="3901" xr:uid="{DAB3A179-1654-4879-84CA-C158E9ADBE7F}"/>
    <cellStyle name="Normal 8 4 5 3 4" xfId="3902" xr:uid="{6CDD5FE5-0199-49E3-9C3C-5EC6157AF259}"/>
    <cellStyle name="Normal 8 4 5 4" xfId="3903" xr:uid="{50FF1E9F-077C-4737-B991-F67BFC6A54E9}"/>
    <cellStyle name="Normal 8 4 5 5" xfId="3904" xr:uid="{51A61BB0-D7D1-4E8B-8C64-B7F70E695D41}"/>
    <cellStyle name="Normal 8 4 5 6" xfId="3905" xr:uid="{C2EE3C3F-321D-4E52-A20B-26E0964A21D8}"/>
    <cellStyle name="Normal 8 4 6" xfId="811" xr:uid="{0922BFAA-66D3-49CC-A01C-76FF55D2FA1C}"/>
    <cellStyle name="Normal 8 4 6 2" xfId="2204" xr:uid="{CFAADD14-4EF7-4DCF-9716-D6B7C1DED027}"/>
    <cellStyle name="Normal 8 4 6 2 2" xfId="3906" xr:uid="{D9E5184F-578A-41FD-8104-17E63996E70D}"/>
    <cellStyle name="Normal 8 4 6 2 3" xfId="3907" xr:uid="{7ACF785F-4E4C-4046-94B7-875EB0139A26}"/>
    <cellStyle name="Normal 8 4 6 2 4" xfId="3908" xr:uid="{42A7FD8E-F418-46B4-BB6A-7253ACAE1664}"/>
    <cellStyle name="Normal 8 4 6 3" xfId="3909" xr:uid="{7F329744-4D24-430E-B088-DDB0072A559F}"/>
    <cellStyle name="Normal 8 4 6 4" xfId="3910" xr:uid="{EFFD18DD-A337-4811-9317-6C9A1137DF68}"/>
    <cellStyle name="Normal 8 4 6 5" xfId="3911" xr:uid="{FD02379F-ECF3-45A6-B80D-EE35D16DC133}"/>
    <cellStyle name="Normal 8 4 7" xfId="2205" xr:uid="{8E08C472-E21E-4480-9820-8805BD9B12BD}"/>
    <cellStyle name="Normal 8 4 7 2" xfId="3912" xr:uid="{44421792-DEF3-4E63-935A-3621E7D09F4C}"/>
    <cellStyle name="Normal 8 4 7 3" xfId="3913" xr:uid="{8B0E44FD-4CD5-40DC-B1A8-74C0645EAA44}"/>
    <cellStyle name="Normal 8 4 7 4" xfId="3914" xr:uid="{A4F6BBC9-A678-4C48-ADF1-190E273AA29E}"/>
    <cellStyle name="Normal 8 4 8" xfId="3915" xr:uid="{0EB6DA6B-3C9D-414E-BF98-2FC18C698301}"/>
    <cellStyle name="Normal 8 4 8 2" xfId="3916" xr:uid="{66447A78-AEAD-4FF0-9E2E-2A5953E82C63}"/>
    <cellStyle name="Normal 8 4 8 3" xfId="3917" xr:uid="{06EB7F21-C885-449D-9FC5-DC5F5DE039E3}"/>
    <cellStyle name="Normal 8 4 8 4" xfId="3918" xr:uid="{7C3732EE-CBF5-44C2-B79B-0009750B75B2}"/>
    <cellStyle name="Normal 8 4 9" xfId="3919" xr:uid="{0790E0E1-20F6-4AEB-A3AD-F4B1CBFCA7BC}"/>
    <cellStyle name="Normal 8 5" xfId="161" xr:uid="{161AEE66-A51B-460E-9D29-7CF41E560738}"/>
    <cellStyle name="Normal 8 5 2" xfId="162" xr:uid="{71AAA2CA-BCF1-49FE-B1BF-84EF3C09BB26}"/>
    <cellStyle name="Normal 8 5 2 2" xfId="394" xr:uid="{E8FC973E-3F71-4AF0-A549-B1463E40907B}"/>
    <cellStyle name="Normal 8 5 2 2 2" xfId="812" xr:uid="{9E14D137-4503-4D12-94D9-9FE0739D0F7B}"/>
    <cellStyle name="Normal 8 5 2 2 2 2" xfId="2206" xr:uid="{CA85C979-1D14-45A9-B1FA-6F7EC08235C5}"/>
    <cellStyle name="Normal 8 5 2 2 2 3" xfId="3920" xr:uid="{2E03031D-2A17-4BDD-B018-D215C6AA148C}"/>
    <cellStyle name="Normal 8 5 2 2 2 4" xfId="3921" xr:uid="{EC6400A1-7762-412C-81C1-A6360AC8F6D2}"/>
    <cellStyle name="Normal 8 5 2 2 3" xfId="2207" xr:uid="{308D9388-2EEE-4275-83DD-0E2152799AEF}"/>
    <cellStyle name="Normal 8 5 2 2 3 2" xfId="3922" xr:uid="{EC4475AA-BD27-40F7-BED3-2AAF10D5D142}"/>
    <cellStyle name="Normal 8 5 2 2 3 3" xfId="3923" xr:uid="{6CF6376E-55A8-40B6-B3CB-F75AB3821EAE}"/>
    <cellStyle name="Normal 8 5 2 2 3 4" xfId="3924" xr:uid="{E0F01C00-E844-4484-9F93-A206F2B96B5A}"/>
    <cellStyle name="Normal 8 5 2 2 4" xfId="3925" xr:uid="{F1D1A87A-A900-4F6E-AB16-812747FE87F3}"/>
    <cellStyle name="Normal 8 5 2 2 5" xfId="3926" xr:uid="{30F19A04-287C-45E5-B215-F299427186FE}"/>
    <cellStyle name="Normal 8 5 2 2 6" xfId="3927" xr:uid="{2295E492-2799-4EC3-B4A5-BFE7DBF7CA81}"/>
    <cellStyle name="Normal 8 5 2 3" xfId="813" xr:uid="{98DBB83A-9C08-4676-B330-2A8888F15738}"/>
    <cellStyle name="Normal 8 5 2 3 2" xfId="2208" xr:uid="{3C488554-AD21-4F24-A6DE-1F63A3DFC02C}"/>
    <cellStyle name="Normal 8 5 2 3 2 2" xfId="3928" xr:uid="{E5F1DF4D-3DF9-4408-BCFC-30494488BE81}"/>
    <cellStyle name="Normal 8 5 2 3 2 3" xfId="3929" xr:uid="{D44F9279-48A9-4864-BFB4-F7CA9384E117}"/>
    <cellStyle name="Normal 8 5 2 3 2 4" xfId="3930" xr:uid="{A52E989D-E5E0-4367-9F14-FD9F911DEEFF}"/>
    <cellStyle name="Normal 8 5 2 3 3" xfId="3931" xr:uid="{A532E1C8-90A6-42B8-93DB-E00725FD1CA7}"/>
    <cellStyle name="Normal 8 5 2 3 4" xfId="3932" xr:uid="{9437FF54-1A02-408E-A393-49719C8A6DAC}"/>
    <cellStyle name="Normal 8 5 2 3 5" xfId="3933" xr:uid="{A2E1F653-568B-4678-AA92-947E1019A310}"/>
    <cellStyle name="Normal 8 5 2 4" xfId="2209" xr:uid="{B117DDFF-3188-4A61-9444-873E01E88DDC}"/>
    <cellStyle name="Normal 8 5 2 4 2" xfId="3934" xr:uid="{BE8AABFA-AEA2-4097-91CE-5F51ED384B3D}"/>
    <cellStyle name="Normal 8 5 2 4 3" xfId="3935" xr:uid="{3086149C-ED9E-46E6-B237-BF1053C75296}"/>
    <cellStyle name="Normal 8 5 2 4 4" xfId="3936" xr:uid="{A26ABB63-2535-4551-8F3C-09C25C402434}"/>
    <cellStyle name="Normal 8 5 2 5" xfId="3937" xr:uid="{08C1A088-28EA-42D3-AC72-F25032C4CE6D}"/>
    <cellStyle name="Normal 8 5 2 5 2" xfId="3938" xr:uid="{247DF6D1-3837-42D4-8E81-129AC9A688BC}"/>
    <cellStyle name="Normal 8 5 2 5 3" xfId="3939" xr:uid="{7FAFB700-BA90-446C-B2D3-2E0CF045160D}"/>
    <cellStyle name="Normal 8 5 2 5 4" xfId="3940" xr:uid="{882683C3-507E-4746-9311-84BA90FFA2E4}"/>
    <cellStyle name="Normal 8 5 2 6" xfId="3941" xr:uid="{D5AFBF5E-D4C3-40DF-8AF9-77B6B36BBA50}"/>
    <cellStyle name="Normal 8 5 2 7" xfId="3942" xr:uid="{D0576B99-5125-446B-939A-91BDF8274A35}"/>
    <cellStyle name="Normal 8 5 2 8" xfId="3943" xr:uid="{76E28173-2542-4059-A10D-8E0D60D15C49}"/>
    <cellStyle name="Normal 8 5 3" xfId="395" xr:uid="{9CBFC926-EFCD-4F82-8A0B-70502AEC0EBF}"/>
    <cellStyle name="Normal 8 5 3 2" xfId="814" xr:uid="{0692C814-6E28-4C76-A73C-13E1CD032F1B}"/>
    <cellStyle name="Normal 8 5 3 2 2" xfId="815" xr:uid="{7411FD01-FF8D-478D-BEAA-012C93BD0729}"/>
    <cellStyle name="Normal 8 5 3 2 3" xfId="3944" xr:uid="{408164C4-1467-41D3-9607-E53B7D6F8581}"/>
    <cellStyle name="Normal 8 5 3 2 4" xfId="3945" xr:uid="{CA18006E-DE85-4166-8A9C-556E6AB541AA}"/>
    <cellStyle name="Normal 8 5 3 3" xfId="816" xr:uid="{382A1D8F-CB8A-4FEA-A34B-FA2ACDF18121}"/>
    <cellStyle name="Normal 8 5 3 3 2" xfId="3946" xr:uid="{298F2EE8-FE14-430F-B7D3-A14CC14FF3B1}"/>
    <cellStyle name="Normal 8 5 3 3 3" xfId="3947" xr:uid="{DBD7B997-1048-4F10-B9C5-A2EF430BA826}"/>
    <cellStyle name="Normal 8 5 3 3 4" xfId="3948" xr:uid="{CD90854A-3BCC-4201-86B8-0364BC627336}"/>
    <cellStyle name="Normal 8 5 3 4" xfId="3949" xr:uid="{151045FF-B9F4-420E-912E-0F278A25C397}"/>
    <cellStyle name="Normal 8 5 3 5" xfId="3950" xr:uid="{9D91A80C-616A-43E4-A9BC-01A382362B2E}"/>
    <cellStyle name="Normal 8 5 3 6" xfId="3951" xr:uid="{A6CAE23C-AE5F-4303-B7CA-347951A01A43}"/>
    <cellStyle name="Normal 8 5 4" xfId="396" xr:uid="{F28495B5-269A-4A16-A982-1704A30272D9}"/>
    <cellStyle name="Normal 8 5 4 2" xfId="817" xr:uid="{7F19A2E4-1741-46B6-BD8F-495B23E24E0C}"/>
    <cellStyle name="Normal 8 5 4 2 2" xfId="3952" xr:uid="{825749E7-7245-45C2-B818-D5BDEE2A7E89}"/>
    <cellStyle name="Normal 8 5 4 2 3" xfId="3953" xr:uid="{DEE57C10-0790-4F9E-A7AA-961F07E96BCB}"/>
    <cellStyle name="Normal 8 5 4 2 4" xfId="3954" xr:uid="{CB75B826-057E-4A06-9569-D50545371B09}"/>
    <cellStyle name="Normal 8 5 4 3" xfId="3955" xr:uid="{8B90D336-D55C-4945-BC36-2A47D71D95EB}"/>
    <cellStyle name="Normal 8 5 4 4" xfId="3956" xr:uid="{B6C18652-9771-4660-BDCC-6877A4FD36BE}"/>
    <cellStyle name="Normal 8 5 4 5" xfId="3957" xr:uid="{BFEE35C4-C17E-45B7-982B-0454FAD998D8}"/>
    <cellStyle name="Normal 8 5 5" xfId="818" xr:uid="{D5EDDC96-064C-41DA-A118-828DFF7D424C}"/>
    <cellStyle name="Normal 8 5 5 2" xfId="3958" xr:uid="{9F578BE7-CEF7-4C4F-9B90-0D2363456B12}"/>
    <cellStyle name="Normal 8 5 5 3" xfId="3959" xr:uid="{C8A9BA5A-B954-4888-B4BD-E837F1AEB5D9}"/>
    <cellStyle name="Normal 8 5 5 4" xfId="3960" xr:uid="{03139C42-A4F5-4E3B-9773-70EEED39FC72}"/>
    <cellStyle name="Normal 8 5 6" xfId="3961" xr:uid="{33443D2E-BF13-4130-9F0C-E0A1C61FBB44}"/>
    <cellStyle name="Normal 8 5 6 2" xfId="3962" xr:uid="{D2CCEF2C-F494-4C35-9628-969BB385838A}"/>
    <cellStyle name="Normal 8 5 6 3" xfId="3963" xr:uid="{E4B35F93-6C7E-49C6-BD9C-F9A60A39C9F7}"/>
    <cellStyle name="Normal 8 5 6 4" xfId="3964" xr:uid="{05FF43A1-E307-4FD0-88C2-166710F23BDD}"/>
    <cellStyle name="Normal 8 5 7" xfId="3965" xr:uid="{CC907EA4-58E6-4D95-9B9A-AA8EFF3C5731}"/>
    <cellStyle name="Normal 8 5 8" xfId="3966" xr:uid="{BA8E5DB8-CF58-4E06-B908-096544C78A0A}"/>
    <cellStyle name="Normal 8 5 9" xfId="3967" xr:uid="{E18DA3A6-40EA-4A4C-9CFD-ADB6EB7605CC}"/>
    <cellStyle name="Normal 8 6" xfId="163" xr:uid="{4E62FA5A-5FAA-4CF5-8382-ACA4640212E2}"/>
    <cellStyle name="Normal 8 6 2" xfId="397" xr:uid="{847EDCAE-3C3F-44BC-A660-004034939E45}"/>
    <cellStyle name="Normal 8 6 2 2" xfId="819" xr:uid="{3C6B5FC2-71A4-4FD4-9370-83A3129F0F53}"/>
    <cellStyle name="Normal 8 6 2 2 2" xfId="2210" xr:uid="{7F851AC7-C21D-4766-985B-BFBC87FC482D}"/>
    <cellStyle name="Normal 8 6 2 2 2 2" xfId="2211" xr:uid="{35AD4961-C32E-469C-A5C9-D466606E3EAB}"/>
    <cellStyle name="Normal 8 6 2 2 3" xfId="2212" xr:uid="{25C32A9C-0C24-4322-8CCF-7E02340A4DCB}"/>
    <cellStyle name="Normal 8 6 2 2 4" xfId="3968" xr:uid="{CA717C87-E832-4F8E-B977-4308BDE50C07}"/>
    <cellStyle name="Normal 8 6 2 3" xfId="2213" xr:uid="{2153075D-0A4A-4D95-A020-EC621DB2E551}"/>
    <cellStyle name="Normal 8 6 2 3 2" xfId="2214" xr:uid="{B5707AB6-28E9-4FEB-A587-617CB00E0AA4}"/>
    <cellStyle name="Normal 8 6 2 3 3" xfId="3969" xr:uid="{BC8277A3-A512-4649-92E7-AC269ED9ACCB}"/>
    <cellStyle name="Normal 8 6 2 3 4" xfId="3970" xr:uid="{3ECFD7E2-241E-471C-BBC9-D341941ECB82}"/>
    <cellStyle name="Normal 8 6 2 4" xfId="2215" xr:uid="{EBC8DC66-3827-473C-8186-A3A7539A6C94}"/>
    <cellStyle name="Normal 8 6 2 5" xfId="3971" xr:uid="{AD782E0C-1C13-43B4-B331-FF56DC01907D}"/>
    <cellStyle name="Normal 8 6 2 6" xfId="3972" xr:uid="{12BC28D3-929B-4B48-B6C5-3CF969D51DEF}"/>
    <cellStyle name="Normal 8 6 3" xfId="820" xr:uid="{E122962D-EC5C-4EBC-8C34-1CBA700A0960}"/>
    <cellStyle name="Normal 8 6 3 2" xfId="2216" xr:uid="{6644CBDD-2F35-4127-988D-AF9BC0180792}"/>
    <cellStyle name="Normal 8 6 3 2 2" xfId="2217" xr:uid="{BF369735-4048-4854-804E-4738424B3ED8}"/>
    <cellStyle name="Normal 8 6 3 2 3" xfId="3973" xr:uid="{51C45177-6FCE-4A0F-B0E8-EB00594FAC7A}"/>
    <cellStyle name="Normal 8 6 3 2 4" xfId="3974" xr:uid="{1D70A162-0290-4C1C-B161-B9984C9F5EB1}"/>
    <cellStyle name="Normal 8 6 3 3" xfId="2218" xr:uid="{7ABE87C3-EBCD-4C36-AE2F-3FA7B62A5584}"/>
    <cellStyle name="Normal 8 6 3 4" xfId="3975" xr:uid="{CDE92D7C-BFEC-4578-AA0C-C6C9EF7A9110}"/>
    <cellStyle name="Normal 8 6 3 5" xfId="3976" xr:uid="{2540C7CB-E0CB-47FB-9C23-A0ADBAE1B584}"/>
    <cellStyle name="Normal 8 6 4" xfId="2219" xr:uid="{0F9269EC-FEC6-4BDC-9806-A618B634B0A8}"/>
    <cellStyle name="Normal 8 6 4 2" xfId="2220" xr:uid="{2D7E4935-994A-42EA-BB10-EB3C834D719D}"/>
    <cellStyle name="Normal 8 6 4 3" xfId="3977" xr:uid="{5758D77A-B6E0-4D79-95C9-9F1E3894104F}"/>
    <cellStyle name="Normal 8 6 4 4" xfId="3978" xr:uid="{291F11E7-10E6-4564-B35A-A27230F3672A}"/>
    <cellStyle name="Normal 8 6 5" xfId="2221" xr:uid="{2229FBD6-B6B0-46FB-BB18-F938217213CA}"/>
    <cellStyle name="Normal 8 6 5 2" xfId="3979" xr:uid="{25CD3493-4C00-479F-BEA9-4303FE501174}"/>
    <cellStyle name="Normal 8 6 5 3" xfId="3980" xr:uid="{FC3F4D01-518F-447C-98CB-F9E6A781141B}"/>
    <cellStyle name="Normal 8 6 5 4" xfId="3981" xr:uid="{0AF23EC5-E90F-4D42-87E7-4B3C90B2A3A8}"/>
    <cellStyle name="Normal 8 6 6" xfId="3982" xr:uid="{4BDEEF19-A8C1-4A79-A2E5-E198D62E9776}"/>
    <cellStyle name="Normal 8 6 7" xfId="3983" xr:uid="{2B95A427-D842-4A27-8EC3-831C5E6FC66D}"/>
    <cellStyle name="Normal 8 6 8" xfId="3984" xr:uid="{B6077B83-A458-4303-B4C0-4D60718B2C09}"/>
    <cellStyle name="Normal 8 7" xfId="398" xr:uid="{987F7963-03A2-4F0E-8FDC-CB62B7F2B7BA}"/>
    <cellStyle name="Normal 8 7 2" xfId="821" xr:uid="{26B80E8B-B659-432B-A7B7-46F7514943C2}"/>
    <cellStyle name="Normal 8 7 2 2" xfId="822" xr:uid="{06C4B7A7-A80A-4CA9-A43D-7C3059B67DF0}"/>
    <cellStyle name="Normal 8 7 2 2 2" xfId="2222" xr:uid="{FA9FE79B-BE5E-4C73-ABDF-DCD75900EE8B}"/>
    <cellStyle name="Normal 8 7 2 2 3" xfId="3985" xr:uid="{3B033F18-B621-4069-BC4F-6ECA3717D881}"/>
    <cellStyle name="Normal 8 7 2 2 4" xfId="3986" xr:uid="{F36FBCAD-E6E2-41B8-8B61-F60826776FF5}"/>
    <cellStyle name="Normal 8 7 2 3" xfId="2223" xr:uid="{9F77A17D-0E48-49CC-820A-4750B40ADA1B}"/>
    <cellStyle name="Normal 8 7 2 4" xfId="3987" xr:uid="{F47B0C99-E709-4522-B277-BCC136422F60}"/>
    <cellStyle name="Normal 8 7 2 5" xfId="3988" xr:uid="{37C3422D-2433-4521-ABF2-8095007773DE}"/>
    <cellStyle name="Normal 8 7 3" xfId="823" xr:uid="{E632201B-9361-4F35-B2D7-92B4EC73F873}"/>
    <cellStyle name="Normal 8 7 3 2" xfId="2224" xr:uid="{39D2FAAC-934D-4C61-82A6-A4628FC546D0}"/>
    <cellStyle name="Normal 8 7 3 3" xfId="3989" xr:uid="{5DF288E7-6CCB-4C68-BE48-C82BDC9C423D}"/>
    <cellStyle name="Normal 8 7 3 4" xfId="3990" xr:uid="{973BD9FF-E567-4C30-B56F-82AEBDE7AED4}"/>
    <cellStyle name="Normal 8 7 4" xfId="2225" xr:uid="{0B77132E-BC07-41A2-A86B-871F4CD6D579}"/>
    <cellStyle name="Normal 8 7 4 2" xfId="3991" xr:uid="{1E9275E5-11A3-4170-9681-AE7010ADB48E}"/>
    <cellStyle name="Normal 8 7 4 3" xfId="3992" xr:uid="{FE7ED495-198F-440E-95F6-14A802C96925}"/>
    <cellStyle name="Normal 8 7 4 4" xfId="3993" xr:uid="{D82894C5-53A4-4600-B263-40433F6CCCE9}"/>
    <cellStyle name="Normal 8 7 5" xfId="3994" xr:uid="{7E696668-3AD2-441F-9939-C0BE6A4DFE5A}"/>
    <cellStyle name="Normal 8 7 6" xfId="3995" xr:uid="{9A9EB076-EF4C-4EEE-8956-6BA1841E939C}"/>
    <cellStyle name="Normal 8 7 7" xfId="3996" xr:uid="{56A81BB3-BBA4-4B07-A1FB-24D88F957783}"/>
    <cellStyle name="Normal 8 8" xfId="399" xr:uid="{4795E87F-0B49-4DAD-9CAF-CD9721C116DE}"/>
    <cellStyle name="Normal 8 8 2" xfId="824" xr:uid="{255923D5-468D-4A0C-9A6C-88DF28EF56F4}"/>
    <cellStyle name="Normal 8 8 2 2" xfId="2226" xr:uid="{735BFAB5-B22D-4B30-A7AD-02150E9486BC}"/>
    <cellStyle name="Normal 8 8 2 3" xfId="3997" xr:uid="{53DA7693-4E44-492D-9571-CAC0AB950565}"/>
    <cellStyle name="Normal 8 8 2 4" xfId="3998" xr:uid="{5976ADF6-55BF-4C6A-AF18-3C9C0D59F1CF}"/>
    <cellStyle name="Normal 8 8 3" xfId="2227" xr:uid="{B3823ACB-0BB9-48AF-BAE2-9AFFDD9D76F4}"/>
    <cellStyle name="Normal 8 8 3 2" xfId="3999" xr:uid="{012A35DD-C51F-47A0-B8E8-A59062AAD303}"/>
    <cellStyle name="Normal 8 8 3 3" xfId="4000" xr:uid="{981A8EFD-E8FE-4051-B034-30E058526E80}"/>
    <cellStyle name="Normal 8 8 3 4" xfId="4001" xr:uid="{A6774FC1-F44D-4F12-BADB-92BB872738CB}"/>
    <cellStyle name="Normal 8 8 4" xfId="4002" xr:uid="{7E7B2DE8-4C06-4CB0-AD99-2C24B57276A3}"/>
    <cellStyle name="Normal 8 8 5" xfId="4003" xr:uid="{9FB98D3D-C894-4D9D-8D77-9A6025A7E133}"/>
    <cellStyle name="Normal 8 8 6" xfId="4004" xr:uid="{653239C5-C534-4DBD-B097-38F5CAA710BA}"/>
    <cellStyle name="Normal 8 9" xfId="400" xr:uid="{14AC5185-CF9E-49DE-B714-854792822BED}"/>
    <cellStyle name="Normal 8 9 2" xfId="2228" xr:uid="{0F477D74-8052-4DB3-B8CD-850EBF2319FC}"/>
    <cellStyle name="Normal 8 9 2 2" xfId="4005" xr:uid="{3E45061F-F2B0-4488-9149-394ECD6D4BD5}"/>
    <cellStyle name="Normal 8 9 2 2 2" xfId="4410" xr:uid="{B7B5B996-9B66-4CCC-ABBE-B463A79A58C9}"/>
    <cellStyle name="Normal 8 9 2 2 3" xfId="4689" xr:uid="{A8D4C120-11C6-47B0-B255-23D5CA8C55FF}"/>
    <cellStyle name="Normal 8 9 2 3" xfId="4006" xr:uid="{646239FD-F13E-429C-B03D-D9B2F82972C4}"/>
    <cellStyle name="Normal 8 9 2 4" xfId="4007" xr:uid="{B329FF5E-B2C7-4CE2-905B-D51D52C1155F}"/>
    <cellStyle name="Normal 8 9 3" xfId="4008" xr:uid="{6B293ACE-BDCF-434D-AA51-86FEE9B570A8}"/>
    <cellStyle name="Normal 8 9 3 2" xfId="5343" xr:uid="{8D587D0F-EA06-464A-A005-6D038C1CF6F2}"/>
    <cellStyle name="Normal 8 9 4" xfId="4009" xr:uid="{B5E41FDA-4E36-4131-BA1F-5A83F991AD2E}"/>
    <cellStyle name="Normal 8 9 4 2" xfId="4580" xr:uid="{8368AB87-7498-415E-B1A4-2F50861A8A17}"/>
    <cellStyle name="Normal 8 9 4 3" xfId="4690" xr:uid="{1CD1E1EE-D5C1-4357-AEB1-E525FAF79A6E}"/>
    <cellStyle name="Normal 8 9 4 4" xfId="4609" xr:uid="{4DC8B902-E8B7-40C4-B371-B1B3BC929569}"/>
    <cellStyle name="Normal 8 9 5" xfId="4010" xr:uid="{614BECEA-BA7D-4BDB-928E-A26D9A2D7AA5}"/>
    <cellStyle name="Normal 9" xfId="164" xr:uid="{7B4A6FCF-BE6C-479A-9E37-4752339D344B}"/>
    <cellStyle name="Normal 9 10" xfId="401" xr:uid="{DC5B8856-D7ED-4D64-B3AB-376961339B14}"/>
    <cellStyle name="Normal 9 10 2" xfId="2229" xr:uid="{B4C0DB7C-3BEA-4CE2-9EF5-7AD3DA0D6752}"/>
    <cellStyle name="Normal 9 10 2 2" xfId="4011" xr:uid="{FD69684B-187C-4DEC-A145-337721E347FF}"/>
    <cellStyle name="Normal 9 10 2 3" xfId="4012" xr:uid="{8D6D44A8-C0F0-45D8-9543-37F04CC3E364}"/>
    <cellStyle name="Normal 9 10 2 4" xfId="4013" xr:uid="{136CA0A1-7478-4A36-AFA3-593D55D8D521}"/>
    <cellStyle name="Normal 9 10 3" xfId="4014" xr:uid="{C5BBA032-32F3-4117-9668-64D302AFDC20}"/>
    <cellStyle name="Normal 9 10 4" xfId="4015" xr:uid="{8A452B7E-8FB7-4A2D-B31E-B1B2B8DB2C93}"/>
    <cellStyle name="Normal 9 10 5" xfId="4016" xr:uid="{90FB3CC7-6349-4B47-87B0-451906675649}"/>
    <cellStyle name="Normal 9 11" xfId="2230" xr:uid="{CF028761-F4EE-4758-8F44-7E316B8D4032}"/>
    <cellStyle name="Normal 9 11 2" xfId="4017" xr:uid="{BE262B1B-A71B-42E8-9582-B3E6800AC7A0}"/>
    <cellStyle name="Normal 9 11 3" xfId="4018" xr:uid="{B78CC13D-AD34-49B4-8D82-C2D0B3DA578E}"/>
    <cellStyle name="Normal 9 11 4" xfId="4019" xr:uid="{5184BF9E-1B14-4D00-B759-B4070AD480BD}"/>
    <cellStyle name="Normal 9 12" xfId="4020" xr:uid="{1D63B554-D542-4407-9D4E-D1998DCB65C1}"/>
    <cellStyle name="Normal 9 12 2" xfId="4021" xr:uid="{E20412E6-8F5B-4C4A-ACB0-8D47BC0FC411}"/>
    <cellStyle name="Normal 9 12 3" xfId="4022" xr:uid="{A9FE1C25-5A3F-4896-8397-BEC3D3110825}"/>
    <cellStyle name="Normal 9 12 4" xfId="4023" xr:uid="{18529D13-6BE1-4E4B-8064-7988DD178D03}"/>
    <cellStyle name="Normal 9 13" xfId="4024" xr:uid="{0A1AD64A-8563-4E7F-854B-2732DA9C2C8E}"/>
    <cellStyle name="Normal 9 13 2" xfId="4025" xr:uid="{DB50A807-03B7-4E52-B752-D33F09E904A7}"/>
    <cellStyle name="Normal 9 14" xfId="4026" xr:uid="{20B1C017-FF42-4931-921B-A720DB934FDE}"/>
    <cellStyle name="Normal 9 15" xfId="4027" xr:uid="{BA1BF6E4-6BB1-4275-B2AA-CDA5AD3150DF}"/>
    <cellStyle name="Normal 9 16" xfId="4028" xr:uid="{B799673A-6439-4963-9B4B-FDE20D20AA5B}"/>
    <cellStyle name="Normal 9 2" xfId="165" xr:uid="{E4039FA5-5353-495C-BAE7-B68CED69F4BD}"/>
    <cellStyle name="Normal 9 2 2" xfId="402" xr:uid="{66439021-2A19-4B51-8CC0-7B5ED07D2A5B}"/>
    <cellStyle name="Normal 9 2 2 2" xfId="4672" xr:uid="{8C0A0E08-F167-4526-9F95-BAA64E2EBC99}"/>
    <cellStyle name="Normal 9 2 3" xfId="4561" xr:uid="{91865AF9-6AD1-46AD-B07D-834C6222E5C5}"/>
    <cellStyle name="Normal 9 3" xfId="166" xr:uid="{BD5DDF94-2355-40F6-BF6C-983D6A16084C}"/>
    <cellStyle name="Normal 9 3 10" xfId="4029" xr:uid="{4FF8B83E-4993-4965-AC4B-94C819373CA2}"/>
    <cellStyle name="Normal 9 3 11" xfId="4030" xr:uid="{070ECC6F-9142-4233-BAFE-A536BEEF68AD}"/>
    <cellStyle name="Normal 9 3 2" xfId="167" xr:uid="{0F4F466F-BECC-47DB-BB37-259BCEE341AB}"/>
    <cellStyle name="Normal 9 3 2 2" xfId="168" xr:uid="{60D3F43A-FBBA-43FE-91CD-A5CC632559FD}"/>
    <cellStyle name="Normal 9 3 2 2 2" xfId="403" xr:uid="{81448FCD-AF9E-414A-A04C-51E5FC3D2657}"/>
    <cellStyle name="Normal 9 3 2 2 2 2" xfId="825" xr:uid="{84C53518-06A4-4ED3-A4E9-0A797822CE33}"/>
    <cellStyle name="Normal 9 3 2 2 2 2 2" xfId="826" xr:uid="{6BECD6EB-E164-4BEE-8B37-301CB4508CFF}"/>
    <cellStyle name="Normal 9 3 2 2 2 2 2 2" xfId="2231" xr:uid="{D3F3AE08-B027-4A6E-9834-18F9D7EF63C6}"/>
    <cellStyle name="Normal 9 3 2 2 2 2 2 2 2" xfId="2232" xr:uid="{9612A319-9DD4-4C81-8225-878611E42A5F}"/>
    <cellStyle name="Normal 9 3 2 2 2 2 2 3" xfId="2233" xr:uid="{38BE9881-C0F2-46F9-BF87-A6E5A157F22E}"/>
    <cellStyle name="Normal 9 3 2 2 2 2 3" xfId="2234" xr:uid="{EE509F32-F2BC-4272-9E7E-4CE77D216EE3}"/>
    <cellStyle name="Normal 9 3 2 2 2 2 3 2" xfId="2235" xr:uid="{6713CDD9-D28B-4F59-B398-7B3FDA3E7C45}"/>
    <cellStyle name="Normal 9 3 2 2 2 2 4" xfId="2236" xr:uid="{EA73FFEB-E092-4EEA-81B2-092E7593C17F}"/>
    <cellStyle name="Normal 9 3 2 2 2 3" xfId="827" xr:uid="{77741204-8D07-43B9-BC18-8C52EDBA7D68}"/>
    <cellStyle name="Normal 9 3 2 2 2 3 2" xfId="2237" xr:uid="{AF168758-BE88-409C-9FAA-54F18926EF98}"/>
    <cellStyle name="Normal 9 3 2 2 2 3 2 2" xfId="2238" xr:uid="{E6F99289-52F3-413C-B8E7-7E1D90C15F5B}"/>
    <cellStyle name="Normal 9 3 2 2 2 3 3" xfId="2239" xr:uid="{38682298-CC85-463B-81AA-BD4983615CF5}"/>
    <cellStyle name="Normal 9 3 2 2 2 3 4" xfId="4031" xr:uid="{0EB2B88B-3C1B-4169-A1CB-9DF681EAAEB2}"/>
    <cellStyle name="Normal 9 3 2 2 2 4" xfId="2240" xr:uid="{516D3225-7D6D-4C85-B12B-007A9D126832}"/>
    <cellStyle name="Normal 9 3 2 2 2 4 2" xfId="2241" xr:uid="{F368E41A-77F2-4807-8D0A-E47A377C4A3C}"/>
    <cellStyle name="Normal 9 3 2 2 2 5" xfId="2242" xr:uid="{17C1B0EB-0650-4808-811A-F5704EA0F093}"/>
    <cellStyle name="Normal 9 3 2 2 2 6" xfId="4032" xr:uid="{594319DB-CB4F-442D-B270-5BD5ED68BA71}"/>
    <cellStyle name="Normal 9 3 2 2 3" xfId="404" xr:uid="{C7115535-AD17-4F2C-9700-033A511C9337}"/>
    <cellStyle name="Normal 9 3 2 2 3 2" xfId="828" xr:uid="{77AE2D3C-7C5B-45BE-84E3-FA54D8686B68}"/>
    <cellStyle name="Normal 9 3 2 2 3 2 2" xfId="829" xr:uid="{04026A09-1686-44DF-8C11-BDC2662E6C71}"/>
    <cellStyle name="Normal 9 3 2 2 3 2 2 2" xfId="2243" xr:uid="{3CA673A6-4729-46BC-9485-14D544FF85EC}"/>
    <cellStyle name="Normal 9 3 2 2 3 2 2 2 2" xfId="2244" xr:uid="{F9CBBBCB-0A96-43AB-8595-B3B86AE1451C}"/>
    <cellStyle name="Normal 9 3 2 2 3 2 2 3" xfId="2245" xr:uid="{BA5AF854-B301-4813-B664-AE1D0C42A3ED}"/>
    <cellStyle name="Normal 9 3 2 2 3 2 3" xfId="2246" xr:uid="{F2C5944A-FF03-43F8-A232-3A18B48E94DC}"/>
    <cellStyle name="Normal 9 3 2 2 3 2 3 2" xfId="2247" xr:uid="{4407E536-46E2-4E90-8872-9F9D68A8A374}"/>
    <cellStyle name="Normal 9 3 2 2 3 2 4" xfId="2248" xr:uid="{52B2E7CA-514C-4701-A6DB-B335C3F60C64}"/>
    <cellStyle name="Normal 9 3 2 2 3 3" xfId="830" xr:uid="{D5645E02-3025-4EFB-B2A9-FDAD177B19E5}"/>
    <cellStyle name="Normal 9 3 2 2 3 3 2" xfId="2249" xr:uid="{E78A0F5D-6678-4AEF-AF0F-012219CCD4AE}"/>
    <cellStyle name="Normal 9 3 2 2 3 3 2 2" xfId="2250" xr:uid="{92B85419-3AD0-4F50-8173-5C7E41DFA4D0}"/>
    <cellStyle name="Normal 9 3 2 2 3 3 3" xfId="2251" xr:uid="{13C7DD1B-30BA-4C24-BB63-3CF7ABB83F1E}"/>
    <cellStyle name="Normal 9 3 2 2 3 4" xfId="2252" xr:uid="{D3DCDE1B-A74A-4565-A072-A3F8CA3630C3}"/>
    <cellStyle name="Normal 9 3 2 2 3 4 2" xfId="2253" xr:uid="{4BBD7E1D-13F4-463F-840E-9012136BFC7C}"/>
    <cellStyle name="Normal 9 3 2 2 3 5" xfId="2254" xr:uid="{EF1AB9CB-A647-4F76-9873-CF07D904B7E5}"/>
    <cellStyle name="Normal 9 3 2 2 4" xfId="831" xr:uid="{2D469E23-579D-4ACD-AD7D-537E5F8BB6A6}"/>
    <cellStyle name="Normal 9 3 2 2 4 2" xfId="832" xr:uid="{D45BA357-11B2-4FF3-B8B2-B5C0E4B8B769}"/>
    <cellStyle name="Normal 9 3 2 2 4 2 2" xfId="2255" xr:uid="{6A9199A5-7E33-40B4-A334-A93393E19E98}"/>
    <cellStyle name="Normal 9 3 2 2 4 2 2 2" xfId="2256" xr:uid="{06996D68-72BB-4804-82BB-5AE634DEDB50}"/>
    <cellStyle name="Normal 9 3 2 2 4 2 3" xfId="2257" xr:uid="{A02D36B7-AB37-42E4-8437-A61CAB4D280E}"/>
    <cellStyle name="Normal 9 3 2 2 4 3" xfId="2258" xr:uid="{3B88DBCC-4DB3-40E0-8B21-8062D52E9DB2}"/>
    <cellStyle name="Normal 9 3 2 2 4 3 2" xfId="2259" xr:uid="{63ACEC1F-3D09-47E7-8584-AE95C05F7D21}"/>
    <cellStyle name="Normal 9 3 2 2 4 4" xfId="2260" xr:uid="{D72B91F8-C339-41D5-BE63-35E99061D106}"/>
    <cellStyle name="Normal 9 3 2 2 5" xfId="833" xr:uid="{7514C1F0-A703-483D-B3FE-6DC29C9927B6}"/>
    <cellStyle name="Normal 9 3 2 2 5 2" xfId="2261" xr:uid="{86DD729D-B108-4C67-989D-082CA592D647}"/>
    <cellStyle name="Normal 9 3 2 2 5 2 2" xfId="2262" xr:uid="{282CFE01-9D85-40AE-A809-E87E5BBD320E}"/>
    <cellStyle name="Normal 9 3 2 2 5 3" xfId="2263" xr:uid="{7F88E7F0-22D2-49D8-834F-CF1958D50C9E}"/>
    <cellStyle name="Normal 9 3 2 2 5 4" xfId="4033" xr:uid="{F3151E86-5BB2-4DD8-BC71-879E0F60600F}"/>
    <cellStyle name="Normal 9 3 2 2 6" xfId="2264" xr:uid="{646020F1-0B67-4B16-A55D-85964C2AACFF}"/>
    <cellStyle name="Normal 9 3 2 2 6 2" xfId="2265" xr:uid="{FDCC057B-3723-4178-88D5-D1E52852D660}"/>
    <cellStyle name="Normal 9 3 2 2 7" xfId="2266" xr:uid="{537E9A8B-7DA8-49FD-8FCF-23AF06B9877F}"/>
    <cellStyle name="Normal 9 3 2 2 8" xfId="4034" xr:uid="{35AB888C-CCFB-4E15-83E2-B6DBABF7A7A8}"/>
    <cellStyle name="Normal 9 3 2 3" xfId="405" xr:uid="{39B4B235-3595-4114-8264-C0CCC19EB941}"/>
    <cellStyle name="Normal 9 3 2 3 2" xfId="834" xr:uid="{528C527F-8256-4562-8B97-8969CCACFFC0}"/>
    <cellStyle name="Normal 9 3 2 3 2 2" xfId="835" xr:uid="{E84C534D-1123-49C2-8203-0B58C036B01D}"/>
    <cellStyle name="Normal 9 3 2 3 2 2 2" xfId="2267" xr:uid="{9F3C240E-86AF-45C1-A871-B5F0843603DE}"/>
    <cellStyle name="Normal 9 3 2 3 2 2 2 2" xfId="2268" xr:uid="{E9F9A727-C38C-4B9C-B9FD-9D43DA792BAC}"/>
    <cellStyle name="Normal 9 3 2 3 2 2 3" xfId="2269" xr:uid="{9D7C3796-DB9F-45D1-B959-C6EC8384D39E}"/>
    <cellStyle name="Normal 9 3 2 3 2 3" xfId="2270" xr:uid="{7FC2F6AD-2600-4178-BD07-EB53B2291CCF}"/>
    <cellStyle name="Normal 9 3 2 3 2 3 2" xfId="2271" xr:uid="{719B395D-0AEC-418B-86A0-BC20F26044BE}"/>
    <cellStyle name="Normal 9 3 2 3 2 4" xfId="2272" xr:uid="{74C85315-F65E-42EA-8BA5-1B5D3E18A77F}"/>
    <cellStyle name="Normal 9 3 2 3 3" xfId="836" xr:uid="{155A6269-17E7-4AE8-9E49-675411EC228E}"/>
    <cellStyle name="Normal 9 3 2 3 3 2" xfId="2273" xr:uid="{A0961E97-0162-49B9-89B7-9D2676CA5423}"/>
    <cellStyle name="Normal 9 3 2 3 3 2 2" xfId="2274" xr:uid="{2C6A06C4-C151-429D-A882-DBB4B8D825D4}"/>
    <cellStyle name="Normal 9 3 2 3 3 3" xfId="2275" xr:uid="{9A6C2458-E07D-4E02-A269-322E3FE5F3BE}"/>
    <cellStyle name="Normal 9 3 2 3 3 4" xfId="4035" xr:uid="{F1A98063-0AEC-4305-9928-1DC7A7352DDF}"/>
    <cellStyle name="Normal 9 3 2 3 4" xfId="2276" xr:uid="{3DE5FF75-C383-4FEA-9C33-8FC5071CF662}"/>
    <cellStyle name="Normal 9 3 2 3 4 2" xfId="2277" xr:uid="{ABAF98AA-EAAC-42B8-BDB1-DDDC7296F471}"/>
    <cellStyle name="Normal 9 3 2 3 5" xfId="2278" xr:uid="{4E7F5D58-62C3-4DB7-AF71-28D352C05A3B}"/>
    <cellStyle name="Normal 9 3 2 3 6" xfId="4036" xr:uid="{B234A706-DEFA-4346-A4B1-8CE7E9BE7CFF}"/>
    <cellStyle name="Normal 9 3 2 4" xfId="406" xr:uid="{512397E7-04B2-4380-BA76-6BF7D97E8EDE}"/>
    <cellStyle name="Normal 9 3 2 4 2" xfId="837" xr:uid="{0D3E9066-7DD7-454E-9B04-5F5C0E214EB5}"/>
    <cellStyle name="Normal 9 3 2 4 2 2" xfId="838" xr:uid="{7A18C497-FCD9-4365-A435-724E9FF7D29A}"/>
    <cellStyle name="Normal 9 3 2 4 2 2 2" xfId="2279" xr:uid="{EED0AC1E-951B-4FFE-85EB-1BF926610434}"/>
    <cellStyle name="Normal 9 3 2 4 2 2 2 2" xfId="2280" xr:uid="{35A550AC-D0F1-4224-A7F2-E907F667C5BF}"/>
    <cellStyle name="Normal 9 3 2 4 2 2 3" xfId="2281" xr:uid="{6C27CC0A-683F-4DFE-BA16-FDC4E9095B8C}"/>
    <cellStyle name="Normal 9 3 2 4 2 3" xfId="2282" xr:uid="{7A3B9F95-8216-4CB4-AD61-6A22EC9967F0}"/>
    <cellStyle name="Normal 9 3 2 4 2 3 2" xfId="2283" xr:uid="{DC4668A7-BDE9-4B02-BF88-1B4730864169}"/>
    <cellStyle name="Normal 9 3 2 4 2 4" xfId="2284" xr:uid="{28E940FA-59F2-4B83-AF23-B3917BC502D9}"/>
    <cellStyle name="Normal 9 3 2 4 3" xfId="839" xr:uid="{E4DA9DFB-346F-4287-90C8-0DCD67E8C350}"/>
    <cellStyle name="Normal 9 3 2 4 3 2" xfId="2285" xr:uid="{5D942E38-B09D-4E43-8AA0-67FBD2FF5302}"/>
    <cellStyle name="Normal 9 3 2 4 3 2 2" xfId="2286" xr:uid="{BB8A9247-6E4D-4494-A6DC-31BF5E42C223}"/>
    <cellStyle name="Normal 9 3 2 4 3 3" xfId="2287" xr:uid="{D2D72E1E-6D0E-4287-A7AA-B3FB8BE31E62}"/>
    <cellStyle name="Normal 9 3 2 4 4" xfId="2288" xr:uid="{4BAA7F8E-2EF2-465E-825D-FBCAFB1C94C6}"/>
    <cellStyle name="Normal 9 3 2 4 4 2" xfId="2289" xr:uid="{F34F6343-5B31-4CA0-8217-F609437DB844}"/>
    <cellStyle name="Normal 9 3 2 4 5" xfId="2290" xr:uid="{4184497B-F5CA-4A7B-8E76-E41C0C59E2F4}"/>
    <cellStyle name="Normal 9 3 2 5" xfId="407" xr:uid="{4BCDB70C-C404-4FE7-A1CF-53933EF59010}"/>
    <cellStyle name="Normal 9 3 2 5 2" xfId="840" xr:uid="{ADD0F401-785C-42F8-8CF8-7B3A85EBE7D2}"/>
    <cellStyle name="Normal 9 3 2 5 2 2" xfId="2291" xr:uid="{D4EAD231-3CB2-4957-8019-4CC829AEEFE6}"/>
    <cellStyle name="Normal 9 3 2 5 2 2 2" xfId="2292" xr:uid="{771A3A39-CDC0-463B-9E55-EAF6D8C92DA4}"/>
    <cellStyle name="Normal 9 3 2 5 2 3" xfId="2293" xr:uid="{43A42AB7-1375-4CDA-AFC6-053879FB86FA}"/>
    <cellStyle name="Normal 9 3 2 5 3" xfId="2294" xr:uid="{0CC85D27-A723-4B7B-9604-3B6F757F1953}"/>
    <cellStyle name="Normal 9 3 2 5 3 2" xfId="2295" xr:uid="{3FFBD0E3-BBCA-4F25-8F0F-39DFBB525FEE}"/>
    <cellStyle name="Normal 9 3 2 5 4" xfId="2296" xr:uid="{007040F8-A4C1-4CED-AFED-45CF1062CF2A}"/>
    <cellStyle name="Normal 9 3 2 6" xfId="841" xr:uid="{34300B92-DBA7-441E-B73A-99A4004E0585}"/>
    <cellStyle name="Normal 9 3 2 6 2" xfId="2297" xr:uid="{07EF8581-BFEC-4FB7-8C55-68E2731A1CBB}"/>
    <cellStyle name="Normal 9 3 2 6 2 2" xfId="2298" xr:uid="{07F7FF73-2737-4CE3-953F-3EAD24A46040}"/>
    <cellStyle name="Normal 9 3 2 6 3" xfId="2299" xr:uid="{AA4430DE-B5B3-414D-8340-8C36D4AC568B}"/>
    <cellStyle name="Normal 9 3 2 6 4" xfId="4037" xr:uid="{88FC2FF6-A355-4516-9630-B793A690FBF3}"/>
    <cellStyle name="Normal 9 3 2 7" xfId="2300" xr:uid="{0C0AC6E3-2EA8-42BF-9F2B-0152E5B735D6}"/>
    <cellStyle name="Normal 9 3 2 7 2" xfId="2301" xr:uid="{971F2656-C0F1-4FB2-AA17-D47EE5A58B5E}"/>
    <cellStyle name="Normal 9 3 2 8" xfId="2302" xr:uid="{2C359B04-78D8-4ADD-9333-7BFCBAE9494E}"/>
    <cellStyle name="Normal 9 3 2 9" xfId="4038" xr:uid="{F2FF474C-7B61-4F3C-9751-86595DFC15E2}"/>
    <cellStyle name="Normal 9 3 3" xfId="169" xr:uid="{728FBB41-AA7D-4B83-9F25-8D93513B88B8}"/>
    <cellStyle name="Normal 9 3 3 2" xfId="170" xr:uid="{48082BBE-79DC-4E51-8C7A-733C2E20E0AF}"/>
    <cellStyle name="Normal 9 3 3 2 2" xfId="842" xr:uid="{06A3A9F5-07D2-4473-B90F-0DB224514B4D}"/>
    <cellStyle name="Normal 9 3 3 2 2 2" xfId="843" xr:uid="{ADB73B78-BEF2-4ABE-B714-C7E1B6570248}"/>
    <cellStyle name="Normal 9 3 3 2 2 2 2" xfId="2303" xr:uid="{3F9B1955-C48E-4CA8-A8FE-9C2AE1E521FD}"/>
    <cellStyle name="Normal 9 3 3 2 2 2 2 2" xfId="2304" xr:uid="{9474A320-1908-4F8E-BA13-2131D0976567}"/>
    <cellStyle name="Normal 9 3 3 2 2 2 3" xfId="2305" xr:uid="{5E353F94-4B47-474F-9E06-D059401970E9}"/>
    <cellStyle name="Normal 9 3 3 2 2 3" xfId="2306" xr:uid="{BCC5C3E4-6C06-4C51-9353-1B6206A95DDF}"/>
    <cellStyle name="Normal 9 3 3 2 2 3 2" xfId="2307" xr:uid="{ABEB1137-F369-424D-BD38-C874FF5DFE30}"/>
    <cellStyle name="Normal 9 3 3 2 2 4" xfId="2308" xr:uid="{73CB2D82-AFD1-417D-BC7E-5D894CCECAC7}"/>
    <cellStyle name="Normal 9 3 3 2 3" xfId="844" xr:uid="{2BA16F8E-9E0B-4669-9403-B425902C8C26}"/>
    <cellStyle name="Normal 9 3 3 2 3 2" xfId="2309" xr:uid="{212281BC-64CE-4CB3-B773-F00220379425}"/>
    <cellStyle name="Normal 9 3 3 2 3 2 2" xfId="2310" xr:uid="{4D6206B4-5A03-45D7-AEFB-7A15B4E91F11}"/>
    <cellStyle name="Normal 9 3 3 2 3 3" xfId="2311" xr:uid="{905F7368-8922-46A7-B13D-0F7D4424420B}"/>
    <cellStyle name="Normal 9 3 3 2 3 4" xfId="4039" xr:uid="{A298C194-F28D-4EBD-B3E5-7A520B162864}"/>
    <cellStyle name="Normal 9 3 3 2 4" xfId="2312" xr:uid="{FA1D8853-81E1-4F9D-9558-45117F00741D}"/>
    <cellStyle name="Normal 9 3 3 2 4 2" xfId="2313" xr:uid="{B529561C-4DAC-4CE8-B50B-A426DFE9B580}"/>
    <cellStyle name="Normal 9 3 3 2 5" xfId="2314" xr:uid="{B2DE74A1-1FAF-4DA2-B36B-8ADCE3FBF2CB}"/>
    <cellStyle name="Normal 9 3 3 2 6" xfId="4040" xr:uid="{5957AFF5-FD74-4CC8-9FBB-FE3153BCF98D}"/>
    <cellStyle name="Normal 9 3 3 3" xfId="408" xr:uid="{8F46FFC6-64E6-440D-BA50-D2A47BBBB4C4}"/>
    <cellStyle name="Normal 9 3 3 3 2" xfId="845" xr:uid="{7237CDB6-D8DD-493A-B3AB-002095560328}"/>
    <cellStyle name="Normal 9 3 3 3 2 2" xfId="846" xr:uid="{3C129D4C-CAC9-4CCA-A9BB-24810D8D6484}"/>
    <cellStyle name="Normal 9 3 3 3 2 2 2" xfId="2315" xr:uid="{64C8817D-282C-4D19-8E35-5CC65AEA4EC6}"/>
    <cellStyle name="Normal 9 3 3 3 2 2 2 2" xfId="2316" xr:uid="{98F7B20E-6EAA-4C47-9B06-41114760E91D}"/>
    <cellStyle name="Normal 9 3 3 3 2 2 2 2 2" xfId="4765" xr:uid="{90370694-FF3A-4D03-8CEA-B26B65ACF9BC}"/>
    <cellStyle name="Normal 9 3 3 3 2 2 3" xfId="2317" xr:uid="{CFE68780-A353-4A5F-9288-18491CDF8D1A}"/>
    <cellStyle name="Normal 9 3 3 3 2 2 3 2" xfId="4766" xr:uid="{B140D567-6BA1-47F0-8B74-BCAFEAD6921A}"/>
    <cellStyle name="Normal 9 3 3 3 2 3" xfId="2318" xr:uid="{25740F2D-E619-4C35-BEF1-A4844B3FD79A}"/>
    <cellStyle name="Normal 9 3 3 3 2 3 2" xfId="2319" xr:uid="{3F2E8D2E-A432-419E-9676-9B4B663BB7A1}"/>
    <cellStyle name="Normal 9 3 3 3 2 3 2 2" xfId="4768" xr:uid="{6F324B37-556C-45B0-8CAA-F7CD31AAE853}"/>
    <cellStyle name="Normal 9 3 3 3 2 3 3" xfId="4767" xr:uid="{71976945-0741-494B-9239-08E290027C8C}"/>
    <cellStyle name="Normal 9 3 3 3 2 4" xfId="2320" xr:uid="{CBE95294-0557-43E6-B056-291CA5FBC5FD}"/>
    <cellStyle name="Normal 9 3 3 3 2 4 2" xfId="4769" xr:uid="{DB4A2A08-FC84-46E2-B6CE-D0CB4620C2F6}"/>
    <cellStyle name="Normal 9 3 3 3 3" xfId="847" xr:uid="{85B97FD4-EECE-4D43-91FA-F3360180F2FB}"/>
    <cellStyle name="Normal 9 3 3 3 3 2" xfId="2321" xr:uid="{1E1F29BA-1E11-4021-8A62-0BE9A194E3EB}"/>
    <cellStyle name="Normal 9 3 3 3 3 2 2" xfId="2322" xr:uid="{2D479C87-C5C5-4ABF-B237-F7969FF787DA}"/>
    <cellStyle name="Normal 9 3 3 3 3 2 2 2" xfId="4772" xr:uid="{73FEE7B9-993A-425B-A219-A6FF951A7B86}"/>
    <cellStyle name="Normal 9 3 3 3 3 2 3" xfId="4771" xr:uid="{745AC389-5C07-42D5-9F72-719D6D4F9655}"/>
    <cellStyle name="Normal 9 3 3 3 3 3" xfId="2323" xr:uid="{0E80375F-2872-4063-8335-9BF2BB2AD697}"/>
    <cellStyle name="Normal 9 3 3 3 3 3 2" xfId="4773" xr:uid="{6CCCD850-6BFB-4BAC-8E86-7CA9C23B1B47}"/>
    <cellStyle name="Normal 9 3 3 3 3 4" xfId="4770" xr:uid="{0332921F-1EF9-44AA-A7A6-0F76ED88CBDE}"/>
    <cellStyle name="Normal 9 3 3 3 4" xfId="2324" xr:uid="{1F3E9AF7-2FC4-4CC3-93B6-8A14AF334719}"/>
    <cellStyle name="Normal 9 3 3 3 4 2" xfId="2325" xr:uid="{74272B55-769B-43A3-806A-E099749F19A2}"/>
    <cellStyle name="Normal 9 3 3 3 4 2 2" xfId="4775" xr:uid="{9E40EFDF-3601-4373-9051-BC94347933AD}"/>
    <cellStyle name="Normal 9 3 3 3 4 3" xfId="4774" xr:uid="{8CB97768-9F40-4008-AA7E-EF7765289AF1}"/>
    <cellStyle name="Normal 9 3 3 3 5" xfId="2326" xr:uid="{3CBBF2CB-4C58-4444-A4D2-726366E19FCE}"/>
    <cellStyle name="Normal 9 3 3 3 5 2" xfId="4776" xr:uid="{ED0B42C4-48E0-400B-9018-E03FA3963F82}"/>
    <cellStyle name="Normal 9 3 3 4" xfId="409" xr:uid="{6D916120-4726-4682-9AD5-898AC2B47A1F}"/>
    <cellStyle name="Normal 9 3 3 4 2" xfId="848" xr:uid="{05FD1BDB-12CD-4FC4-9AC7-6203C21EC14E}"/>
    <cellStyle name="Normal 9 3 3 4 2 2" xfId="2327" xr:uid="{B0761A98-2D61-4071-BEFC-73E88CA9B552}"/>
    <cellStyle name="Normal 9 3 3 4 2 2 2" xfId="2328" xr:uid="{154D927D-2FAA-4C49-9100-1B64DE9ECD9D}"/>
    <cellStyle name="Normal 9 3 3 4 2 2 2 2" xfId="4780" xr:uid="{2B263EB1-3FA3-460C-8A6A-C711FC0D0D1B}"/>
    <cellStyle name="Normal 9 3 3 4 2 2 3" xfId="4779" xr:uid="{CA0ACBF5-690A-480A-A39A-19EA39C1C623}"/>
    <cellStyle name="Normal 9 3 3 4 2 3" xfId="2329" xr:uid="{6B9FB912-62D0-4391-9C85-D11B8AFF6BEE}"/>
    <cellStyle name="Normal 9 3 3 4 2 3 2" xfId="4781" xr:uid="{0C8012A5-15F9-48A1-B7EF-65BC0B8EDFAD}"/>
    <cellStyle name="Normal 9 3 3 4 2 4" xfId="4778" xr:uid="{C2B97405-B971-4A57-8C58-71241C934E2E}"/>
    <cellStyle name="Normal 9 3 3 4 3" xfId="2330" xr:uid="{A18ED364-0991-4759-807E-72A9F9A8AABA}"/>
    <cellStyle name="Normal 9 3 3 4 3 2" xfId="2331" xr:uid="{39031F6C-FF7C-492D-B844-4F15905D1562}"/>
    <cellStyle name="Normal 9 3 3 4 3 2 2" xfId="4783" xr:uid="{282C6E8A-E76E-4814-8357-7ED0CCA867BB}"/>
    <cellStyle name="Normal 9 3 3 4 3 3" xfId="4782" xr:uid="{45EF40BB-7C62-409B-840C-7103A03975BC}"/>
    <cellStyle name="Normal 9 3 3 4 4" xfId="2332" xr:uid="{35F349B5-7B98-4463-8239-BD2FBBA6C84F}"/>
    <cellStyle name="Normal 9 3 3 4 4 2" xfId="4784" xr:uid="{672A114E-D5E3-4DFA-906A-D7FFC20D24DB}"/>
    <cellStyle name="Normal 9 3 3 4 5" xfId="4777" xr:uid="{441286F1-9626-4E76-9EBF-0ADE2EBEBDCF}"/>
    <cellStyle name="Normal 9 3 3 5" xfId="849" xr:uid="{DF227ECC-47DF-4908-8865-FF4DB13B7C7D}"/>
    <cellStyle name="Normal 9 3 3 5 2" xfId="2333" xr:uid="{814C849E-2E8F-42BB-A328-3DB7557BAC9D}"/>
    <cellStyle name="Normal 9 3 3 5 2 2" xfId="2334" xr:uid="{3E813EF6-D3A9-442D-B875-90B77279DE9D}"/>
    <cellStyle name="Normal 9 3 3 5 2 2 2" xfId="4787" xr:uid="{4D6D0063-52FE-4E7E-984E-6345D5416E39}"/>
    <cellStyle name="Normal 9 3 3 5 2 3" xfId="4786" xr:uid="{577A0D3C-1098-4B21-BF4F-7DE02FB98F0C}"/>
    <cellStyle name="Normal 9 3 3 5 3" xfId="2335" xr:uid="{A5BAED6F-6C8E-45F4-9D23-EEB2E138A04B}"/>
    <cellStyle name="Normal 9 3 3 5 3 2" xfId="4788" xr:uid="{6746B5D0-145B-4A8A-A845-6328155D008E}"/>
    <cellStyle name="Normal 9 3 3 5 4" xfId="4041" xr:uid="{1A2AB757-5345-4299-9F9B-E7DE49CBFD3B}"/>
    <cellStyle name="Normal 9 3 3 5 4 2" xfId="4789" xr:uid="{922A0FF3-7985-4241-8717-4870D38C1EE8}"/>
    <cellStyle name="Normal 9 3 3 5 5" xfId="4785" xr:uid="{A13E6E19-3D4B-4B2C-9B98-5FBA00647844}"/>
    <cellStyle name="Normal 9 3 3 6" xfId="2336" xr:uid="{8E071B8F-4740-4B8D-8998-F3B86CDD0E60}"/>
    <cellStyle name="Normal 9 3 3 6 2" xfId="2337" xr:uid="{65685DB4-F4D9-42AC-999A-7CB15CC97F22}"/>
    <cellStyle name="Normal 9 3 3 6 2 2" xfId="4791" xr:uid="{3EF847ED-35DC-4D44-A7A8-BD1A6B225755}"/>
    <cellStyle name="Normal 9 3 3 6 3" xfId="4790" xr:uid="{1FE94A70-05CC-4E88-B36D-EDE14EE84DED}"/>
    <cellStyle name="Normal 9 3 3 7" xfId="2338" xr:uid="{CEA3515C-81BD-4B74-94A9-EB6B35D6EDC6}"/>
    <cellStyle name="Normal 9 3 3 7 2" xfId="4792" xr:uid="{FF32726F-F70A-46E7-BB69-0EF997E1BF98}"/>
    <cellStyle name="Normal 9 3 3 8" xfId="4042" xr:uid="{EB7859A8-8C93-447C-9E38-42E246BE6308}"/>
    <cellStyle name="Normal 9 3 3 8 2" xfId="4793" xr:uid="{FC4008A5-BE0D-46BE-9636-A77E3ADA3EC1}"/>
    <cellStyle name="Normal 9 3 4" xfId="171" xr:uid="{3E3B992C-38E1-4D27-86FA-BA5A453C5A8C}"/>
    <cellStyle name="Normal 9 3 4 2" xfId="450" xr:uid="{BCDB9911-C1B3-4BF8-BA70-6B4E0303B870}"/>
    <cellStyle name="Normal 9 3 4 2 2" xfId="850" xr:uid="{F56973BD-07BB-4260-A447-441220A48459}"/>
    <cellStyle name="Normal 9 3 4 2 2 2" xfId="2339" xr:uid="{9C14B5D9-45FB-4B4D-BE87-16EF1AFB4FE5}"/>
    <cellStyle name="Normal 9 3 4 2 2 2 2" xfId="2340" xr:uid="{B191C53E-EED1-46DD-A249-C558D90DA751}"/>
    <cellStyle name="Normal 9 3 4 2 2 2 2 2" xfId="4798" xr:uid="{1436F75D-53FA-4BDA-AD4C-1F75DB42C84D}"/>
    <cellStyle name="Normal 9 3 4 2 2 2 3" xfId="4797" xr:uid="{8668CDEB-2990-4EDB-B4D8-346F02BD082F}"/>
    <cellStyle name="Normal 9 3 4 2 2 3" xfId="2341" xr:uid="{A23E0259-F099-4856-981E-A1ECCB6030FC}"/>
    <cellStyle name="Normal 9 3 4 2 2 3 2" xfId="4799" xr:uid="{A6A66E07-D573-44AE-8D87-43F8CDFB8C2E}"/>
    <cellStyle name="Normal 9 3 4 2 2 4" xfId="4043" xr:uid="{5E25D5E3-04DC-4393-A575-726945BCB0BD}"/>
    <cellStyle name="Normal 9 3 4 2 2 4 2" xfId="4800" xr:uid="{A44B6902-6A13-4076-9CC5-BCEAB38429DD}"/>
    <cellStyle name="Normal 9 3 4 2 2 5" xfId="4796" xr:uid="{C93A9FD8-4E77-4854-BF26-398F33F0C6EC}"/>
    <cellStyle name="Normal 9 3 4 2 3" xfId="2342" xr:uid="{D8D98104-F77E-4D54-BC59-103AABDFACAC}"/>
    <cellStyle name="Normal 9 3 4 2 3 2" xfId="2343" xr:uid="{02AD868D-7677-45C9-812E-D3F212DB0041}"/>
    <cellStyle name="Normal 9 3 4 2 3 2 2" xfId="4802" xr:uid="{C56AA762-EB29-4F9C-88D6-1DEB7B3EBFAA}"/>
    <cellStyle name="Normal 9 3 4 2 3 3" xfId="4801" xr:uid="{8E20B5E3-267F-42BE-AF6E-5DC806164DC7}"/>
    <cellStyle name="Normal 9 3 4 2 4" xfId="2344" xr:uid="{B4586696-E7AF-4F08-8A79-5886CFEF49C2}"/>
    <cellStyle name="Normal 9 3 4 2 4 2" xfId="4803" xr:uid="{83145266-EE63-40EE-A632-564EA467E8C5}"/>
    <cellStyle name="Normal 9 3 4 2 5" xfId="4044" xr:uid="{38D74D21-B0C1-4C2D-993A-9495FED1C5E3}"/>
    <cellStyle name="Normal 9 3 4 2 5 2" xfId="4804" xr:uid="{CE877A6A-2F74-4C7E-B491-6701760C579E}"/>
    <cellStyle name="Normal 9 3 4 2 6" xfId="4795" xr:uid="{1C0EEBF3-F952-4F7A-83A4-D3592C3F5E90}"/>
    <cellStyle name="Normal 9 3 4 3" xfId="851" xr:uid="{0A3FA94D-43F3-42CB-BDE0-210F543CAE32}"/>
    <cellStyle name="Normal 9 3 4 3 2" xfId="2345" xr:uid="{5BD13983-DD81-4882-BB1D-02A1B2A8F0A2}"/>
    <cellStyle name="Normal 9 3 4 3 2 2" xfId="2346" xr:uid="{31E0C8F7-5712-4CCE-BDDA-52043886F128}"/>
    <cellStyle name="Normal 9 3 4 3 2 2 2" xfId="4807" xr:uid="{DE1BB04B-B924-475E-930A-24CF7715573C}"/>
    <cellStyle name="Normal 9 3 4 3 2 3" xfId="4806" xr:uid="{E675014E-FDD4-4AC3-AE9A-34543CA044A5}"/>
    <cellStyle name="Normal 9 3 4 3 3" xfId="2347" xr:uid="{D9ED0DB3-DF0C-44EE-B20D-5ED6BB78DF96}"/>
    <cellStyle name="Normal 9 3 4 3 3 2" xfId="4808" xr:uid="{6ED1F16E-9E5E-43D1-9099-4522C40F35EA}"/>
    <cellStyle name="Normal 9 3 4 3 4" xfId="4045" xr:uid="{C98B87F1-AE65-4F3D-B59E-884B7C3C3439}"/>
    <cellStyle name="Normal 9 3 4 3 4 2" xfId="4809" xr:uid="{84750F4E-9504-4088-BFAF-350982AE4869}"/>
    <cellStyle name="Normal 9 3 4 3 5" xfId="4805" xr:uid="{69620E47-469A-4B34-AEC3-925F7ECAFDE8}"/>
    <cellStyle name="Normal 9 3 4 4" xfId="2348" xr:uid="{BEA8A8EB-F546-4DF4-8998-089CF8785BA5}"/>
    <cellStyle name="Normal 9 3 4 4 2" xfId="2349" xr:uid="{45ECC457-18B2-481C-85BA-C6DBA3510477}"/>
    <cellStyle name="Normal 9 3 4 4 2 2" xfId="4811" xr:uid="{4874DB57-A04C-4624-92BC-9EC95A0C6AC4}"/>
    <cellStyle name="Normal 9 3 4 4 3" xfId="4046" xr:uid="{34D835E8-7CBD-4695-B71F-89B4E054231C}"/>
    <cellStyle name="Normal 9 3 4 4 3 2" xfId="4812" xr:uid="{05774149-8D11-4A42-88A2-B085489F7FD7}"/>
    <cellStyle name="Normal 9 3 4 4 4" xfId="4047" xr:uid="{AC27A298-C8F5-4C46-A231-5264992ABEA3}"/>
    <cellStyle name="Normal 9 3 4 4 4 2" xfId="4813" xr:uid="{1ECB8694-25BF-4594-87C2-72110E29EA93}"/>
    <cellStyle name="Normal 9 3 4 4 5" xfId="4810" xr:uid="{8E26EFAA-1D01-449D-8F2F-18BF6EE6580B}"/>
    <cellStyle name="Normal 9 3 4 5" xfId="2350" xr:uid="{D3224C32-AFB8-46FC-9D62-51EFDD0446AA}"/>
    <cellStyle name="Normal 9 3 4 5 2" xfId="4814" xr:uid="{199A976D-1E03-4E06-8A59-8D9D18563E02}"/>
    <cellStyle name="Normal 9 3 4 6" xfId="4048" xr:uid="{E9B900A1-F77F-48D1-8C11-2E749E519D15}"/>
    <cellStyle name="Normal 9 3 4 6 2" xfId="4815" xr:uid="{350FC30E-3D28-48C7-9D09-3587A8A16E53}"/>
    <cellStyle name="Normal 9 3 4 7" xfId="4049" xr:uid="{28D5F391-8EE1-4DD0-A95B-0FF232857CB3}"/>
    <cellStyle name="Normal 9 3 4 7 2" xfId="4816" xr:uid="{C0940B55-E307-43FE-B87F-B078E44A7F76}"/>
    <cellStyle name="Normal 9 3 4 8" xfId="4794" xr:uid="{6F5E9DE9-18DA-454E-B251-DEAC7D7A3B50}"/>
    <cellStyle name="Normal 9 3 5" xfId="410" xr:uid="{E9D7B7C7-EB4A-448C-B6B0-C945A91CB9CC}"/>
    <cellStyle name="Normal 9 3 5 2" xfId="852" xr:uid="{CF14DBDD-2971-4931-8F3E-DF6AA7276EAC}"/>
    <cellStyle name="Normal 9 3 5 2 2" xfId="853" xr:uid="{DB0AFA81-8E77-42AD-8C40-E6BD01059533}"/>
    <cellStyle name="Normal 9 3 5 2 2 2" xfId="2351" xr:uid="{145DEC8C-2040-4C3E-A6AF-84A497607775}"/>
    <cellStyle name="Normal 9 3 5 2 2 2 2" xfId="2352" xr:uid="{C5CAACC3-248E-4833-BD2C-17C89154EC76}"/>
    <cellStyle name="Normal 9 3 5 2 2 2 2 2" xfId="4821" xr:uid="{12F67D23-5EF4-4C7B-8653-63B6E60EDC17}"/>
    <cellStyle name="Normal 9 3 5 2 2 2 3" xfId="4820" xr:uid="{6F378D2F-3451-4C87-8B69-51542D21F432}"/>
    <cellStyle name="Normal 9 3 5 2 2 3" xfId="2353" xr:uid="{85CAF1FF-2E89-4389-9BE6-DAC4C85B5EF1}"/>
    <cellStyle name="Normal 9 3 5 2 2 3 2" xfId="4822" xr:uid="{658C2450-795A-40DB-952E-920AF0FC62AE}"/>
    <cellStyle name="Normal 9 3 5 2 2 4" xfId="4819" xr:uid="{017BDA4A-C467-49FC-AF17-F0882753CC05}"/>
    <cellStyle name="Normal 9 3 5 2 3" xfId="2354" xr:uid="{B134C27E-699C-4525-9825-2755FDA6CD52}"/>
    <cellStyle name="Normal 9 3 5 2 3 2" xfId="2355" xr:uid="{B24724E9-4948-4286-A6BD-833634A76268}"/>
    <cellStyle name="Normal 9 3 5 2 3 2 2" xfId="4824" xr:uid="{08792330-51AA-43A4-9F2A-837175FADB2E}"/>
    <cellStyle name="Normal 9 3 5 2 3 3" xfId="4823" xr:uid="{57B2FB41-DE9B-4953-B89C-2B1DC9673C14}"/>
    <cellStyle name="Normal 9 3 5 2 4" xfId="2356" xr:uid="{F3AF9AD8-72EA-4728-9D8B-3F6500E60D13}"/>
    <cellStyle name="Normal 9 3 5 2 4 2" xfId="4825" xr:uid="{66096DA2-C1C6-45D5-BFD2-3247E9EA21E1}"/>
    <cellStyle name="Normal 9 3 5 2 5" xfId="4818" xr:uid="{1E841B5F-D4F6-483B-811A-BD61DAF8BF1C}"/>
    <cellStyle name="Normal 9 3 5 3" xfId="854" xr:uid="{9832DA0D-AB4B-4ABC-AF7C-8381986DB448}"/>
    <cellStyle name="Normal 9 3 5 3 2" xfId="2357" xr:uid="{529C9A16-5037-4322-ABE4-49F17D7AC2D7}"/>
    <cellStyle name="Normal 9 3 5 3 2 2" xfId="2358" xr:uid="{F8244AC9-9388-4ABC-9283-9EA1703D7D4E}"/>
    <cellStyle name="Normal 9 3 5 3 2 2 2" xfId="4828" xr:uid="{E6DB0C74-D672-4E46-8CDF-FAE9C99462C9}"/>
    <cellStyle name="Normal 9 3 5 3 2 3" xfId="4827" xr:uid="{EDCF95BD-B684-4E0A-9D31-274605308C01}"/>
    <cellStyle name="Normal 9 3 5 3 3" xfId="2359" xr:uid="{4650099C-C0B4-4505-9A5A-CC1131F05DF3}"/>
    <cellStyle name="Normal 9 3 5 3 3 2" xfId="4829" xr:uid="{215781BD-F3B5-4678-9D14-B96559DC0C95}"/>
    <cellStyle name="Normal 9 3 5 3 4" xfId="4050" xr:uid="{A03B03E0-6D84-43A9-825E-5E9055520053}"/>
    <cellStyle name="Normal 9 3 5 3 4 2" xfId="4830" xr:uid="{2CD90062-AC92-4E51-9012-FF965F928B45}"/>
    <cellStyle name="Normal 9 3 5 3 5" xfId="4826" xr:uid="{E0E15E24-CA51-4D48-B38D-DB882FA6B1D5}"/>
    <cellStyle name="Normal 9 3 5 4" xfId="2360" xr:uid="{540673C6-A01F-473C-A90A-FF603B6F2E3E}"/>
    <cellStyle name="Normal 9 3 5 4 2" xfId="2361" xr:uid="{474D4E13-24A9-429A-9FF4-1D1F4765B99F}"/>
    <cellStyle name="Normal 9 3 5 4 2 2" xfId="4832" xr:uid="{1548620D-7F5B-4E9B-9CE4-A3FC250430FB}"/>
    <cellStyle name="Normal 9 3 5 4 3" xfId="4831" xr:uid="{7B40DD76-C92E-4963-BC3D-766FEDF6BC33}"/>
    <cellStyle name="Normal 9 3 5 5" xfId="2362" xr:uid="{ED9B2596-93E9-46AE-817F-BC6CAC903B0C}"/>
    <cellStyle name="Normal 9 3 5 5 2" xfId="4833" xr:uid="{8A68FCC0-AEA2-4F4E-A131-8369566306C7}"/>
    <cellStyle name="Normal 9 3 5 6" xfId="4051" xr:uid="{B2EDA3CE-DC30-437F-93C5-6E27B58B5DE5}"/>
    <cellStyle name="Normal 9 3 5 6 2" xfId="4834" xr:uid="{32FF672D-EF4E-4A0D-8807-957C3DD2CD33}"/>
    <cellStyle name="Normal 9 3 5 7" xfId="4817" xr:uid="{1C1283C4-74B3-4996-82A2-9B999AD763E7}"/>
    <cellStyle name="Normal 9 3 6" xfId="411" xr:uid="{44A36E0E-2811-41B7-8BC4-878CF6E0831B}"/>
    <cellStyle name="Normal 9 3 6 2" xfId="855" xr:uid="{2C2B811E-C5BF-45FB-9F8B-F85BF24B8169}"/>
    <cellStyle name="Normal 9 3 6 2 2" xfId="2363" xr:uid="{9544137A-7BBF-4F56-BB8E-6797C4A6583A}"/>
    <cellStyle name="Normal 9 3 6 2 2 2" xfId="2364" xr:uid="{7FAAE38C-C6AD-4727-9171-B8929F4650CA}"/>
    <cellStyle name="Normal 9 3 6 2 2 2 2" xfId="4838" xr:uid="{9B8CC66C-726D-4624-BA6D-8C9BBFB5D47C}"/>
    <cellStyle name="Normal 9 3 6 2 2 3" xfId="4837" xr:uid="{B072580C-0F48-44B4-8EA7-048A3C37E2D0}"/>
    <cellStyle name="Normal 9 3 6 2 3" xfId="2365" xr:uid="{37CDFE0B-70AB-49CA-ABAC-961923EC3469}"/>
    <cellStyle name="Normal 9 3 6 2 3 2" xfId="4839" xr:uid="{EDCBCD2D-111D-43AE-AA92-966F26F4CD77}"/>
    <cellStyle name="Normal 9 3 6 2 4" xfId="4052" xr:uid="{827744BC-F5C1-47FF-B961-DADA39EAC4A3}"/>
    <cellStyle name="Normal 9 3 6 2 4 2" xfId="4840" xr:uid="{A4D94789-C1D1-46B8-99E4-FD9EB069D8DB}"/>
    <cellStyle name="Normal 9 3 6 2 5" xfId="4836" xr:uid="{1ADA0C51-DDD6-407D-82BE-C2A48861152C}"/>
    <cellStyle name="Normal 9 3 6 3" xfId="2366" xr:uid="{00ABF4C8-F141-4F7D-841F-A3B0794E5766}"/>
    <cellStyle name="Normal 9 3 6 3 2" xfId="2367" xr:uid="{4D825BF7-B2CE-4D62-9F82-200C9A9D1EE5}"/>
    <cellStyle name="Normal 9 3 6 3 2 2" xfId="4842" xr:uid="{DFD9070C-360C-49A5-A107-528456C3F5AF}"/>
    <cellStyle name="Normal 9 3 6 3 3" xfId="4841" xr:uid="{F2534B27-6520-406F-B6ED-4ECE48C0DDE3}"/>
    <cellStyle name="Normal 9 3 6 4" xfId="2368" xr:uid="{1D592D45-7D88-4E46-ACB9-3A22FABF72CA}"/>
    <cellStyle name="Normal 9 3 6 4 2" xfId="4843" xr:uid="{358058DD-5F9F-4C83-AE19-26558C59AB81}"/>
    <cellStyle name="Normal 9 3 6 5" xfId="4053" xr:uid="{DE24B436-CC3A-44D4-9FD1-A503B073352F}"/>
    <cellStyle name="Normal 9 3 6 5 2" xfId="4844" xr:uid="{69C7D7DF-2B66-4287-85F8-2D503B39C24B}"/>
    <cellStyle name="Normal 9 3 6 6" xfId="4835" xr:uid="{81A97AC5-2450-401C-AEEE-6E90F5623EE6}"/>
    <cellStyle name="Normal 9 3 7" xfId="856" xr:uid="{69200E17-874C-490C-A67F-30D2600501B7}"/>
    <cellStyle name="Normal 9 3 7 2" xfId="2369" xr:uid="{5C46741A-6B0A-43E9-8A7A-D6F656C4DDCC}"/>
    <cellStyle name="Normal 9 3 7 2 2" xfId="2370" xr:uid="{3CB5AC42-2BD3-4652-9C05-8763BA446BA2}"/>
    <cellStyle name="Normal 9 3 7 2 2 2" xfId="4847" xr:uid="{870538AA-8C95-4BD2-BFB4-8FD2FE984D69}"/>
    <cellStyle name="Normal 9 3 7 2 3" xfId="4846" xr:uid="{E17B4ECA-2A98-4A3B-93FD-47D4D8FDD701}"/>
    <cellStyle name="Normal 9 3 7 3" xfId="2371" xr:uid="{12BBC43E-EB7A-4E20-A1C8-28BF0D464E02}"/>
    <cellStyle name="Normal 9 3 7 3 2" xfId="4848" xr:uid="{3987345F-1A4A-4085-92B2-40AD9408B9F3}"/>
    <cellStyle name="Normal 9 3 7 4" xfId="4054" xr:uid="{936DAE31-FD8F-4C6F-8587-5651D5055AAA}"/>
    <cellStyle name="Normal 9 3 7 4 2" xfId="4849" xr:uid="{4058E82C-625A-414B-B0CC-1C6A95590F57}"/>
    <cellStyle name="Normal 9 3 7 5" xfId="4845" xr:uid="{C0279E42-2668-44F8-A011-8D910257AABA}"/>
    <cellStyle name="Normal 9 3 8" xfId="2372" xr:uid="{8572A4CE-BCE8-4E4A-B9D2-062368946C15}"/>
    <cellStyle name="Normal 9 3 8 2" xfId="2373" xr:uid="{C0C170CE-586D-4A3D-86A7-1AA1BF9A51D4}"/>
    <cellStyle name="Normal 9 3 8 2 2" xfId="4851" xr:uid="{5BBBD9CD-26A5-4B6F-8C23-3EA0EBEFACC5}"/>
    <cellStyle name="Normal 9 3 8 3" xfId="4055" xr:uid="{B7C6E452-126E-4E4E-B4C0-72B77F768D78}"/>
    <cellStyle name="Normal 9 3 8 3 2" xfId="4852" xr:uid="{37FAB334-DD53-459C-AC38-CAF30D9A8AB5}"/>
    <cellStyle name="Normal 9 3 8 4" xfId="4056" xr:uid="{D5887A87-4371-4DBC-BC17-1E3B75947A27}"/>
    <cellStyle name="Normal 9 3 8 4 2" xfId="4853" xr:uid="{D194B8DE-1065-4DFA-975D-1D751E2425F1}"/>
    <cellStyle name="Normal 9 3 8 5" xfId="4850" xr:uid="{AEEFC395-A174-4ADE-A11E-0C23460D27A4}"/>
    <cellStyle name="Normal 9 3 9" xfId="2374" xr:uid="{DB01A6D5-E80A-43E2-B8C4-9F6342D3DD57}"/>
    <cellStyle name="Normal 9 3 9 2" xfId="4854" xr:uid="{FF891232-9C29-4DD4-B1C0-9B079D5867AA}"/>
    <cellStyle name="Normal 9 4" xfId="172" xr:uid="{3CD8C168-1432-46EA-B1B6-498C1BACE191}"/>
    <cellStyle name="Normal 9 4 10" xfId="4057" xr:uid="{72F2904A-3AF4-44E8-8477-1A807ED7A2B9}"/>
    <cellStyle name="Normal 9 4 10 2" xfId="4856" xr:uid="{2CEC4757-822E-49F0-B0AA-81D2EAC32E33}"/>
    <cellStyle name="Normal 9 4 11" xfId="4058" xr:uid="{1AEB5735-AA9D-412C-8D78-A1A42A126F31}"/>
    <cellStyle name="Normal 9 4 11 2" xfId="4857" xr:uid="{1800FB97-1695-4B95-82E2-9D87AA0BC408}"/>
    <cellStyle name="Normal 9 4 12" xfId="4855" xr:uid="{85CA1B2F-6358-4396-9F4F-F50F1FFD06BB}"/>
    <cellStyle name="Normal 9 4 2" xfId="173" xr:uid="{591ED943-8C05-4483-BF5D-B09FE0CB6E40}"/>
    <cellStyle name="Normal 9 4 2 10" xfId="4858" xr:uid="{92F17397-0988-4E62-80DF-0CA06524D6A0}"/>
    <cellStyle name="Normal 9 4 2 2" xfId="174" xr:uid="{42333950-72C0-41F7-988D-B9773BC5C385}"/>
    <cellStyle name="Normal 9 4 2 2 2" xfId="412" xr:uid="{5967968E-F06A-4BB2-A548-5C813E017FAD}"/>
    <cellStyle name="Normal 9 4 2 2 2 2" xfId="857" xr:uid="{68F2D152-73B7-46F9-836F-6DC285EC4A0F}"/>
    <cellStyle name="Normal 9 4 2 2 2 2 2" xfId="2375" xr:uid="{6B30EB66-ACB0-49F7-A3BE-2713388E5290}"/>
    <cellStyle name="Normal 9 4 2 2 2 2 2 2" xfId="2376" xr:uid="{6DEF47F6-33CC-4F7A-8ED4-1C7090854BC6}"/>
    <cellStyle name="Normal 9 4 2 2 2 2 2 2 2" xfId="4863" xr:uid="{1D890B69-F21F-4829-8D62-7DBF67A30D11}"/>
    <cellStyle name="Normal 9 4 2 2 2 2 2 3" xfId="4862" xr:uid="{E6438E52-3967-494C-A164-E3D5CE459C75}"/>
    <cellStyle name="Normal 9 4 2 2 2 2 3" xfId="2377" xr:uid="{19654AD1-30A6-4302-985F-34DF5E7CDEE0}"/>
    <cellStyle name="Normal 9 4 2 2 2 2 3 2" xfId="4864" xr:uid="{8690F895-B318-4827-8F38-A631B0C03F03}"/>
    <cellStyle name="Normal 9 4 2 2 2 2 4" xfId="4059" xr:uid="{289C769E-B85A-4CDB-A550-8554A9DA353B}"/>
    <cellStyle name="Normal 9 4 2 2 2 2 4 2" xfId="4865" xr:uid="{9ECB163A-6406-40E3-9519-266732E87C91}"/>
    <cellStyle name="Normal 9 4 2 2 2 2 5" xfId="4861" xr:uid="{FAEC1F7E-AC30-471C-8BA7-27931EED7D42}"/>
    <cellStyle name="Normal 9 4 2 2 2 3" xfId="2378" xr:uid="{C9C5733C-5BF2-4EDF-81F3-97691164B2FD}"/>
    <cellStyle name="Normal 9 4 2 2 2 3 2" xfId="2379" xr:uid="{E82CDDB6-5CC9-4A4B-AE5F-6E6980A2A5A2}"/>
    <cellStyle name="Normal 9 4 2 2 2 3 2 2" xfId="4867" xr:uid="{53427B09-EE1E-4C14-BF89-B58E20E89340}"/>
    <cellStyle name="Normal 9 4 2 2 2 3 3" xfId="4060" xr:uid="{CB3B09B3-4C77-442C-8F72-F60AEBCBA363}"/>
    <cellStyle name="Normal 9 4 2 2 2 3 3 2" xfId="4868" xr:uid="{D8FA7AF7-7A76-47B8-BCD3-7BFCFA6CA31B}"/>
    <cellStyle name="Normal 9 4 2 2 2 3 4" xfId="4061" xr:uid="{C0493579-999C-4965-A123-154C16B2A875}"/>
    <cellStyle name="Normal 9 4 2 2 2 3 4 2" xfId="4869" xr:uid="{8FF207CC-54AD-4897-A250-3C64E881FF2F}"/>
    <cellStyle name="Normal 9 4 2 2 2 3 5" xfId="4866" xr:uid="{5B02ED6E-6373-4335-8A80-0E175CEE7531}"/>
    <cellStyle name="Normal 9 4 2 2 2 4" xfId="2380" xr:uid="{D7B0F693-172C-443E-8ED1-86527971ABE7}"/>
    <cellStyle name="Normal 9 4 2 2 2 4 2" xfId="4870" xr:uid="{60CF0B78-16D4-4021-9DCF-B2F18C1D5192}"/>
    <cellStyle name="Normal 9 4 2 2 2 5" xfId="4062" xr:uid="{33D4FDC2-68C0-4CCB-8BBD-1E6C274793BC}"/>
    <cellStyle name="Normal 9 4 2 2 2 5 2" xfId="4871" xr:uid="{6E440B58-7F3F-4239-9773-156268BB80EC}"/>
    <cellStyle name="Normal 9 4 2 2 2 6" xfId="4063" xr:uid="{66D17C77-191A-4557-9C30-433AE1437873}"/>
    <cellStyle name="Normal 9 4 2 2 2 6 2" xfId="4872" xr:uid="{1E69B84F-447F-4263-A8BC-C4DA2173E2A4}"/>
    <cellStyle name="Normal 9 4 2 2 2 7" xfId="4860" xr:uid="{0C2D3446-CA9A-4844-B8CC-1B0E8FA848AB}"/>
    <cellStyle name="Normal 9 4 2 2 3" xfId="858" xr:uid="{46AAF95D-BE01-42A1-953D-8C23F6FFA9EE}"/>
    <cellStyle name="Normal 9 4 2 2 3 2" xfId="2381" xr:uid="{3D22881B-C3DA-4B75-9630-79B55254284C}"/>
    <cellStyle name="Normal 9 4 2 2 3 2 2" xfId="2382" xr:uid="{F326BA0C-15E4-406A-B458-4590707B0ED5}"/>
    <cellStyle name="Normal 9 4 2 2 3 2 2 2" xfId="4875" xr:uid="{EF3A1271-6094-45CD-91F4-FBF8C2514D35}"/>
    <cellStyle name="Normal 9 4 2 2 3 2 3" xfId="4064" xr:uid="{415DBED3-D10E-440A-BA7B-F6BD92F73163}"/>
    <cellStyle name="Normal 9 4 2 2 3 2 3 2" xfId="4876" xr:uid="{0CBFD17F-49C9-400F-823C-496C148FAB94}"/>
    <cellStyle name="Normal 9 4 2 2 3 2 4" xfId="4065" xr:uid="{C4F2DAA8-7184-42B5-A454-DA129917452B}"/>
    <cellStyle name="Normal 9 4 2 2 3 2 4 2" xfId="4877" xr:uid="{33560C8E-D9B7-440C-96A7-577B6041601D}"/>
    <cellStyle name="Normal 9 4 2 2 3 2 5" xfId="4874" xr:uid="{E932AD09-72D6-4977-9604-F3300C3889A4}"/>
    <cellStyle name="Normal 9 4 2 2 3 3" xfId="2383" xr:uid="{E267DC82-32E1-4F93-A416-A33DB32ADDC1}"/>
    <cellStyle name="Normal 9 4 2 2 3 3 2" xfId="4878" xr:uid="{0CD07988-E0B1-4A9E-BA27-95297B980AAA}"/>
    <cellStyle name="Normal 9 4 2 2 3 4" xfId="4066" xr:uid="{7A37D7B2-8559-4872-85C2-B3A8D93B40EB}"/>
    <cellStyle name="Normal 9 4 2 2 3 4 2" xfId="4879" xr:uid="{A7BA92AE-8693-4085-AA7F-68C5AFA6A78F}"/>
    <cellStyle name="Normal 9 4 2 2 3 5" xfId="4067" xr:uid="{29DD0DC1-FDE7-4153-80C2-54453A971DC3}"/>
    <cellStyle name="Normal 9 4 2 2 3 5 2" xfId="4880" xr:uid="{FBEB1FEE-4290-4C30-8BE5-73F466DBA127}"/>
    <cellStyle name="Normal 9 4 2 2 3 6" xfId="4873" xr:uid="{0606D19A-F7D4-4574-B2A8-7A2FBEC8BC29}"/>
    <cellStyle name="Normal 9 4 2 2 4" xfId="2384" xr:uid="{DD6B880F-21B5-4900-97CE-6A690750103D}"/>
    <cellStyle name="Normal 9 4 2 2 4 2" xfId="2385" xr:uid="{272A2FFC-24B1-44A8-A379-609D451E71A5}"/>
    <cellStyle name="Normal 9 4 2 2 4 2 2" xfId="4882" xr:uid="{5BAE53EF-292B-4ACC-A987-C0D413BCD21C}"/>
    <cellStyle name="Normal 9 4 2 2 4 3" xfId="4068" xr:uid="{455DD2F7-54BE-492F-B973-4E32AEEF3AFB}"/>
    <cellStyle name="Normal 9 4 2 2 4 3 2" xfId="4883" xr:uid="{B55A7868-CD14-4B2B-AA88-66A892B4624B}"/>
    <cellStyle name="Normal 9 4 2 2 4 4" xfId="4069" xr:uid="{5AF2B57E-274B-4EDB-A991-0D3C85481B40}"/>
    <cellStyle name="Normal 9 4 2 2 4 4 2" xfId="4884" xr:uid="{97134B40-ECE8-4FD3-B7E4-42C15BB8E9FE}"/>
    <cellStyle name="Normal 9 4 2 2 4 5" xfId="4881" xr:uid="{43A944D2-1A80-4312-9A91-4D275697CDA0}"/>
    <cellStyle name="Normal 9 4 2 2 5" xfId="2386" xr:uid="{36D44B65-9008-4A01-A773-FF9C61B7EF11}"/>
    <cellStyle name="Normal 9 4 2 2 5 2" xfId="4070" xr:uid="{963EB540-AB98-4437-AFC2-854CB777FF10}"/>
    <cellStyle name="Normal 9 4 2 2 5 2 2" xfId="4886" xr:uid="{95036B74-FE23-4D68-AB21-96C41135DBF7}"/>
    <cellStyle name="Normal 9 4 2 2 5 3" xfId="4071" xr:uid="{60CE6E32-B7FF-4D15-B14F-1277613743B3}"/>
    <cellStyle name="Normal 9 4 2 2 5 3 2" xfId="4887" xr:uid="{83A163D4-79F2-46CE-AC1F-1E319FC0FFEF}"/>
    <cellStyle name="Normal 9 4 2 2 5 4" xfId="4072" xr:uid="{CF0B7815-DE8F-4377-8B43-BEBE1793D67A}"/>
    <cellStyle name="Normal 9 4 2 2 5 4 2" xfId="4888" xr:uid="{E717824D-C0E9-45F2-95FE-7303E17BF0C9}"/>
    <cellStyle name="Normal 9 4 2 2 5 5" xfId="4885" xr:uid="{9390BC87-9C95-468B-8CA8-6AA7CE1AD7C0}"/>
    <cellStyle name="Normal 9 4 2 2 6" xfId="4073" xr:uid="{C45B1A10-7BE3-47BB-AC56-3A85C67AF5E4}"/>
    <cellStyle name="Normal 9 4 2 2 6 2" xfId="4889" xr:uid="{87409A10-10BF-4F45-A8FA-68FAB5D83261}"/>
    <cellStyle name="Normal 9 4 2 2 7" xfId="4074" xr:uid="{985DE5BC-4164-4488-AFFA-5B7D42918343}"/>
    <cellStyle name="Normal 9 4 2 2 7 2" xfId="4890" xr:uid="{7CA23D6B-1529-455D-9183-30BFC3E30110}"/>
    <cellStyle name="Normal 9 4 2 2 8" xfId="4075" xr:uid="{54DF564A-FDCC-49DA-A782-1F03985EABEC}"/>
    <cellStyle name="Normal 9 4 2 2 8 2" xfId="4891" xr:uid="{725004E8-7339-4D66-BB64-73B75538323F}"/>
    <cellStyle name="Normal 9 4 2 2 9" xfId="4859" xr:uid="{D9084B53-A5C3-4F82-9C0E-22C392F03C97}"/>
    <cellStyle name="Normal 9 4 2 3" xfId="413" xr:uid="{6AB6F72C-D5EB-4EE8-B5D5-8DF1E2471DC4}"/>
    <cellStyle name="Normal 9 4 2 3 2" xfId="859" xr:uid="{BDD1CB3D-07FD-4006-AB69-2659A0E88748}"/>
    <cellStyle name="Normal 9 4 2 3 2 2" xfId="860" xr:uid="{95AF63AC-07F6-4C0A-8002-19CC16A88277}"/>
    <cellStyle name="Normal 9 4 2 3 2 2 2" xfId="2387" xr:uid="{AA7510CE-1E4D-4168-8F6A-FAF6F3F6CBE6}"/>
    <cellStyle name="Normal 9 4 2 3 2 2 2 2" xfId="2388" xr:uid="{1FB60323-A754-45B5-9BFA-EDE584866EC4}"/>
    <cellStyle name="Normal 9 4 2 3 2 2 2 2 2" xfId="4896" xr:uid="{7E29195D-1A78-452D-8EFA-E9BE9BE65EAF}"/>
    <cellStyle name="Normal 9 4 2 3 2 2 2 3" xfId="4895" xr:uid="{D9A5BA7E-93C0-4432-B81D-00E9F86E593D}"/>
    <cellStyle name="Normal 9 4 2 3 2 2 3" xfId="2389" xr:uid="{FC5C4C86-89E3-4211-8796-7DC8E8D89A45}"/>
    <cellStyle name="Normal 9 4 2 3 2 2 3 2" xfId="4897" xr:uid="{0FCCB604-9437-474C-B160-E67E39B20BA0}"/>
    <cellStyle name="Normal 9 4 2 3 2 2 4" xfId="4894" xr:uid="{17131A5F-D16A-46AC-AB36-643A7A67D4DA}"/>
    <cellStyle name="Normal 9 4 2 3 2 3" xfId="2390" xr:uid="{8478A957-B9DF-448C-9C72-907976743994}"/>
    <cellStyle name="Normal 9 4 2 3 2 3 2" xfId="2391" xr:uid="{919690F9-09E9-4BD7-BB7D-2E7B74E05784}"/>
    <cellStyle name="Normal 9 4 2 3 2 3 2 2" xfId="4899" xr:uid="{0A7BE067-27C7-414E-9713-8C407935B7E7}"/>
    <cellStyle name="Normal 9 4 2 3 2 3 3" xfId="4898" xr:uid="{A099E0BC-500B-4541-A58E-6F9C239419C3}"/>
    <cellStyle name="Normal 9 4 2 3 2 4" xfId="2392" xr:uid="{1C6C64A1-161A-4752-8717-6CCC036C8F04}"/>
    <cellStyle name="Normal 9 4 2 3 2 4 2" xfId="4900" xr:uid="{B49DF9B0-8322-4A1E-8D13-372BB1A423D2}"/>
    <cellStyle name="Normal 9 4 2 3 2 5" xfId="4893" xr:uid="{B15F625C-84F7-4E7B-A565-2CDFB80DE5A2}"/>
    <cellStyle name="Normal 9 4 2 3 3" xfId="861" xr:uid="{EED08E67-C7DA-4EBE-83D8-E8016CAA8085}"/>
    <cellStyle name="Normal 9 4 2 3 3 2" xfId="2393" xr:uid="{5AEBE78A-A338-457F-B60B-0E4229E1957C}"/>
    <cellStyle name="Normal 9 4 2 3 3 2 2" xfId="2394" xr:uid="{4BE58425-35BF-4751-A1C3-D439F5FBAE85}"/>
    <cellStyle name="Normal 9 4 2 3 3 2 2 2" xfId="4903" xr:uid="{63C2935A-9A9F-4D1C-B051-83A27BAEDDEB}"/>
    <cellStyle name="Normal 9 4 2 3 3 2 3" xfId="4902" xr:uid="{BB0B19C4-4D45-4D54-818E-A8FD61DE24B7}"/>
    <cellStyle name="Normal 9 4 2 3 3 3" xfId="2395" xr:uid="{B9C49122-124F-4EF1-BA19-9BD7504DBAC3}"/>
    <cellStyle name="Normal 9 4 2 3 3 3 2" xfId="4904" xr:uid="{A0CBDB4E-4981-4547-9522-022E8BF20623}"/>
    <cellStyle name="Normal 9 4 2 3 3 4" xfId="4076" xr:uid="{41921262-E924-4C55-A711-F2E1A58229E1}"/>
    <cellStyle name="Normal 9 4 2 3 3 4 2" xfId="4905" xr:uid="{4E206D8E-4471-4D36-AA6E-786780373BE1}"/>
    <cellStyle name="Normal 9 4 2 3 3 5" xfId="4901" xr:uid="{62DE3397-D867-4873-A7A1-BCCCDA933FFB}"/>
    <cellStyle name="Normal 9 4 2 3 4" xfId="2396" xr:uid="{884496F0-D804-49DE-BFFE-024D07E4B1AC}"/>
    <cellStyle name="Normal 9 4 2 3 4 2" xfId="2397" xr:uid="{84745954-2A52-4A60-B51C-806814BCE590}"/>
    <cellStyle name="Normal 9 4 2 3 4 2 2" xfId="4907" xr:uid="{F6ABF33A-3611-4B77-B543-5EDF7E1BAEC7}"/>
    <cellStyle name="Normal 9 4 2 3 4 3" xfId="4906" xr:uid="{DF14A511-AAD9-490B-A531-5A17279E6C6B}"/>
    <cellStyle name="Normal 9 4 2 3 5" xfId="2398" xr:uid="{8EC127C3-BCE8-409D-B36F-C97DEAFEA0DC}"/>
    <cellStyle name="Normal 9 4 2 3 5 2" xfId="4908" xr:uid="{9B5C2024-C1C6-4EB3-A2DD-ECF4D49CF3C4}"/>
    <cellStyle name="Normal 9 4 2 3 6" xfId="4077" xr:uid="{4E1846E0-215B-4EB1-81D6-0A36AB0096B8}"/>
    <cellStyle name="Normal 9 4 2 3 6 2" xfId="4909" xr:uid="{5A3DEAB7-C8B7-473D-83F2-64D2E8E8ABF1}"/>
    <cellStyle name="Normal 9 4 2 3 7" xfId="4892" xr:uid="{38749A27-CB3D-4A75-9BFB-D3F65F2C51AE}"/>
    <cellStyle name="Normal 9 4 2 4" xfId="414" xr:uid="{CAA3B4AF-2FAF-4ED2-AD47-570B0A1363B5}"/>
    <cellStyle name="Normal 9 4 2 4 2" xfId="862" xr:uid="{64EE8925-5DDF-49BE-83FB-C87571FFCE6A}"/>
    <cellStyle name="Normal 9 4 2 4 2 2" xfId="2399" xr:uid="{40537AA8-03E3-447A-9F15-5E44A379D2C0}"/>
    <cellStyle name="Normal 9 4 2 4 2 2 2" xfId="2400" xr:uid="{BCF4C2E1-04F6-4268-BD4F-D55FF26FA5CF}"/>
    <cellStyle name="Normal 9 4 2 4 2 2 2 2" xfId="4913" xr:uid="{2398633D-4FE6-4B4C-935A-7E575DD20370}"/>
    <cellStyle name="Normal 9 4 2 4 2 2 3" xfId="4912" xr:uid="{1D2815AF-49F4-43EB-9623-624BF1347606}"/>
    <cellStyle name="Normal 9 4 2 4 2 3" xfId="2401" xr:uid="{303F83D0-C480-41AD-B866-1E74578A1222}"/>
    <cellStyle name="Normal 9 4 2 4 2 3 2" xfId="4914" xr:uid="{F0A38198-8FBC-4054-BE66-C87BC69D3B31}"/>
    <cellStyle name="Normal 9 4 2 4 2 4" xfId="4078" xr:uid="{7169424A-7BD6-479C-8AAF-3EC856EC0130}"/>
    <cellStyle name="Normal 9 4 2 4 2 4 2" xfId="4915" xr:uid="{34B69C93-6502-4306-B3F4-81EE8014EB56}"/>
    <cellStyle name="Normal 9 4 2 4 2 5" xfId="4911" xr:uid="{FF7BEBE0-FC5C-41C2-B682-200ADDA6BDE3}"/>
    <cellStyle name="Normal 9 4 2 4 3" xfId="2402" xr:uid="{27732F6D-11E0-457C-85A4-CEDD76FC6F65}"/>
    <cellStyle name="Normal 9 4 2 4 3 2" xfId="2403" xr:uid="{ABF08C6C-1614-4AE2-AC0C-5BFF14BC4E07}"/>
    <cellStyle name="Normal 9 4 2 4 3 2 2" xfId="4917" xr:uid="{50963520-1BBB-4EA4-B451-1750A8693E04}"/>
    <cellStyle name="Normal 9 4 2 4 3 3" xfId="4916" xr:uid="{ECFEB45B-2FE9-4927-90AC-BB7E3D60D935}"/>
    <cellStyle name="Normal 9 4 2 4 4" xfId="2404" xr:uid="{FAC1C4E8-526C-4B71-BD57-1E11441FC7AA}"/>
    <cellStyle name="Normal 9 4 2 4 4 2" xfId="4918" xr:uid="{DFCA72B0-943A-429D-8D9F-0A53C4711DC3}"/>
    <cellStyle name="Normal 9 4 2 4 5" xfId="4079" xr:uid="{30108B2A-8DFF-4016-A599-9F69FCEFB5ED}"/>
    <cellStyle name="Normal 9 4 2 4 5 2" xfId="4919" xr:uid="{DEF8EC5A-D8A9-42DD-8612-D2BF31DF9C3D}"/>
    <cellStyle name="Normal 9 4 2 4 6" xfId="4910" xr:uid="{0E0E3B0D-4C29-4264-9ECE-53C8AD055543}"/>
    <cellStyle name="Normal 9 4 2 5" xfId="415" xr:uid="{E1415F92-9F53-40A2-A2CB-AB41DDDC038F}"/>
    <cellStyle name="Normal 9 4 2 5 2" xfId="2405" xr:uid="{7BB93CA6-E26B-45DC-B8AB-F378C319A5BA}"/>
    <cellStyle name="Normal 9 4 2 5 2 2" xfId="2406" xr:uid="{267620FC-5D41-4959-9DFD-0913BB824C84}"/>
    <cellStyle name="Normal 9 4 2 5 2 2 2" xfId="4922" xr:uid="{5DBB39FF-1B4C-4404-A5B2-E8A300BB78CC}"/>
    <cellStyle name="Normal 9 4 2 5 2 3" xfId="4921" xr:uid="{DB890634-C8C5-4164-ADD5-82C0967B24C4}"/>
    <cellStyle name="Normal 9 4 2 5 3" xfId="2407" xr:uid="{15082437-1D09-4BEA-89FA-0569380CDA7C}"/>
    <cellStyle name="Normal 9 4 2 5 3 2" xfId="4923" xr:uid="{43DBC0CF-5C98-4DD3-86E7-BC52B971186C}"/>
    <cellStyle name="Normal 9 4 2 5 4" xfId="4080" xr:uid="{0D183998-E32C-4888-8BD1-3F15C82D7637}"/>
    <cellStyle name="Normal 9 4 2 5 4 2" xfId="4924" xr:uid="{8530F9DA-26CE-46F5-A31F-8C2D482A1488}"/>
    <cellStyle name="Normal 9 4 2 5 5" xfId="4920" xr:uid="{5016F854-A0FC-4359-AEEB-4EE1DE4B3152}"/>
    <cellStyle name="Normal 9 4 2 6" xfId="2408" xr:uid="{70FD02BC-0ABF-470B-B31F-3FA97E62A12A}"/>
    <cellStyle name="Normal 9 4 2 6 2" xfId="2409" xr:uid="{731834F7-71A9-4342-9D03-45E008E87AD1}"/>
    <cellStyle name="Normal 9 4 2 6 2 2" xfId="4926" xr:uid="{12BE0E92-7940-4723-8346-4BEF4AC24C66}"/>
    <cellStyle name="Normal 9 4 2 6 3" xfId="4081" xr:uid="{D07C2194-BBD2-489E-AAA8-2337E2E12A89}"/>
    <cellStyle name="Normal 9 4 2 6 3 2" xfId="4927" xr:uid="{AFBB575C-0C26-433D-A28B-C927A8DE7A3B}"/>
    <cellStyle name="Normal 9 4 2 6 4" xfId="4082" xr:uid="{CCB1FDC3-CD6A-4497-A4A1-493A302DF957}"/>
    <cellStyle name="Normal 9 4 2 6 4 2" xfId="4928" xr:uid="{F1423C1F-2B34-40FB-8C84-1638454D21CF}"/>
    <cellStyle name="Normal 9 4 2 6 5" xfId="4925" xr:uid="{FCE1F826-64B3-4EC3-B6D7-A52FE90C5A92}"/>
    <cellStyle name="Normal 9 4 2 7" xfId="2410" xr:uid="{3A7A58FD-1F24-4A8B-945F-02DDDB4EE7A9}"/>
    <cellStyle name="Normal 9 4 2 7 2" xfId="4929" xr:uid="{8A007C14-C75B-4BEA-9D17-E544C3AF6C32}"/>
    <cellStyle name="Normal 9 4 2 8" xfId="4083" xr:uid="{445439DC-53BB-4717-9711-D2D7608D5B8B}"/>
    <cellStyle name="Normal 9 4 2 8 2" xfId="4930" xr:uid="{9306DC3D-2FA4-4AD1-9445-34D98F046845}"/>
    <cellStyle name="Normal 9 4 2 9" xfId="4084" xr:uid="{F82D6493-5D87-479D-9461-233FA7D56FE2}"/>
    <cellStyle name="Normal 9 4 2 9 2" xfId="4931" xr:uid="{205F0F44-2439-4834-A220-285698E4B1A8}"/>
    <cellStyle name="Normal 9 4 3" xfId="175" xr:uid="{8B40ECB9-55DC-45CE-A62F-AC36C25743BC}"/>
    <cellStyle name="Normal 9 4 3 2" xfId="176" xr:uid="{71BBF766-C291-49FB-B54A-70138B579C7E}"/>
    <cellStyle name="Normal 9 4 3 2 2" xfId="863" xr:uid="{6D40C2C2-50A2-42E0-B1B8-C63218227C35}"/>
    <cellStyle name="Normal 9 4 3 2 2 2" xfId="2411" xr:uid="{C23564A8-B53C-4F11-B4CA-C6825DD45FF7}"/>
    <cellStyle name="Normal 9 4 3 2 2 2 2" xfId="2412" xr:uid="{B07ACA8E-3022-4E94-83EB-A231C41C19A9}"/>
    <cellStyle name="Normal 9 4 3 2 2 2 2 2" xfId="4500" xr:uid="{3D95F445-A0CD-4DB6-8CCC-2167803CD669}"/>
    <cellStyle name="Normal 9 4 3 2 2 2 2 2 2" xfId="5307" xr:uid="{4BF0A6C6-DE5F-41D9-B604-C430B394C1D7}"/>
    <cellStyle name="Normal 9 4 3 2 2 2 2 2 3" xfId="4936" xr:uid="{4B2FBB2E-14F5-4AC2-A3F6-4B3014E359E1}"/>
    <cellStyle name="Normal 9 4 3 2 2 2 3" xfId="4501" xr:uid="{C2CC7AF2-A02E-409A-ADF0-A13F828004B7}"/>
    <cellStyle name="Normal 9 4 3 2 2 2 3 2" xfId="5308" xr:uid="{E663FF17-12FA-41D5-ADC7-FC6C3205A627}"/>
    <cellStyle name="Normal 9 4 3 2 2 2 3 3" xfId="4935" xr:uid="{594F4452-3A71-4114-B44E-CD420118FE02}"/>
    <cellStyle name="Normal 9 4 3 2 2 3" xfId="2413" xr:uid="{7A15DEF6-84DD-4CD9-91AD-BF043103149A}"/>
    <cellStyle name="Normal 9 4 3 2 2 3 2" xfId="4502" xr:uid="{0D83BA30-6910-4921-A8B4-8A32C7F25D2A}"/>
    <cellStyle name="Normal 9 4 3 2 2 3 2 2" xfId="5309" xr:uid="{065D6A5C-56C5-4312-8944-9A90EEC8801F}"/>
    <cellStyle name="Normal 9 4 3 2 2 3 2 3" xfId="4937" xr:uid="{356FFFCB-E1B6-4B71-BDCA-B2721756DE80}"/>
    <cellStyle name="Normal 9 4 3 2 2 4" xfId="4085" xr:uid="{8E2CC6CD-DFEF-44EC-A6D5-6136038EC00E}"/>
    <cellStyle name="Normal 9 4 3 2 2 4 2" xfId="4938" xr:uid="{6932D0A1-68A1-4A96-8165-78FD6F839629}"/>
    <cellStyle name="Normal 9 4 3 2 2 5" xfId="4934" xr:uid="{B8E08B39-C3B0-4CB5-90F4-2CC087550DCE}"/>
    <cellStyle name="Normal 9 4 3 2 3" xfId="2414" xr:uid="{764E3E55-99E2-49FB-9C62-1182ECD455CC}"/>
    <cellStyle name="Normal 9 4 3 2 3 2" xfId="2415" xr:uid="{86B71D4D-6F03-4908-B49D-F16974CB5463}"/>
    <cellStyle name="Normal 9 4 3 2 3 2 2" xfId="4503" xr:uid="{0B547C25-0431-4DBA-B844-7B656D96ECC2}"/>
    <cellStyle name="Normal 9 4 3 2 3 2 2 2" xfId="5310" xr:uid="{0F43ED08-1714-4054-AD27-8787CC322710}"/>
    <cellStyle name="Normal 9 4 3 2 3 2 2 3" xfId="4940" xr:uid="{1A01B464-2129-4510-A554-5C9D059B6278}"/>
    <cellStyle name="Normal 9 4 3 2 3 3" xfId="4086" xr:uid="{8B6E7A42-FD0D-4522-B7EC-754A7AFB561F}"/>
    <cellStyle name="Normal 9 4 3 2 3 3 2" xfId="4941" xr:uid="{B06546DE-1A21-4DC0-B502-D41B19DBC83E}"/>
    <cellStyle name="Normal 9 4 3 2 3 4" xfId="4087" xr:uid="{E2319239-D512-4D33-AA29-2F42F0BFC41B}"/>
    <cellStyle name="Normal 9 4 3 2 3 4 2" xfId="4942" xr:uid="{0508A53B-B423-46B2-B2EC-174740944A69}"/>
    <cellStyle name="Normal 9 4 3 2 3 5" xfId="4939" xr:uid="{F0CF5C54-BEB9-4D62-B35A-FB3675129659}"/>
    <cellStyle name="Normal 9 4 3 2 4" xfId="2416" xr:uid="{CF16A2DA-42CE-4858-8FE0-97349E823337}"/>
    <cellStyle name="Normal 9 4 3 2 4 2" xfId="4504" xr:uid="{32D0EBFF-3A88-40F9-910C-B7787E0367BF}"/>
    <cellStyle name="Normal 9 4 3 2 4 2 2" xfId="5311" xr:uid="{77B58B2F-F2E8-4BB5-B96E-F8F909605221}"/>
    <cellStyle name="Normal 9 4 3 2 4 2 3" xfId="4943" xr:uid="{B3CDF14E-E340-4C64-A416-4473C9299878}"/>
    <cellStyle name="Normal 9 4 3 2 5" xfId="4088" xr:uid="{A45D1E63-FED0-4320-810A-9152B12D84B7}"/>
    <cellStyle name="Normal 9 4 3 2 5 2" xfId="4944" xr:uid="{83D2170E-EDF3-40EB-BA07-DE61536FA72A}"/>
    <cellStyle name="Normal 9 4 3 2 6" xfId="4089" xr:uid="{78272CB5-BBF5-4A2D-939D-501EF54C62E8}"/>
    <cellStyle name="Normal 9 4 3 2 6 2" xfId="4945" xr:uid="{47CA9583-20F8-4939-9578-34C09AF632F7}"/>
    <cellStyle name="Normal 9 4 3 2 7" xfId="4933" xr:uid="{3FF294CC-E2AE-4DEA-83FC-18DB96BBA0F4}"/>
    <cellStyle name="Normal 9 4 3 3" xfId="416" xr:uid="{18694C22-B18B-4C2F-A531-FEBF490104D7}"/>
    <cellStyle name="Normal 9 4 3 3 2" xfId="2417" xr:uid="{E791677A-73AF-4948-8EEE-A5C935615022}"/>
    <cellStyle name="Normal 9 4 3 3 2 2" xfId="2418" xr:uid="{CB571F07-A0C9-489B-B8C8-AECD41A8D2E1}"/>
    <cellStyle name="Normal 9 4 3 3 2 2 2" xfId="4505" xr:uid="{21C51D57-B031-4DBC-BCEE-994265463D82}"/>
    <cellStyle name="Normal 9 4 3 3 2 2 2 2" xfId="5312" xr:uid="{83C62876-C298-49BD-838C-F075F521983C}"/>
    <cellStyle name="Normal 9 4 3 3 2 2 2 3" xfId="4948" xr:uid="{E8ACE851-764B-4A53-925F-7AD9C504653F}"/>
    <cellStyle name="Normal 9 4 3 3 2 3" xfId="4090" xr:uid="{EAFE3F18-EE0F-4AE5-BD87-FFF250B95F51}"/>
    <cellStyle name="Normal 9 4 3 3 2 3 2" xfId="4949" xr:uid="{4F25B588-7843-44A2-A01D-A3ECA7490006}"/>
    <cellStyle name="Normal 9 4 3 3 2 4" xfId="4091" xr:uid="{1B3843AC-3AA1-4039-8495-9B3083A26355}"/>
    <cellStyle name="Normal 9 4 3 3 2 4 2" xfId="4950" xr:uid="{B0F59571-F366-4987-AAC7-F307EA7154E1}"/>
    <cellStyle name="Normal 9 4 3 3 2 5" xfId="4947" xr:uid="{B1F6F287-FE87-4B96-9009-9BA9DCAB7572}"/>
    <cellStyle name="Normal 9 4 3 3 3" xfId="2419" xr:uid="{125FB7F4-657C-449E-B0A1-8D7CF01220DF}"/>
    <cellStyle name="Normal 9 4 3 3 3 2" xfId="4506" xr:uid="{496C7375-C975-4B24-9B57-8882B3288FC5}"/>
    <cellStyle name="Normal 9 4 3 3 3 2 2" xfId="5313" xr:uid="{6A15C366-8F5D-4D2E-B100-C1174F7569A0}"/>
    <cellStyle name="Normal 9 4 3 3 3 2 3" xfId="4951" xr:uid="{8C4BEB54-8211-4FDD-B3D9-6E73E2E7964C}"/>
    <cellStyle name="Normal 9 4 3 3 4" xfId="4092" xr:uid="{FD87042A-EC2D-4FA4-8D54-AEEE9C9C55DA}"/>
    <cellStyle name="Normal 9 4 3 3 4 2" xfId="4952" xr:uid="{384CE7E6-BE9E-49D3-BFB7-05C91698175D}"/>
    <cellStyle name="Normal 9 4 3 3 5" xfId="4093" xr:uid="{AB124BA8-68E2-44D1-9150-93ACC3C9066B}"/>
    <cellStyle name="Normal 9 4 3 3 5 2" xfId="4953" xr:uid="{3ED6C217-C053-4986-8B48-0E274D52631A}"/>
    <cellStyle name="Normal 9 4 3 3 6" xfId="4946" xr:uid="{E0E69C2A-0A68-4748-899D-F1DADE4A7DAA}"/>
    <cellStyle name="Normal 9 4 3 4" xfId="2420" xr:uid="{A8061D0F-7030-4386-B8EB-BEEAF4021432}"/>
    <cellStyle name="Normal 9 4 3 4 2" xfId="2421" xr:uid="{6D626B6C-5FD6-420A-98B3-0463DF07FF18}"/>
    <cellStyle name="Normal 9 4 3 4 2 2" xfId="4507" xr:uid="{E0FE1BFF-D653-4951-AAFC-BC7CD038D28B}"/>
    <cellStyle name="Normal 9 4 3 4 2 2 2" xfId="5314" xr:uid="{94BBD044-F7F7-4FA2-8D44-6A211513A870}"/>
    <cellStyle name="Normal 9 4 3 4 2 2 3" xfId="4955" xr:uid="{6AA795B5-BE4E-45DF-863F-AD84B1F403CD}"/>
    <cellStyle name="Normal 9 4 3 4 3" xfId="4094" xr:uid="{3358D40C-BC10-4581-A22E-E5D76A153D76}"/>
    <cellStyle name="Normal 9 4 3 4 3 2" xfId="4956" xr:uid="{152A9C4C-AEEC-4119-B2FA-53E8B36232C8}"/>
    <cellStyle name="Normal 9 4 3 4 4" xfId="4095" xr:uid="{DB17085C-49A1-4605-95CA-F879FC3FA6B5}"/>
    <cellStyle name="Normal 9 4 3 4 4 2" xfId="4957" xr:uid="{41628CFD-3687-4800-A5DE-6DBC6377110A}"/>
    <cellStyle name="Normal 9 4 3 4 5" xfId="4954" xr:uid="{9D8A0E89-E128-47C5-8B50-CBB102A30561}"/>
    <cellStyle name="Normal 9 4 3 5" xfId="2422" xr:uid="{74C6BE4A-E1A8-4C55-921F-359A1C1A4F54}"/>
    <cellStyle name="Normal 9 4 3 5 2" xfId="4096" xr:uid="{14A816FA-3A81-428F-8250-8CFEF985A7C4}"/>
    <cellStyle name="Normal 9 4 3 5 2 2" xfId="4959" xr:uid="{F7FE42BB-D1D2-49FE-AD55-6D8185CA5271}"/>
    <cellStyle name="Normal 9 4 3 5 3" xfId="4097" xr:uid="{3168EB9C-4488-40EB-B5F0-C142767E5869}"/>
    <cellStyle name="Normal 9 4 3 5 3 2" xfId="4960" xr:uid="{2845A06A-F18B-41C5-B22D-A6CF1AED0F57}"/>
    <cellStyle name="Normal 9 4 3 5 4" xfId="4098" xr:uid="{02DCA5AA-CA52-4C3A-A74D-EEE6278522E0}"/>
    <cellStyle name="Normal 9 4 3 5 4 2" xfId="4961" xr:uid="{E1857E43-5B4E-4157-AFE5-7DEC37FD1E00}"/>
    <cellStyle name="Normal 9 4 3 5 5" xfId="4958" xr:uid="{44187B0B-4290-47B3-9775-5E22BBA04158}"/>
    <cellStyle name="Normal 9 4 3 6" xfId="4099" xr:uid="{3EDCA525-0413-465C-8197-82B74FACD352}"/>
    <cellStyle name="Normal 9 4 3 6 2" xfId="4962" xr:uid="{92D0AF7D-4A36-4C65-A517-71CF99A63798}"/>
    <cellStyle name="Normal 9 4 3 7" xfId="4100" xr:uid="{ECF326D5-CFE2-40AA-B549-C068AD4E3841}"/>
    <cellStyle name="Normal 9 4 3 7 2" xfId="4963" xr:uid="{D5B6F7DE-2B8E-469C-88F5-575FC506A39C}"/>
    <cellStyle name="Normal 9 4 3 8" xfId="4101" xr:uid="{BB04707F-5BA9-4547-B497-EBFA6673BAB8}"/>
    <cellStyle name="Normal 9 4 3 8 2" xfId="4964" xr:uid="{285F56B7-7DB9-4333-9622-FE918F1F46C9}"/>
    <cellStyle name="Normal 9 4 3 9" xfId="4932" xr:uid="{A84A05F5-C9D8-43EF-BB0C-A4522F401923}"/>
    <cellStyle name="Normal 9 4 4" xfId="177" xr:uid="{AD0D06D8-9470-4957-AA4E-F6E372BF7AA9}"/>
    <cellStyle name="Normal 9 4 4 2" xfId="864" xr:uid="{B7F20162-F382-4A76-92B1-BFEDFCF3830A}"/>
    <cellStyle name="Normal 9 4 4 2 2" xfId="865" xr:uid="{CA5FE0D0-5E5B-4BBE-8145-90C9B9EA0A70}"/>
    <cellStyle name="Normal 9 4 4 2 2 2" xfId="2423" xr:uid="{18B90F6B-DEBE-40E3-9139-590E512EF5E6}"/>
    <cellStyle name="Normal 9 4 4 2 2 2 2" xfId="2424" xr:uid="{A4DF2A9B-5D68-4D21-9E2A-0B9217B679A9}"/>
    <cellStyle name="Normal 9 4 4 2 2 2 2 2" xfId="4969" xr:uid="{BF489CEA-477D-4F4D-A2A4-871887A82E5F}"/>
    <cellStyle name="Normal 9 4 4 2 2 2 3" xfId="4968" xr:uid="{BE1E98F7-AB02-40E7-BBF0-99362D84D9BF}"/>
    <cellStyle name="Normal 9 4 4 2 2 3" xfId="2425" xr:uid="{2C82927B-9D06-4841-87F2-AD299929728A}"/>
    <cellStyle name="Normal 9 4 4 2 2 3 2" xfId="4970" xr:uid="{7D739971-716B-4B2A-9FC4-8FFBFB930DA6}"/>
    <cellStyle name="Normal 9 4 4 2 2 4" xfId="4102" xr:uid="{8EA0BF81-68D4-4347-8231-FABDC1350541}"/>
    <cellStyle name="Normal 9 4 4 2 2 4 2" xfId="4971" xr:uid="{32CD7D12-2AB9-4988-97A0-B9E2A4385CCF}"/>
    <cellStyle name="Normal 9 4 4 2 2 5" xfId="4967" xr:uid="{E2ACC230-8730-427C-8552-45D2E157407F}"/>
    <cellStyle name="Normal 9 4 4 2 3" xfId="2426" xr:uid="{D70E946C-5944-40E1-BCDB-6BE5B3BFEDE1}"/>
    <cellStyle name="Normal 9 4 4 2 3 2" xfId="2427" xr:uid="{3C24A4DF-A45F-488C-B110-1A5262C42C37}"/>
    <cellStyle name="Normal 9 4 4 2 3 2 2" xfId="4973" xr:uid="{C841BCBE-2D47-4088-8ADF-99F6E059B2DA}"/>
    <cellStyle name="Normal 9 4 4 2 3 3" xfId="4972" xr:uid="{181FEC61-5387-4A3A-A47A-74B1AA0ECCB4}"/>
    <cellStyle name="Normal 9 4 4 2 4" xfId="2428" xr:uid="{DEA14F6D-7381-4782-9726-0E38017F84AB}"/>
    <cellStyle name="Normal 9 4 4 2 4 2" xfId="4974" xr:uid="{CB915612-2C54-4000-9EB4-2F9A83FCEC48}"/>
    <cellStyle name="Normal 9 4 4 2 5" xfId="4103" xr:uid="{BB966D4B-F594-4AA7-818F-CB380F3DB764}"/>
    <cellStyle name="Normal 9 4 4 2 5 2" xfId="4975" xr:uid="{9A74D0B5-7529-42C1-9FE6-F58B3A607E22}"/>
    <cellStyle name="Normal 9 4 4 2 6" xfId="4966" xr:uid="{01B0B108-EC83-479F-8E51-84E71CE0D531}"/>
    <cellStyle name="Normal 9 4 4 3" xfId="866" xr:uid="{51228E8A-DE09-4FFD-8585-346B8AE607E8}"/>
    <cellStyle name="Normal 9 4 4 3 2" xfId="2429" xr:uid="{0A552583-817E-42EE-922B-A75CD2F082F3}"/>
    <cellStyle name="Normal 9 4 4 3 2 2" xfId="2430" xr:uid="{B2D9CE0B-5791-421F-BAFA-CDEC0FDABC82}"/>
    <cellStyle name="Normal 9 4 4 3 2 2 2" xfId="4978" xr:uid="{8CA80B9D-7B37-439F-B2EC-684CA6FBDBD5}"/>
    <cellStyle name="Normal 9 4 4 3 2 3" xfId="4977" xr:uid="{44565BDA-4CFE-40FA-B1CC-B236242D6A0A}"/>
    <cellStyle name="Normal 9 4 4 3 3" xfId="2431" xr:uid="{37938D35-EEF9-4C44-85D4-D76F6EAB61DA}"/>
    <cellStyle name="Normal 9 4 4 3 3 2" xfId="4979" xr:uid="{B378FC7E-5E75-4F80-86D5-D021ED90F303}"/>
    <cellStyle name="Normal 9 4 4 3 4" xfId="4104" xr:uid="{56E1F93A-A1D2-40BB-8E8A-62418A41738B}"/>
    <cellStyle name="Normal 9 4 4 3 4 2" xfId="4980" xr:uid="{20DEF2B0-B39F-4389-82C6-18C5C0D8B151}"/>
    <cellStyle name="Normal 9 4 4 3 5" xfId="4976" xr:uid="{CD609DCD-FC0F-40AE-8C47-2F57967D3DE2}"/>
    <cellStyle name="Normal 9 4 4 4" xfId="2432" xr:uid="{8CDEC2A7-597D-4DB2-B923-B7EF68B351EE}"/>
    <cellStyle name="Normal 9 4 4 4 2" xfId="2433" xr:uid="{856621B6-1890-4ED6-900F-02E3A0071EE9}"/>
    <cellStyle name="Normal 9 4 4 4 2 2" xfId="4982" xr:uid="{9FF9BAEE-A2A2-4885-8627-3BE3B3CED839}"/>
    <cellStyle name="Normal 9 4 4 4 3" xfId="4105" xr:uid="{4B91CE52-B5C1-4293-AE8E-B396907D29F9}"/>
    <cellStyle name="Normal 9 4 4 4 3 2" xfId="4983" xr:uid="{AFF7044E-267F-4BE9-8FD8-3C97B6322DA0}"/>
    <cellStyle name="Normal 9 4 4 4 4" xfId="4106" xr:uid="{F297E8D7-BDD6-4AB0-958D-C4120B54AD93}"/>
    <cellStyle name="Normal 9 4 4 4 4 2" xfId="4984" xr:uid="{0C4591BB-FD29-444A-900A-FAB9C558FE3A}"/>
    <cellStyle name="Normal 9 4 4 4 5" xfId="4981" xr:uid="{03A43904-D52E-411D-9E21-04CA318819A2}"/>
    <cellStyle name="Normal 9 4 4 5" xfId="2434" xr:uid="{0B32D2EB-B043-4F75-8B8C-77F956B63614}"/>
    <cellStyle name="Normal 9 4 4 5 2" xfId="4985" xr:uid="{A2F94E36-EB9C-4FF0-97C6-79F505DE0158}"/>
    <cellStyle name="Normal 9 4 4 6" xfId="4107" xr:uid="{4CEF5C64-D619-4DC8-979F-4A60BC9ADC64}"/>
    <cellStyle name="Normal 9 4 4 6 2" xfId="4986" xr:uid="{96F157FE-4B6D-43B3-ABDE-412353321494}"/>
    <cellStyle name="Normal 9 4 4 7" xfId="4108" xr:uid="{843F7D92-4594-46E1-86CF-908C87871AE1}"/>
    <cellStyle name="Normal 9 4 4 7 2" xfId="4987" xr:uid="{80A51D93-ADB6-445B-A195-39DE328333CB}"/>
    <cellStyle name="Normal 9 4 4 8" xfId="4965" xr:uid="{6EE4BE9E-C529-4A73-8846-7E354598E080}"/>
    <cellStyle name="Normal 9 4 5" xfId="417" xr:uid="{7D81576D-FF97-4FDA-8F33-E96241D0F516}"/>
    <cellStyle name="Normal 9 4 5 2" xfId="867" xr:uid="{049D80C7-79A8-49EA-AD1D-D756290C41FB}"/>
    <cellStyle name="Normal 9 4 5 2 2" xfId="2435" xr:uid="{E1B010B9-E631-4088-8334-845D3CA9E182}"/>
    <cellStyle name="Normal 9 4 5 2 2 2" xfId="2436" xr:uid="{576BA0B6-C4D5-4C9D-AB42-DD2232C0D4A0}"/>
    <cellStyle name="Normal 9 4 5 2 2 2 2" xfId="4991" xr:uid="{91CEC812-BFCB-48C5-89CC-BE140866CB12}"/>
    <cellStyle name="Normal 9 4 5 2 2 3" xfId="4990" xr:uid="{9E116F50-D6D4-47AC-8A2F-4C5E2853661A}"/>
    <cellStyle name="Normal 9 4 5 2 3" xfId="2437" xr:uid="{78DEA179-D8EB-44DA-97B8-5944C76FB250}"/>
    <cellStyle name="Normal 9 4 5 2 3 2" xfId="4992" xr:uid="{8F846B70-61C3-4C4D-8756-A73A1353863B}"/>
    <cellStyle name="Normal 9 4 5 2 4" xfId="4109" xr:uid="{57DB171F-B478-4BAD-8210-911F3BDA3930}"/>
    <cellStyle name="Normal 9 4 5 2 4 2" xfId="4993" xr:uid="{F900AB68-FCF2-4F0F-B892-6BEF216E41B5}"/>
    <cellStyle name="Normal 9 4 5 2 5" xfId="4989" xr:uid="{F1106C79-D954-44C3-B689-39FCA7B55D3C}"/>
    <cellStyle name="Normal 9 4 5 3" xfId="2438" xr:uid="{12B5EF53-76CD-4CA4-B41E-B2744DCD4CE3}"/>
    <cellStyle name="Normal 9 4 5 3 2" xfId="2439" xr:uid="{3F2F26BD-3A6D-4ABC-8C39-3CD4BF5998F3}"/>
    <cellStyle name="Normal 9 4 5 3 2 2" xfId="4995" xr:uid="{9563E0FA-E8AB-4A04-8B02-05566DFC87E9}"/>
    <cellStyle name="Normal 9 4 5 3 3" xfId="4110" xr:uid="{1AA06C30-C9BC-4499-A0BC-ED7EA409AB8E}"/>
    <cellStyle name="Normal 9 4 5 3 3 2" xfId="4996" xr:uid="{30D2C51A-4781-4C33-8E6C-C73FC75A2F87}"/>
    <cellStyle name="Normal 9 4 5 3 4" xfId="4111" xr:uid="{5613D250-F342-4CE6-8394-150C9FFCDFE2}"/>
    <cellStyle name="Normal 9 4 5 3 4 2" xfId="4997" xr:uid="{724FA677-CFFC-40A6-85EE-496B4EC8CE10}"/>
    <cellStyle name="Normal 9 4 5 3 5" xfId="4994" xr:uid="{9E37F26B-E644-41BA-95C2-1144E1746794}"/>
    <cellStyle name="Normal 9 4 5 4" xfId="2440" xr:uid="{D97DC00C-EE62-46F6-98F6-20838A752DD6}"/>
    <cellStyle name="Normal 9 4 5 4 2" xfId="4998" xr:uid="{FD905BF5-156B-4077-A2A9-EEE8084CAFC4}"/>
    <cellStyle name="Normal 9 4 5 5" xfId="4112" xr:uid="{E4DC5BF8-66D5-412F-A59F-BCCB295B1835}"/>
    <cellStyle name="Normal 9 4 5 5 2" xfId="4999" xr:uid="{3EC5C2B1-FEC3-4E38-88DF-21E8B44CBE55}"/>
    <cellStyle name="Normal 9 4 5 6" xfId="4113" xr:uid="{CDEC3043-E538-431B-96E9-4C38E6E275EC}"/>
    <cellStyle name="Normal 9 4 5 6 2" xfId="5000" xr:uid="{67438F37-D528-464D-85BB-EAF65E7D89C7}"/>
    <cellStyle name="Normal 9 4 5 7" xfId="4988" xr:uid="{AF6556DA-B3E7-4F08-9D62-AF6F62B28813}"/>
    <cellStyle name="Normal 9 4 6" xfId="418" xr:uid="{1A767D2F-8608-4508-9F7F-1BB6BC56773B}"/>
    <cellStyle name="Normal 9 4 6 2" xfId="2441" xr:uid="{4FE4EFE8-3793-4232-B2FA-9E27E484FAAB}"/>
    <cellStyle name="Normal 9 4 6 2 2" xfId="2442" xr:uid="{D86E526F-4C3D-4F10-A75C-48F83392DC15}"/>
    <cellStyle name="Normal 9 4 6 2 2 2" xfId="5003" xr:uid="{EF038141-C6F5-476E-A32A-9D34544E5094}"/>
    <cellStyle name="Normal 9 4 6 2 3" xfId="4114" xr:uid="{3A9D7BA7-3EA3-4FBB-80C9-40478248228A}"/>
    <cellStyle name="Normal 9 4 6 2 3 2" xfId="5004" xr:uid="{D893995D-0B8B-4D5D-874A-AF28905E7150}"/>
    <cellStyle name="Normal 9 4 6 2 4" xfId="4115" xr:uid="{15754B40-A1B8-43C7-80D3-E834CCFD96ED}"/>
    <cellStyle name="Normal 9 4 6 2 4 2" xfId="5005" xr:uid="{37321F02-57A9-49F8-94F4-279FF00EF1CD}"/>
    <cellStyle name="Normal 9 4 6 2 5" xfId="5002" xr:uid="{731C4405-974B-4E23-83D9-4044A681D025}"/>
    <cellStyle name="Normal 9 4 6 3" xfId="2443" xr:uid="{5B572240-3AF5-4C0E-966C-AEA2899895FA}"/>
    <cellStyle name="Normal 9 4 6 3 2" xfId="5006" xr:uid="{28A6BC86-EBDC-4C17-B6AF-0B8083F22B94}"/>
    <cellStyle name="Normal 9 4 6 4" xfId="4116" xr:uid="{ABFDF9B0-1D16-489A-B04D-9C0EBC9403FC}"/>
    <cellStyle name="Normal 9 4 6 4 2" xfId="5007" xr:uid="{0254C24B-1E78-429F-B72C-196CEF8FE3FB}"/>
    <cellStyle name="Normal 9 4 6 5" xfId="4117" xr:uid="{D664092E-49B6-47D2-9FD5-B0824CAAA439}"/>
    <cellStyle name="Normal 9 4 6 5 2" xfId="5008" xr:uid="{8650E47B-E6CB-44B4-BD79-A341E3C09909}"/>
    <cellStyle name="Normal 9 4 6 6" xfId="5001" xr:uid="{81390731-9683-4F59-BE94-1E36F4CB38BA}"/>
    <cellStyle name="Normal 9 4 7" xfId="2444" xr:uid="{A38B1D59-ED14-4FE2-953C-DB11E3C74EC4}"/>
    <cellStyle name="Normal 9 4 7 2" xfId="2445" xr:uid="{19250EE2-B9CE-40A6-A511-7741347573AA}"/>
    <cellStyle name="Normal 9 4 7 2 2" xfId="5010" xr:uid="{CBD4EBFB-123D-4BDD-A135-FA6893EAF2D2}"/>
    <cellStyle name="Normal 9 4 7 3" xfId="4118" xr:uid="{9F75E765-48BD-4BC2-817B-266142C762BD}"/>
    <cellStyle name="Normal 9 4 7 3 2" xfId="5011" xr:uid="{7EFAEFE7-70E6-40AE-AFD9-2C93D0B9007E}"/>
    <cellStyle name="Normal 9 4 7 4" xfId="4119" xr:uid="{F16853A5-67AC-4CE9-9CE0-8F9884C70053}"/>
    <cellStyle name="Normal 9 4 7 4 2" xfId="5012" xr:uid="{87608F24-2423-47D1-A904-623B4B192801}"/>
    <cellStyle name="Normal 9 4 7 5" xfId="5009" xr:uid="{86E8CEE4-C422-4EF2-930A-9323F672FFBB}"/>
    <cellStyle name="Normal 9 4 8" xfId="2446" xr:uid="{FED0BE38-5097-46A1-889B-42755C13245A}"/>
    <cellStyle name="Normal 9 4 8 2" xfId="4120" xr:uid="{C0CF2A5A-9542-48C9-A35B-272895472BA9}"/>
    <cellStyle name="Normal 9 4 8 2 2" xfId="5014" xr:uid="{84A7431C-65C1-4257-911E-07A909E6222B}"/>
    <cellStyle name="Normal 9 4 8 3" xfId="4121" xr:uid="{B3587DE6-1483-47FF-8F27-33EA4E2F475A}"/>
    <cellStyle name="Normal 9 4 8 3 2" xfId="5015" xr:uid="{A6BDFEE9-5311-45D6-86E8-B207898E5546}"/>
    <cellStyle name="Normal 9 4 8 4" xfId="4122" xr:uid="{FCC76175-6DB0-4DA4-9AAA-11A7A67A7AD8}"/>
    <cellStyle name="Normal 9 4 8 4 2" xfId="5016" xr:uid="{3BAE84B8-0D3E-49F0-8754-D1BAF36DBACE}"/>
    <cellStyle name="Normal 9 4 8 5" xfId="5013" xr:uid="{B8846A05-1DDC-4017-918E-598653E2E5C6}"/>
    <cellStyle name="Normal 9 4 9" xfId="4123" xr:uid="{CCE6D6CF-0571-4069-A7EB-13CC1E06D362}"/>
    <cellStyle name="Normal 9 4 9 2" xfId="5017" xr:uid="{9D99F94B-C640-479F-AA04-67DCA1752EC4}"/>
    <cellStyle name="Normal 9 5" xfId="178" xr:uid="{65E6C2C8-97EA-4D75-9C67-5581130AEE46}"/>
    <cellStyle name="Normal 9 5 10" xfId="4124" xr:uid="{6A8A4B6F-472D-47E0-9772-2B45DB8414C5}"/>
    <cellStyle name="Normal 9 5 10 2" xfId="5019" xr:uid="{CE9C45A9-C17D-4E90-BB37-C0BA580FCF6B}"/>
    <cellStyle name="Normal 9 5 11" xfId="4125" xr:uid="{E6288E58-25C2-4641-BC06-A8CC1B387D87}"/>
    <cellStyle name="Normal 9 5 11 2" xfId="5020" xr:uid="{0E82F94B-84CE-4DF6-AD99-723A00A999E7}"/>
    <cellStyle name="Normal 9 5 12" xfId="5018" xr:uid="{FC7FDEB8-09B4-4F3F-A063-76CDEEB04115}"/>
    <cellStyle name="Normal 9 5 2" xfId="179" xr:uid="{327A3C6F-0DCD-4091-84BC-CAD2618D5888}"/>
    <cellStyle name="Normal 9 5 2 10" xfId="5021" xr:uid="{8298A5EF-0144-4790-BA23-D401DEC80E19}"/>
    <cellStyle name="Normal 9 5 2 2" xfId="419" xr:uid="{9A457772-21AD-4FE6-AA25-624012795353}"/>
    <cellStyle name="Normal 9 5 2 2 2" xfId="868" xr:uid="{73F553F3-D942-4F90-9233-CA99F9F8E605}"/>
    <cellStyle name="Normal 9 5 2 2 2 2" xfId="869" xr:uid="{7128DCB0-44E3-4571-90DE-BF012DEAB7AC}"/>
    <cellStyle name="Normal 9 5 2 2 2 2 2" xfId="2447" xr:uid="{B8597AEA-7DA7-4089-9E42-82BB3A26C93E}"/>
    <cellStyle name="Normal 9 5 2 2 2 2 2 2" xfId="5025" xr:uid="{01F72F02-6CE6-44DD-9ADB-9A35D3BD9830}"/>
    <cellStyle name="Normal 9 5 2 2 2 2 3" xfId="4126" xr:uid="{0697BE2D-8EB1-4836-B202-1BE67B3117FA}"/>
    <cellStyle name="Normal 9 5 2 2 2 2 3 2" xfId="5026" xr:uid="{9F3253F5-3EF2-4BCC-A132-1CF63642C130}"/>
    <cellStyle name="Normal 9 5 2 2 2 2 4" xfId="4127" xr:uid="{858B1040-21CE-4FDB-A204-44EFA7FE1293}"/>
    <cellStyle name="Normal 9 5 2 2 2 2 4 2" xfId="5027" xr:uid="{F1199B2E-A2B5-478E-90FA-A21151CFA582}"/>
    <cellStyle name="Normal 9 5 2 2 2 2 5" xfId="5024" xr:uid="{7B1CC1BE-670D-444F-A14D-7B57BCEEA9CC}"/>
    <cellStyle name="Normal 9 5 2 2 2 3" xfId="2448" xr:uid="{226A75B5-D830-4330-9721-251794357694}"/>
    <cellStyle name="Normal 9 5 2 2 2 3 2" xfId="4128" xr:uid="{D2FA92CD-BB6A-445F-9BAD-36C50C08B13D}"/>
    <cellStyle name="Normal 9 5 2 2 2 3 2 2" xfId="5029" xr:uid="{97600880-A3C1-4D50-B601-730561AB40FA}"/>
    <cellStyle name="Normal 9 5 2 2 2 3 3" xfId="4129" xr:uid="{E59C0BB6-5334-422F-8AED-957EAF582070}"/>
    <cellStyle name="Normal 9 5 2 2 2 3 3 2" xfId="5030" xr:uid="{0692DF21-CFF3-4DA8-B197-6800A94622C6}"/>
    <cellStyle name="Normal 9 5 2 2 2 3 4" xfId="4130" xr:uid="{FC9E17AE-5D1A-4BA3-B514-87D2AFD37EE2}"/>
    <cellStyle name="Normal 9 5 2 2 2 3 4 2" xfId="5031" xr:uid="{9F949AB2-FD4A-4E24-A376-2C7E68E919FB}"/>
    <cellStyle name="Normal 9 5 2 2 2 3 5" xfId="5028" xr:uid="{AB2746DD-399B-4231-B118-A469D49A234D}"/>
    <cellStyle name="Normal 9 5 2 2 2 4" xfId="4131" xr:uid="{06A3DAD7-A2B2-42E3-9539-74CF7AA1481A}"/>
    <cellStyle name="Normal 9 5 2 2 2 4 2" xfId="5032" xr:uid="{2BBFF141-3EC6-4FBD-B9C6-85C115F3B256}"/>
    <cellStyle name="Normal 9 5 2 2 2 5" xfId="4132" xr:uid="{1D169BC4-ACE4-4A62-A4BC-352DD58A98A4}"/>
    <cellStyle name="Normal 9 5 2 2 2 5 2" xfId="5033" xr:uid="{F5C57FFD-884A-4182-91E6-8F9BD9436581}"/>
    <cellStyle name="Normal 9 5 2 2 2 6" xfId="4133" xr:uid="{2741C7F8-FDF1-4B98-93C5-EBE432777286}"/>
    <cellStyle name="Normal 9 5 2 2 2 6 2" xfId="5034" xr:uid="{3CF48C05-039B-48F8-916E-278AD8B0D6C3}"/>
    <cellStyle name="Normal 9 5 2 2 2 7" xfId="5023" xr:uid="{8B52C0D7-FB40-4E61-B3B0-364FCDEBE33B}"/>
    <cellStyle name="Normal 9 5 2 2 3" xfId="870" xr:uid="{A517D61D-04C3-4DC5-9929-DE6B28FDD018}"/>
    <cellStyle name="Normal 9 5 2 2 3 2" xfId="2449" xr:uid="{C917147A-FD59-4E12-8FF5-1E038CB317D6}"/>
    <cellStyle name="Normal 9 5 2 2 3 2 2" xfId="4134" xr:uid="{B9A0F0F5-6D3E-44B0-980C-D893454FCFEC}"/>
    <cellStyle name="Normal 9 5 2 2 3 2 2 2" xfId="5037" xr:uid="{DA7A4AC5-2D13-4C77-9D74-FC22E0E14B4F}"/>
    <cellStyle name="Normal 9 5 2 2 3 2 3" xfId="4135" xr:uid="{08D0A2E2-4099-4769-8EA4-281F17D2E0B4}"/>
    <cellStyle name="Normal 9 5 2 2 3 2 3 2" xfId="5038" xr:uid="{CA4A001E-3DE1-4D6C-94C3-0F88541D787B}"/>
    <cellStyle name="Normal 9 5 2 2 3 2 4" xfId="4136" xr:uid="{3FC9C50A-6458-4379-89ED-A159E9130A87}"/>
    <cellStyle name="Normal 9 5 2 2 3 2 4 2" xfId="5039" xr:uid="{0E0D4780-2F25-4060-A7E9-B2ED9C738D60}"/>
    <cellStyle name="Normal 9 5 2 2 3 2 5" xfId="5036" xr:uid="{6042BB4D-E6DE-4B02-9A3A-089C5E4FBC77}"/>
    <cellStyle name="Normal 9 5 2 2 3 3" xfId="4137" xr:uid="{50CE3464-299B-4D6B-88F6-275A67872C1B}"/>
    <cellStyle name="Normal 9 5 2 2 3 3 2" xfId="5040" xr:uid="{BDA2EACC-81B9-46C7-A2F7-A7D1F1CB3B74}"/>
    <cellStyle name="Normal 9 5 2 2 3 4" xfId="4138" xr:uid="{BD599E75-8379-4E35-BD9C-CB4F3704A409}"/>
    <cellStyle name="Normal 9 5 2 2 3 4 2" xfId="5041" xr:uid="{88EF8E97-1B63-4DA4-B75C-D4A025D3F9DC}"/>
    <cellStyle name="Normal 9 5 2 2 3 5" xfId="4139" xr:uid="{283F78E2-7FA6-47F9-BF7D-E0F9367D1AE0}"/>
    <cellStyle name="Normal 9 5 2 2 3 5 2" xfId="5042" xr:uid="{4E299A5A-672A-490D-8BA8-0FDBFBFDABFB}"/>
    <cellStyle name="Normal 9 5 2 2 3 6" xfId="5035" xr:uid="{86813AA4-99E3-4C89-983B-A7E9BCDCCEE0}"/>
    <cellStyle name="Normal 9 5 2 2 4" xfId="2450" xr:uid="{8CA67C6E-19DE-4480-BEE0-B65D8EDC96CC}"/>
    <cellStyle name="Normal 9 5 2 2 4 2" xfId="4140" xr:uid="{E1AE1F68-DAFF-4464-83F7-BD31542FA686}"/>
    <cellStyle name="Normal 9 5 2 2 4 2 2" xfId="5044" xr:uid="{4B6D15AC-6AD2-4FEA-BDED-6C7AB8D0D94E}"/>
    <cellStyle name="Normal 9 5 2 2 4 3" xfId="4141" xr:uid="{A68E1EA7-05DF-425B-887A-59DF8A688935}"/>
    <cellStyle name="Normal 9 5 2 2 4 3 2" xfId="5045" xr:uid="{D2C403D5-A95B-4D53-B9A5-C1394F62F02E}"/>
    <cellStyle name="Normal 9 5 2 2 4 4" xfId="4142" xr:uid="{67EC3EEC-5134-46D1-A6DF-2E4BAC98C71C}"/>
    <cellStyle name="Normal 9 5 2 2 4 4 2" xfId="5046" xr:uid="{90FFDF12-8B17-4D62-BB80-18DB67C8F212}"/>
    <cellStyle name="Normal 9 5 2 2 4 5" xfId="5043" xr:uid="{28B5B96D-8700-4F57-B836-8A18679BFEB2}"/>
    <cellStyle name="Normal 9 5 2 2 5" xfId="4143" xr:uid="{7638D103-77D7-4B7A-A381-DAA24B7F1678}"/>
    <cellStyle name="Normal 9 5 2 2 5 2" xfId="4144" xr:uid="{0BA96574-4E1C-4877-B56B-FC2286E03E2F}"/>
    <cellStyle name="Normal 9 5 2 2 5 2 2" xfId="5048" xr:uid="{E26F678D-40EA-4B3D-8D3E-2BB8D98F1DBF}"/>
    <cellStyle name="Normal 9 5 2 2 5 3" xfId="4145" xr:uid="{5969A375-E3DB-4DBC-AFEC-DD3565401D86}"/>
    <cellStyle name="Normal 9 5 2 2 5 3 2" xfId="5049" xr:uid="{0CB17E49-D230-4A8C-A8C4-B463BD3C9EA8}"/>
    <cellStyle name="Normal 9 5 2 2 5 4" xfId="4146" xr:uid="{390A441C-EFAC-4303-9919-373F0CFBDB77}"/>
    <cellStyle name="Normal 9 5 2 2 5 4 2" xfId="5050" xr:uid="{B22A1BF7-2FE2-464C-ABA2-AF30F301A35E}"/>
    <cellStyle name="Normal 9 5 2 2 5 5" xfId="5047" xr:uid="{EAFC3D60-CA9D-491D-81D7-6209552348E6}"/>
    <cellStyle name="Normal 9 5 2 2 6" xfId="4147" xr:uid="{39225EA6-74BD-4E04-B58E-FD3C355C9708}"/>
    <cellStyle name="Normal 9 5 2 2 6 2" xfId="5051" xr:uid="{53586A18-4406-48E8-8435-580CA23A21AE}"/>
    <cellStyle name="Normal 9 5 2 2 7" xfId="4148" xr:uid="{F6ECC7DC-5AB9-4E74-BE16-5D367947C2CA}"/>
    <cellStyle name="Normal 9 5 2 2 7 2" xfId="5052" xr:uid="{2E4AB10E-B186-4533-995C-37268ADD3974}"/>
    <cellStyle name="Normal 9 5 2 2 8" xfId="4149" xr:uid="{3E6E4774-8496-4E78-94BC-CBEF5FF19C96}"/>
    <cellStyle name="Normal 9 5 2 2 8 2" xfId="5053" xr:uid="{526EA57A-24F5-4930-B85D-04DCD4A18582}"/>
    <cellStyle name="Normal 9 5 2 2 9" xfId="5022" xr:uid="{DA5E7F23-52AD-4F84-A534-4629A9F6E931}"/>
    <cellStyle name="Normal 9 5 2 3" xfId="871" xr:uid="{986FC79D-4860-4EB7-8BFC-56D16640C13F}"/>
    <cellStyle name="Normal 9 5 2 3 2" xfId="872" xr:uid="{C93CCEB0-3EE8-4376-ADC4-518B163D857F}"/>
    <cellStyle name="Normal 9 5 2 3 2 2" xfId="873" xr:uid="{0FA38B45-BF01-462E-9B00-B6C401A7E85C}"/>
    <cellStyle name="Normal 9 5 2 3 2 2 2" xfId="5056" xr:uid="{29595081-D881-4850-AAB8-1EA24F2D7CDE}"/>
    <cellStyle name="Normal 9 5 2 3 2 3" xfId="4150" xr:uid="{684377F3-DEFD-4FF2-9E7D-31178EE6D64E}"/>
    <cellStyle name="Normal 9 5 2 3 2 3 2" xfId="5057" xr:uid="{6C0083F8-3CAA-486B-A827-D35EA2D3189F}"/>
    <cellStyle name="Normal 9 5 2 3 2 4" xfId="4151" xr:uid="{BDD29D19-3ADD-4B80-89BF-F9D8ECD134CB}"/>
    <cellStyle name="Normal 9 5 2 3 2 4 2" xfId="5058" xr:uid="{5CA0C620-6531-4318-9028-6138D612C9E1}"/>
    <cellStyle name="Normal 9 5 2 3 2 5" xfId="5055" xr:uid="{A1B5C3F7-3FEC-46CB-92BA-FBFACE8F7EB1}"/>
    <cellStyle name="Normal 9 5 2 3 3" xfId="874" xr:uid="{DA595D4C-D758-45DE-BF9D-F4C15844270E}"/>
    <cellStyle name="Normal 9 5 2 3 3 2" xfId="4152" xr:uid="{0E355E75-96D6-4B19-B267-E29D877DE3FD}"/>
    <cellStyle name="Normal 9 5 2 3 3 2 2" xfId="5060" xr:uid="{AFF06EBD-278A-4FE0-9F6B-3859EF27E4E3}"/>
    <cellStyle name="Normal 9 5 2 3 3 3" xfId="4153" xr:uid="{535FA3B6-2202-4E48-B8AD-568DA58E582C}"/>
    <cellStyle name="Normal 9 5 2 3 3 3 2" xfId="5061" xr:uid="{D303F9FA-4083-42AF-956D-5BC2E74DA288}"/>
    <cellStyle name="Normal 9 5 2 3 3 4" xfId="4154" xr:uid="{DA7DB471-6568-4A93-8367-7088A18FA88D}"/>
    <cellStyle name="Normal 9 5 2 3 3 4 2" xfId="5062" xr:uid="{533A571D-B8F2-4B49-B4F4-A6C5DAFC0BE5}"/>
    <cellStyle name="Normal 9 5 2 3 3 5" xfId="5059" xr:uid="{344D1BC9-CA45-429D-BD4C-CA4257CA882A}"/>
    <cellStyle name="Normal 9 5 2 3 4" xfId="4155" xr:uid="{8601A012-7B92-421B-99B5-23D2593200ED}"/>
    <cellStyle name="Normal 9 5 2 3 4 2" xfId="5063" xr:uid="{12263691-DC6A-4877-89C8-CC0D4D9A5947}"/>
    <cellStyle name="Normal 9 5 2 3 5" xfId="4156" xr:uid="{B8EA406D-2AAC-485B-BB58-7C9669EDE281}"/>
    <cellStyle name="Normal 9 5 2 3 5 2" xfId="5064" xr:uid="{AC7E0365-0252-406E-AE64-978A2EDD2DA0}"/>
    <cellStyle name="Normal 9 5 2 3 6" xfId="4157" xr:uid="{0B04D74D-4B7F-4449-96F2-E1C2097ACA36}"/>
    <cellStyle name="Normal 9 5 2 3 6 2" xfId="5065" xr:uid="{11AD79E4-EF54-4619-ACDE-3467F48BDCFE}"/>
    <cellStyle name="Normal 9 5 2 3 7" xfId="5054" xr:uid="{B749E16C-76C2-487B-9994-3ACE4B48F3C6}"/>
    <cellStyle name="Normal 9 5 2 4" xfId="875" xr:uid="{3DB590AE-9F92-4442-9613-383EE0B8ECE1}"/>
    <cellStyle name="Normal 9 5 2 4 2" xfId="876" xr:uid="{70A95807-6F0C-49E1-B766-168BB2B10154}"/>
    <cellStyle name="Normal 9 5 2 4 2 2" xfId="4158" xr:uid="{F35A550E-81D5-419B-AF86-2C7F6485EF46}"/>
    <cellStyle name="Normal 9 5 2 4 2 2 2" xfId="5068" xr:uid="{138A0DEF-3C49-4E56-9908-ED877306F9A5}"/>
    <cellStyle name="Normal 9 5 2 4 2 3" xfId="4159" xr:uid="{0B9AE92D-3642-4BC3-BF67-0B96BE3FDB90}"/>
    <cellStyle name="Normal 9 5 2 4 2 3 2" xfId="5069" xr:uid="{1B3F7B01-CB23-45F9-91AB-A063F878003B}"/>
    <cellStyle name="Normal 9 5 2 4 2 4" xfId="4160" xr:uid="{0F3E8CFF-EFAF-4A9E-A450-CBC03D79135B}"/>
    <cellStyle name="Normal 9 5 2 4 2 4 2" xfId="5070" xr:uid="{CC3F619C-852A-4D5E-88B8-67D2F735EE48}"/>
    <cellStyle name="Normal 9 5 2 4 2 5" xfId="5067" xr:uid="{4065C7E5-E572-406E-BA5A-D2250EF1FC6A}"/>
    <cellStyle name="Normal 9 5 2 4 3" xfId="4161" xr:uid="{A35F5A2A-8027-4EDF-97C9-598C09FA0918}"/>
    <cellStyle name="Normal 9 5 2 4 3 2" xfId="5071" xr:uid="{136C1C3B-FC22-4E54-80F8-58903D05C6CB}"/>
    <cellStyle name="Normal 9 5 2 4 4" xfId="4162" xr:uid="{220FE106-DB16-4B52-AA44-614AE364150F}"/>
    <cellStyle name="Normal 9 5 2 4 4 2" xfId="5072" xr:uid="{7A9F0489-C605-44E6-9959-4381A79724CF}"/>
    <cellStyle name="Normal 9 5 2 4 5" xfId="4163" xr:uid="{0EE89EC6-C2C5-4FB4-A19D-10D3C9ECB41E}"/>
    <cellStyle name="Normal 9 5 2 4 5 2" xfId="5073" xr:uid="{DE70B8B2-D208-4A2E-B02C-7E7B1E21947B}"/>
    <cellStyle name="Normal 9 5 2 4 6" xfId="5066" xr:uid="{3BB6A59B-35F4-4EE5-9920-A38212F7DDB8}"/>
    <cellStyle name="Normal 9 5 2 5" xfId="877" xr:uid="{D2DA7EED-4EA0-411A-8047-E37A6B96FBAC}"/>
    <cellStyle name="Normal 9 5 2 5 2" xfId="4164" xr:uid="{A76B779C-5031-4630-911D-2C0FF8C45EF0}"/>
    <cellStyle name="Normal 9 5 2 5 2 2" xfId="5075" xr:uid="{6CCDCF68-E53B-4C6C-97BD-B87E7E6DEF9B}"/>
    <cellStyle name="Normal 9 5 2 5 3" xfId="4165" xr:uid="{C9434676-3DB0-44FF-BB99-A6E96A276E04}"/>
    <cellStyle name="Normal 9 5 2 5 3 2" xfId="5076" xr:uid="{A4C153C3-C843-4EA2-8F63-B10D9BF14D0B}"/>
    <cellStyle name="Normal 9 5 2 5 4" xfId="4166" xr:uid="{E8FE284F-97DA-4B0E-BEA5-E50EF78ECEC3}"/>
    <cellStyle name="Normal 9 5 2 5 4 2" xfId="5077" xr:uid="{F2478A39-AE35-4459-9520-48FC2CD35E65}"/>
    <cellStyle name="Normal 9 5 2 5 5" xfId="5074" xr:uid="{BD565AF8-159B-42FC-B8D3-E41D93984577}"/>
    <cellStyle name="Normal 9 5 2 6" xfId="4167" xr:uid="{9FE9A2D6-CB26-463B-98AF-BB80C440AFEA}"/>
    <cellStyle name="Normal 9 5 2 6 2" xfId="4168" xr:uid="{100956E7-0219-4952-BB01-D3E5A418E654}"/>
    <cellStyle name="Normal 9 5 2 6 2 2" xfId="5079" xr:uid="{72DF06AE-6083-47B3-970F-0059B7208065}"/>
    <cellStyle name="Normal 9 5 2 6 3" xfId="4169" xr:uid="{9F1F86F7-6ADB-4728-949A-0A0A59A2223A}"/>
    <cellStyle name="Normal 9 5 2 6 3 2" xfId="5080" xr:uid="{6433CF16-8768-4667-8442-D1E180921616}"/>
    <cellStyle name="Normal 9 5 2 6 4" xfId="4170" xr:uid="{D8611F96-D93D-443B-8575-ACAD337411E3}"/>
    <cellStyle name="Normal 9 5 2 6 4 2" xfId="5081" xr:uid="{3292E782-13FB-46AD-939A-C9249E9E73CE}"/>
    <cellStyle name="Normal 9 5 2 6 5" xfId="5078" xr:uid="{5CEC4947-6706-4E4E-99F2-1BA3E4371D11}"/>
    <cellStyle name="Normal 9 5 2 7" xfId="4171" xr:uid="{E0A61135-1C84-4793-B94A-0D15DC2DC27F}"/>
    <cellStyle name="Normal 9 5 2 7 2" xfId="5082" xr:uid="{F57F1BD8-1E6F-46A6-B893-0F99E6A86491}"/>
    <cellStyle name="Normal 9 5 2 8" xfId="4172" xr:uid="{B241A92D-A1D2-4420-9DF7-A73FDF6E1F6B}"/>
    <cellStyle name="Normal 9 5 2 8 2" xfId="5083" xr:uid="{85AD8864-30A2-4189-AE41-3208061D547B}"/>
    <cellStyle name="Normal 9 5 2 9" xfId="4173" xr:uid="{69BC98E5-9F48-4971-83BA-98FB071EEC94}"/>
    <cellStyle name="Normal 9 5 2 9 2" xfId="5084" xr:uid="{59824384-C641-45B1-8A56-AED4F42FCA2A}"/>
    <cellStyle name="Normal 9 5 3" xfId="420" xr:uid="{9AF73DF9-6374-478C-8E42-2BF716001E41}"/>
    <cellStyle name="Normal 9 5 3 2" xfId="878" xr:uid="{D5545D69-79E0-407E-9100-FEF1ED16D3EA}"/>
    <cellStyle name="Normal 9 5 3 2 2" xfId="879" xr:uid="{CFA8D46B-7C3A-4095-BBFB-5D27AC98825D}"/>
    <cellStyle name="Normal 9 5 3 2 2 2" xfId="2451" xr:uid="{3C373A22-8C48-45AC-92A3-1C1CB50F8C5B}"/>
    <cellStyle name="Normal 9 5 3 2 2 2 2" xfId="2452" xr:uid="{0F7A4B3F-D200-4B97-B2D6-515932ECB8AA}"/>
    <cellStyle name="Normal 9 5 3 2 2 2 2 2" xfId="5089" xr:uid="{7AEF8D5C-D2D3-4741-85B1-0D5CEFCD8EA9}"/>
    <cellStyle name="Normal 9 5 3 2 2 2 3" xfId="5088" xr:uid="{C740942F-1C89-47FC-97CE-43BFBA363965}"/>
    <cellStyle name="Normal 9 5 3 2 2 3" xfId="2453" xr:uid="{75F1A5E9-2568-485C-B480-883C4F518302}"/>
    <cellStyle name="Normal 9 5 3 2 2 3 2" xfId="5090" xr:uid="{3327BF28-C45C-4E9F-8B83-5E803F1EA8AE}"/>
    <cellStyle name="Normal 9 5 3 2 2 4" xfId="4174" xr:uid="{754A018A-6A3A-4991-9B5D-A57BA295CDC1}"/>
    <cellStyle name="Normal 9 5 3 2 2 4 2" xfId="5091" xr:uid="{B5ACE485-4640-4673-81F7-45FC5AC568C4}"/>
    <cellStyle name="Normal 9 5 3 2 2 5" xfId="5087" xr:uid="{F1C73C2F-7FF3-4616-8FBD-1DBDB306F293}"/>
    <cellStyle name="Normal 9 5 3 2 3" xfId="2454" xr:uid="{B15E352F-4F10-4C15-A2D2-75F02789BD41}"/>
    <cellStyle name="Normal 9 5 3 2 3 2" xfId="2455" xr:uid="{47601DB8-54FF-4A22-9E48-A1202933D5B8}"/>
    <cellStyle name="Normal 9 5 3 2 3 2 2" xfId="5093" xr:uid="{31ABB99B-522E-47EE-B667-C26476DFF92C}"/>
    <cellStyle name="Normal 9 5 3 2 3 3" xfId="4175" xr:uid="{158A178A-2D09-46F2-AFD0-558908C6FFFC}"/>
    <cellStyle name="Normal 9 5 3 2 3 3 2" xfId="5094" xr:uid="{EADD782C-676E-4E08-BB08-49172E9231A9}"/>
    <cellStyle name="Normal 9 5 3 2 3 4" xfId="4176" xr:uid="{584563CB-DC2D-4537-A172-5EAB97C37E2E}"/>
    <cellStyle name="Normal 9 5 3 2 3 4 2" xfId="5095" xr:uid="{5357E553-1F83-44CE-B92E-0E2A8AA836D6}"/>
    <cellStyle name="Normal 9 5 3 2 3 5" xfId="5092" xr:uid="{57C7CDE3-4146-4D14-8CCC-A302AF912FC6}"/>
    <cellStyle name="Normal 9 5 3 2 4" xfId="2456" xr:uid="{145F0EAC-9514-4DD7-99F5-638A08DB7C1E}"/>
    <cellStyle name="Normal 9 5 3 2 4 2" xfId="5096" xr:uid="{94888AA1-7DA0-4289-9D01-86493F4924B7}"/>
    <cellStyle name="Normal 9 5 3 2 5" xfId="4177" xr:uid="{F4224F58-F953-4EEC-832F-E5EEAF6A1A4B}"/>
    <cellStyle name="Normal 9 5 3 2 5 2" xfId="5097" xr:uid="{A5A4F9D6-2CB5-4CAB-AF0A-EE1AFAA97BE4}"/>
    <cellStyle name="Normal 9 5 3 2 6" xfId="4178" xr:uid="{8FA9319B-3DD3-4F72-A969-4BFD501D1ACE}"/>
    <cellStyle name="Normal 9 5 3 2 6 2" xfId="5098" xr:uid="{E15FF9C0-7B27-4949-BC7D-324411569C8E}"/>
    <cellStyle name="Normal 9 5 3 2 7" xfId="5086" xr:uid="{7D4C08AC-A05F-475B-A719-5BE84A97A2AB}"/>
    <cellStyle name="Normal 9 5 3 3" xfId="880" xr:uid="{AA56484F-1EB1-43F1-9D82-662C97AF13E2}"/>
    <cellStyle name="Normal 9 5 3 3 2" xfId="2457" xr:uid="{4E22717D-E907-4924-B7C1-6C693EFA5CF2}"/>
    <cellStyle name="Normal 9 5 3 3 2 2" xfId="2458" xr:uid="{F8157064-C0E6-4AF2-8065-52DD44E99ED9}"/>
    <cellStyle name="Normal 9 5 3 3 2 2 2" xfId="5101" xr:uid="{C58EB6D6-26AA-4681-8BA1-46BF2E56BFFC}"/>
    <cellStyle name="Normal 9 5 3 3 2 3" xfId="4179" xr:uid="{0921DC6B-B9EB-480E-93D4-4539E8E3830A}"/>
    <cellStyle name="Normal 9 5 3 3 2 3 2" xfId="5102" xr:uid="{F54264E5-B49F-4247-9C41-9B7901484E74}"/>
    <cellStyle name="Normal 9 5 3 3 2 4" xfId="4180" xr:uid="{E4E240AD-8400-40C2-9DA3-13A270420E24}"/>
    <cellStyle name="Normal 9 5 3 3 2 4 2" xfId="5103" xr:uid="{2AEBE400-7CD7-4FBB-871C-8C189E8D7304}"/>
    <cellStyle name="Normal 9 5 3 3 2 5" xfId="5100" xr:uid="{59BE659E-F5DB-40F6-80B3-C22F58BCC730}"/>
    <cellStyle name="Normal 9 5 3 3 3" xfId="2459" xr:uid="{32EF0A29-ADCF-4D3E-B060-8EC9452C3C59}"/>
    <cellStyle name="Normal 9 5 3 3 3 2" xfId="5104" xr:uid="{376A0710-FC4D-4EB1-86A6-A228B6117FE8}"/>
    <cellStyle name="Normal 9 5 3 3 4" xfId="4181" xr:uid="{F860A1FE-3378-43DB-BF05-23EA93888591}"/>
    <cellStyle name="Normal 9 5 3 3 4 2" xfId="5105" xr:uid="{D8C113D7-4FA7-4465-A768-C6544AF13281}"/>
    <cellStyle name="Normal 9 5 3 3 5" xfId="4182" xr:uid="{0B4F51F3-B73D-4244-8269-17CEF8FD0801}"/>
    <cellStyle name="Normal 9 5 3 3 5 2" xfId="5106" xr:uid="{D946BB7F-CEE4-4D4C-864F-1BC9A1915E91}"/>
    <cellStyle name="Normal 9 5 3 3 6" xfId="5099" xr:uid="{F562342A-3B89-47A6-83B3-9D60961C1FDA}"/>
    <cellStyle name="Normal 9 5 3 4" xfId="2460" xr:uid="{9C17E2D1-AE1A-41DD-B912-F00FE15D408F}"/>
    <cellStyle name="Normal 9 5 3 4 2" xfId="2461" xr:uid="{119AC1B6-C822-4ABE-99A7-9DBD2F186C64}"/>
    <cellStyle name="Normal 9 5 3 4 2 2" xfId="5108" xr:uid="{D63B5B09-7850-46DB-ABE6-FED18533B76B}"/>
    <cellStyle name="Normal 9 5 3 4 3" xfId="4183" xr:uid="{2F5038FF-CB10-4313-88A5-0C9C2041D6FD}"/>
    <cellStyle name="Normal 9 5 3 4 3 2" xfId="5109" xr:uid="{6018A823-4B73-45E9-AC90-1D325611B774}"/>
    <cellStyle name="Normal 9 5 3 4 4" xfId="4184" xr:uid="{1FDE2710-83E0-4CC4-998F-A4288E6D08B8}"/>
    <cellStyle name="Normal 9 5 3 4 4 2" xfId="5110" xr:uid="{E83186E2-F44B-4F16-AA62-CB32A1C6AA8A}"/>
    <cellStyle name="Normal 9 5 3 4 5" xfId="5107" xr:uid="{B51DA157-2CB7-4A0F-A45B-0CC295F2528B}"/>
    <cellStyle name="Normal 9 5 3 5" xfId="2462" xr:uid="{163AF20C-DE5E-4002-8A77-CC95BCB3F9E9}"/>
    <cellStyle name="Normal 9 5 3 5 2" xfId="4185" xr:uid="{E53D147E-B229-4013-8F2A-2C93D758E84C}"/>
    <cellStyle name="Normal 9 5 3 5 2 2" xfId="5112" xr:uid="{88DE3B88-011B-476B-8AF7-6F9B848F38D1}"/>
    <cellStyle name="Normal 9 5 3 5 3" xfId="4186" xr:uid="{19DE63B3-0780-45E6-9C0E-5247C31D9D18}"/>
    <cellStyle name="Normal 9 5 3 5 3 2" xfId="5113" xr:uid="{7CA789AE-C57D-43BD-9F4A-172E1F5CCB30}"/>
    <cellStyle name="Normal 9 5 3 5 4" xfId="4187" xr:uid="{05BC2A83-8050-4901-A1F4-7F7940588F42}"/>
    <cellStyle name="Normal 9 5 3 5 4 2" xfId="5114" xr:uid="{0D3ABC96-1176-4A7E-B2B7-D8BC34E879D5}"/>
    <cellStyle name="Normal 9 5 3 5 5" xfId="5111" xr:uid="{4BF8046C-CAB5-416D-B0CC-DECC0B7B68A9}"/>
    <cellStyle name="Normal 9 5 3 6" xfId="4188" xr:uid="{4208F63C-F6C4-4830-BDEB-E0A75A9E964F}"/>
    <cellStyle name="Normal 9 5 3 6 2" xfId="5115" xr:uid="{1DC0D71B-4A56-472F-9390-DCA046B93EE6}"/>
    <cellStyle name="Normal 9 5 3 7" xfId="4189" xr:uid="{DA3AFC5D-7DAA-47BA-B177-1FB9ABD79B51}"/>
    <cellStyle name="Normal 9 5 3 7 2" xfId="5116" xr:uid="{D1C72AF8-6D3E-471E-899A-5892B8835972}"/>
    <cellStyle name="Normal 9 5 3 8" xfId="4190" xr:uid="{20130185-2050-40C2-BA9C-EA2D7415F17C}"/>
    <cellStyle name="Normal 9 5 3 8 2" xfId="5117" xr:uid="{C0491C5C-7BE0-4A8F-B33A-891E69A54504}"/>
    <cellStyle name="Normal 9 5 3 9" xfId="5085" xr:uid="{CB0729C5-26E6-462F-A180-DE1D9C29E312}"/>
    <cellStyle name="Normal 9 5 4" xfId="421" xr:uid="{D593D463-639C-493D-BD11-FBB9294A8C70}"/>
    <cellStyle name="Normal 9 5 4 2" xfId="881" xr:uid="{C7EFD2A5-0615-4C6E-8879-6A3F7413A2C1}"/>
    <cellStyle name="Normal 9 5 4 2 2" xfId="882" xr:uid="{95C354BE-F289-4981-A47C-D3749117DC34}"/>
    <cellStyle name="Normal 9 5 4 2 2 2" xfId="2463" xr:uid="{03117FB9-84B1-4D43-977E-AE14B1AB7DEB}"/>
    <cellStyle name="Normal 9 5 4 2 2 2 2" xfId="5121" xr:uid="{4CDCA9F4-8074-45B4-A351-C3E31A5065C3}"/>
    <cellStyle name="Normal 9 5 4 2 2 3" xfId="4191" xr:uid="{B0914698-B29B-4268-8ACC-FAB8DC762EFE}"/>
    <cellStyle name="Normal 9 5 4 2 2 3 2" xfId="5122" xr:uid="{1BAECFAB-0549-47EE-92C7-144441E8920C}"/>
    <cellStyle name="Normal 9 5 4 2 2 4" xfId="4192" xr:uid="{BCBF32A4-B0B1-430C-A52B-BCBAEA3B05AC}"/>
    <cellStyle name="Normal 9 5 4 2 2 4 2" xfId="5123" xr:uid="{2F714DAB-674D-4853-ADF5-C285D958C61F}"/>
    <cellStyle name="Normal 9 5 4 2 2 5" xfId="5120" xr:uid="{448C4E67-46FC-4CE6-AF42-396DA97AA6E3}"/>
    <cellStyle name="Normal 9 5 4 2 3" xfId="2464" xr:uid="{143370F4-3C1D-4B72-A8C8-6D630A875664}"/>
    <cellStyle name="Normal 9 5 4 2 3 2" xfId="5124" xr:uid="{5D9CAA05-36C2-4CD5-B13E-70C646886C08}"/>
    <cellStyle name="Normal 9 5 4 2 4" xfId="4193" xr:uid="{E33E4D38-5CBF-4287-AE81-BF313EFCBEC0}"/>
    <cellStyle name="Normal 9 5 4 2 4 2" xfId="5125" xr:uid="{7D106E87-43DF-49BB-8BF0-71C5192FC09D}"/>
    <cellStyle name="Normal 9 5 4 2 5" xfId="4194" xr:uid="{CB9B249E-150E-43A1-A222-4FDA0EA8BADE}"/>
    <cellStyle name="Normal 9 5 4 2 5 2" xfId="5126" xr:uid="{8D6F8901-F25D-4801-81AF-2527E84E180D}"/>
    <cellStyle name="Normal 9 5 4 2 6" xfId="5119" xr:uid="{335CE32E-555B-47C1-BAE2-B483B5CF017E}"/>
    <cellStyle name="Normal 9 5 4 3" xfId="883" xr:uid="{4094C10A-A548-4177-B819-1B9645FFCC82}"/>
    <cellStyle name="Normal 9 5 4 3 2" xfId="2465" xr:uid="{7206A654-3D87-4997-95BE-6A802E97ECDF}"/>
    <cellStyle name="Normal 9 5 4 3 2 2" xfId="5128" xr:uid="{2D35471C-842C-4D81-A61F-DF15190A383D}"/>
    <cellStyle name="Normal 9 5 4 3 3" xfId="4195" xr:uid="{6425FC17-F539-4D4F-AA75-C9E55F1A0590}"/>
    <cellStyle name="Normal 9 5 4 3 3 2" xfId="5129" xr:uid="{8E2492CE-CC26-4E90-BDCA-6BFBB937CD15}"/>
    <cellStyle name="Normal 9 5 4 3 4" xfId="4196" xr:uid="{F71F29DC-8159-4C0B-A9E2-AF75B91DA6F4}"/>
    <cellStyle name="Normal 9 5 4 3 4 2" xfId="5130" xr:uid="{CF316E05-84E0-4685-971B-94C9A7B0ADEF}"/>
    <cellStyle name="Normal 9 5 4 3 5" xfId="5127" xr:uid="{1A0F49B0-64FA-40A1-9566-05E4B1BFBFC2}"/>
    <cellStyle name="Normal 9 5 4 4" xfId="2466" xr:uid="{4BA3FFC3-711F-44B4-96DE-927E6C70F63C}"/>
    <cellStyle name="Normal 9 5 4 4 2" xfId="4197" xr:uid="{886B7891-271A-45DB-9E45-70A1CF0068AE}"/>
    <cellStyle name="Normal 9 5 4 4 2 2" xfId="5132" xr:uid="{A16620E1-767D-46F3-BC30-923D2F262169}"/>
    <cellStyle name="Normal 9 5 4 4 3" xfId="4198" xr:uid="{E1F4CDCD-D7F2-4E5F-9085-9996A9C6D529}"/>
    <cellStyle name="Normal 9 5 4 4 3 2" xfId="5133" xr:uid="{074A16A4-52B0-4611-B2DD-695E38E71E6F}"/>
    <cellStyle name="Normal 9 5 4 4 4" xfId="4199" xr:uid="{07103758-3FC7-46C7-A544-0565F79F9FED}"/>
    <cellStyle name="Normal 9 5 4 4 4 2" xfId="5134" xr:uid="{B76A4AF4-04D7-460D-8B5B-6AF91318D4A2}"/>
    <cellStyle name="Normal 9 5 4 4 5" xfId="5131" xr:uid="{0C4DB9D5-A836-42D1-932F-907612865996}"/>
    <cellStyle name="Normal 9 5 4 5" xfId="4200" xr:uid="{CF68A0B8-8922-4323-9E39-437371B20847}"/>
    <cellStyle name="Normal 9 5 4 5 2" xfId="5135" xr:uid="{709A54D8-B9FE-4AB4-B9DF-1A63CE8F6911}"/>
    <cellStyle name="Normal 9 5 4 6" xfId="4201" xr:uid="{66D35A04-AFA2-4300-9D47-4CD93517CBFC}"/>
    <cellStyle name="Normal 9 5 4 6 2" xfId="5136" xr:uid="{39B3C79F-F1BB-4731-9F22-0C178DC4A449}"/>
    <cellStyle name="Normal 9 5 4 7" xfId="4202" xr:uid="{6D907DC2-FDAD-4CEE-8843-2808A68A6A4D}"/>
    <cellStyle name="Normal 9 5 4 7 2" xfId="5137" xr:uid="{7D47FEB6-B85C-4871-993C-111C49E42402}"/>
    <cellStyle name="Normal 9 5 4 8" xfId="5118" xr:uid="{73CF9708-3100-4B34-A766-CC48454D9574}"/>
    <cellStyle name="Normal 9 5 5" xfId="422" xr:uid="{6BDFC0C0-E42F-4D34-9676-3F471ABE5C48}"/>
    <cellStyle name="Normal 9 5 5 2" xfId="884" xr:uid="{2B79CC2F-DDB2-49FA-B8D0-081D5ACD34AC}"/>
    <cellStyle name="Normal 9 5 5 2 2" xfId="2467" xr:uid="{E560499F-89DA-4574-AA84-22DEE7A5DDE7}"/>
    <cellStyle name="Normal 9 5 5 2 2 2" xfId="5140" xr:uid="{7AF81F6E-DA4E-4E26-A902-9EEC85904745}"/>
    <cellStyle name="Normal 9 5 5 2 3" xfId="4203" xr:uid="{4DB5F669-8AB2-4174-886C-92BD732BA2BE}"/>
    <cellStyle name="Normal 9 5 5 2 3 2" xfId="5141" xr:uid="{47C2DA3F-781A-422E-A631-0EF9CDDAB59F}"/>
    <cellStyle name="Normal 9 5 5 2 4" xfId="4204" xr:uid="{77210289-DEFD-4B70-8D30-9C68336C3A34}"/>
    <cellStyle name="Normal 9 5 5 2 4 2" xfId="5142" xr:uid="{C59E8B77-7907-4966-A68B-63193FF354FD}"/>
    <cellStyle name="Normal 9 5 5 2 5" xfId="5139" xr:uid="{B8CD0A5B-5836-421E-A287-9E74C1095EE3}"/>
    <cellStyle name="Normal 9 5 5 3" xfId="2468" xr:uid="{D81CC53C-B87F-4DCF-B74A-53745A4D918E}"/>
    <cellStyle name="Normal 9 5 5 3 2" xfId="4205" xr:uid="{926314AA-95D9-4088-B9B0-BB137F2CE65E}"/>
    <cellStyle name="Normal 9 5 5 3 2 2" xfId="5144" xr:uid="{9FCF8E24-E5D5-4DCA-B4F5-8FFFDB7CD6E3}"/>
    <cellStyle name="Normal 9 5 5 3 3" xfId="4206" xr:uid="{58052F81-21D9-4E30-9B59-2B17A7963F0D}"/>
    <cellStyle name="Normal 9 5 5 3 3 2" xfId="5145" xr:uid="{36A86FC6-DAE3-4AB2-9555-62CDEA2D5447}"/>
    <cellStyle name="Normal 9 5 5 3 4" xfId="4207" xr:uid="{56CB0881-D79C-4F1F-97DB-971E195E93D0}"/>
    <cellStyle name="Normal 9 5 5 3 4 2" xfId="5146" xr:uid="{F04BC1D6-47F2-4CBC-89FE-6C7CF5CCE506}"/>
    <cellStyle name="Normal 9 5 5 3 5" xfId="5143" xr:uid="{9A912443-E222-4A6C-ACBD-085FA1F2A763}"/>
    <cellStyle name="Normal 9 5 5 4" xfId="4208" xr:uid="{461C55DC-1E83-4DC4-95BD-51A8DAA97E92}"/>
    <cellStyle name="Normal 9 5 5 4 2" xfId="5147" xr:uid="{D593DF75-8F51-4146-B599-13786BD1C8E9}"/>
    <cellStyle name="Normal 9 5 5 5" xfId="4209" xr:uid="{C6595166-4206-4683-A028-643B9E5A6217}"/>
    <cellStyle name="Normal 9 5 5 5 2" xfId="5148" xr:uid="{A0AD822E-0EC9-4958-A492-D98A46D950FA}"/>
    <cellStyle name="Normal 9 5 5 6" xfId="4210" xr:uid="{F83CCB1C-54DF-40CE-9228-560756B6BD36}"/>
    <cellStyle name="Normal 9 5 5 6 2" xfId="5149" xr:uid="{ABE63047-A7E1-4457-855F-6B67CCB0D153}"/>
    <cellStyle name="Normal 9 5 5 7" xfId="5138" xr:uid="{EFAF224D-C801-43BE-A2CF-5182C402BC8E}"/>
    <cellStyle name="Normal 9 5 6" xfId="885" xr:uid="{5FAC9E4A-08BB-4032-AD81-2E13DAF03119}"/>
    <cellStyle name="Normal 9 5 6 2" xfId="2469" xr:uid="{0EC9FBF8-F8CB-40A2-A31D-88FE243AA425}"/>
    <cellStyle name="Normal 9 5 6 2 2" xfId="4211" xr:uid="{010B7474-D074-4EBC-9264-64633871EC41}"/>
    <cellStyle name="Normal 9 5 6 2 2 2" xfId="5152" xr:uid="{8F62D695-0A12-4A4C-BBCE-A7054E7E340E}"/>
    <cellStyle name="Normal 9 5 6 2 3" xfId="4212" xr:uid="{2994081F-31CC-4D33-A9B8-8F4CE34E9FF7}"/>
    <cellStyle name="Normal 9 5 6 2 3 2" xfId="5153" xr:uid="{60270A62-BD94-4ECB-B221-F58A05D1C551}"/>
    <cellStyle name="Normal 9 5 6 2 4" xfId="4213" xr:uid="{0AA2494A-B6D2-4D92-86AF-5C827E0BDAEB}"/>
    <cellStyle name="Normal 9 5 6 2 4 2" xfId="5154" xr:uid="{DFED344B-70B2-490C-927A-35C255F76192}"/>
    <cellStyle name="Normal 9 5 6 2 5" xfId="5151" xr:uid="{3524EF7A-2173-4B9D-AD47-6AD169A5CECC}"/>
    <cellStyle name="Normal 9 5 6 3" xfId="4214" xr:uid="{0C5D1635-60CC-4A65-8957-EDA8BEB00CC1}"/>
    <cellStyle name="Normal 9 5 6 3 2" xfId="5155" xr:uid="{17AE0B5D-E7CB-4139-A7FB-EF85A0D74C5D}"/>
    <cellStyle name="Normal 9 5 6 4" xfId="4215" xr:uid="{CB6B73A0-C14E-4590-ACF8-03F10C6B759C}"/>
    <cellStyle name="Normal 9 5 6 4 2" xfId="5156" xr:uid="{DC6F9740-632C-4040-8C7E-C3C71F53F29A}"/>
    <cellStyle name="Normal 9 5 6 5" xfId="4216" xr:uid="{A743FEFD-0701-44ED-8C73-CA33B05CC186}"/>
    <cellStyle name="Normal 9 5 6 5 2" xfId="5157" xr:uid="{5ACEC712-0479-4880-929D-334AFAD1AF0E}"/>
    <cellStyle name="Normal 9 5 6 6" xfId="5150" xr:uid="{8D0D436D-C6B5-401C-9F28-1E2F48D35A23}"/>
    <cellStyle name="Normal 9 5 7" xfId="2470" xr:uid="{C4D86548-EBD2-440F-97DE-BC64307C2288}"/>
    <cellStyle name="Normal 9 5 7 2" xfId="4217" xr:uid="{519C9BA2-4B48-438D-B62C-05CF361DB736}"/>
    <cellStyle name="Normal 9 5 7 2 2" xfId="5159" xr:uid="{15F49A27-B27D-4EE7-874C-65352FE204D3}"/>
    <cellStyle name="Normal 9 5 7 3" xfId="4218" xr:uid="{1D2F046D-F77D-4392-A164-BCE7E276E48F}"/>
    <cellStyle name="Normal 9 5 7 3 2" xfId="5160" xr:uid="{636DB1FA-5C40-4815-9628-98088662D2AA}"/>
    <cellStyle name="Normal 9 5 7 4" xfId="4219" xr:uid="{DB9D3B53-3377-41C2-BD09-3D2751CA8A8A}"/>
    <cellStyle name="Normal 9 5 7 4 2" xfId="5161" xr:uid="{F7D0A04D-3F03-4DDC-BFF3-A8C37316E09B}"/>
    <cellStyle name="Normal 9 5 7 5" xfId="5158" xr:uid="{4AA5DF7A-2E83-49B4-B288-9754E3E966EB}"/>
    <cellStyle name="Normal 9 5 8" xfId="4220" xr:uid="{72D2FF4C-15D7-4C71-9DDB-99F455BB104D}"/>
    <cellStyle name="Normal 9 5 8 2" xfId="4221" xr:uid="{457A3514-9AB2-4BD8-8B92-95CB4D049B17}"/>
    <cellStyle name="Normal 9 5 8 2 2" xfId="5163" xr:uid="{8082168B-01F0-4C32-8DE0-BD6B6D0ADA38}"/>
    <cellStyle name="Normal 9 5 8 3" xfId="4222" xr:uid="{A044B332-6025-489A-B51B-B4CB31E04DF5}"/>
    <cellStyle name="Normal 9 5 8 3 2" xfId="5164" xr:uid="{07AE7CB6-E10A-4F65-86B2-A33143747C19}"/>
    <cellStyle name="Normal 9 5 8 4" xfId="4223" xr:uid="{ADBA7615-C7EA-495E-9913-A2CC351BBB8F}"/>
    <cellStyle name="Normal 9 5 8 4 2" xfId="5165" xr:uid="{55D0B304-EF1E-4D34-8E68-7FBBF8D49A8B}"/>
    <cellStyle name="Normal 9 5 8 5" xfId="5162" xr:uid="{77E85EC9-0BE8-485C-9027-E797E21FA5E7}"/>
    <cellStyle name="Normal 9 5 9" xfId="4224" xr:uid="{EC5BF2F3-9FF6-4DD4-9039-613735F9DB5F}"/>
    <cellStyle name="Normal 9 5 9 2" xfId="5166" xr:uid="{10C31B28-0C07-413C-A44B-DD6C51CF918D}"/>
    <cellStyle name="Normal 9 6" xfId="180" xr:uid="{0F0F818F-8B6A-4DDC-97B6-A91C75C7CB24}"/>
    <cellStyle name="Normal 9 6 10" xfId="5167" xr:uid="{702D2576-1254-4AA6-9C1E-F7C89E9F90A4}"/>
    <cellStyle name="Normal 9 6 2" xfId="181" xr:uid="{4D44C47E-083E-42F9-BEB3-273EF7102128}"/>
    <cellStyle name="Normal 9 6 2 2" xfId="423" xr:uid="{6E6B454A-8620-429D-945C-F090476E93CB}"/>
    <cellStyle name="Normal 9 6 2 2 2" xfId="886" xr:uid="{FDEF7BD3-991E-474C-93FE-88C721EE7DAF}"/>
    <cellStyle name="Normal 9 6 2 2 2 2" xfId="2471" xr:uid="{2578D912-AB0E-4C92-A4D5-12D63BD98AA8}"/>
    <cellStyle name="Normal 9 6 2 2 2 2 2" xfId="5171" xr:uid="{6010727D-D826-4055-8DCB-C6217A80BDD1}"/>
    <cellStyle name="Normal 9 6 2 2 2 3" xfId="4225" xr:uid="{EE1B9251-5BE7-4FE1-8362-1B853027A574}"/>
    <cellStyle name="Normal 9 6 2 2 2 3 2" xfId="5172" xr:uid="{A14EC755-4935-43B9-AEB8-700BBE956117}"/>
    <cellStyle name="Normal 9 6 2 2 2 4" xfId="4226" xr:uid="{7F271726-B07D-4347-80F5-5C3907AC774D}"/>
    <cellStyle name="Normal 9 6 2 2 2 4 2" xfId="5173" xr:uid="{FF7BD725-98C3-4204-8C55-26DE647021E6}"/>
    <cellStyle name="Normal 9 6 2 2 2 5" xfId="5170" xr:uid="{16E9D123-903D-4425-A936-820C51E01E11}"/>
    <cellStyle name="Normal 9 6 2 2 3" xfId="2472" xr:uid="{5F42E5E3-6DC1-4219-BCAC-813F79D92C7F}"/>
    <cellStyle name="Normal 9 6 2 2 3 2" xfId="4227" xr:uid="{14A1D483-A3E7-4E5D-92B6-5BF99B431B0C}"/>
    <cellStyle name="Normal 9 6 2 2 3 2 2" xfId="5175" xr:uid="{BCB88266-3E2A-431A-9751-CB139CD9EB5B}"/>
    <cellStyle name="Normal 9 6 2 2 3 3" xfId="4228" xr:uid="{A90B00EB-739C-4C6E-97D7-04EE1D90C402}"/>
    <cellStyle name="Normal 9 6 2 2 3 3 2" xfId="5176" xr:uid="{40CEF35E-7C84-4485-AD2D-CD9EA052BB2D}"/>
    <cellStyle name="Normal 9 6 2 2 3 4" xfId="4229" xr:uid="{EB322106-025E-461B-B013-926D038F2472}"/>
    <cellStyle name="Normal 9 6 2 2 3 4 2" xfId="5177" xr:uid="{8F84C347-740C-47DE-A135-A77A5313B196}"/>
    <cellStyle name="Normal 9 6 2 2 3 5" xfId="5174" xr:uid="{2BDDFD35-7207-43D4-94B5-AA7C6CE85014}"/>
    <cellStyle name="Normal 9 6 2 2 4" xfId="4230" xr:uid="{E4D3BB9A-9E3C-48C1-8C47-77F8EAC3B46B}"/>
    <cellStyle name="Normal 9 6 2 2 4 2" xfId="5178" xr:uid="{0ED36E80-A269-4976-AB6D-13BD072ECA73}"/>
    <cellStyle name="Normal 9 6 2 2 5" xfId="4231" xr:uid="{0960421E-2CB0-404D-A89C-724C4BF66B69}"/>
    <cellStyle name="Normal 9 6 2 2 5 2" xfId="5179" xr:uid="{3BF0499A-E4E1-4543-B84C-6A45BF46AC78}"/>
    <cellStyle name="Normal 9 6 2 2 6" xfId="4232" xr:uid="{795F98C7-2281-4478-A8A7-67D3E840C3ED}"/>
    <cellStyle name="Normal 9 6 2 2 6 2" xfId="5180" xr:uid="{244C96CD-4D72-4BB2-96F0-4D7EB352886F}"/>
    <cellStyle name="Normal 9 6 2 2 7" xfId="5169" xr:uid="{89AEEBB8-27C0-42CF-9A1B-B688F89D2D95}"/>
    <cellStyle name="Normal 9 6 2 3" xfId="887" xr:uid="{E2782000-5E6D-491D-BAC4-3B001BC918D8}"/>
    <cellStyle name="Normal 9 6 2 3 2" xfId="2473" xr:uid="{D87E39A8-FF26-4720-8805-BED1C8B25C88}"/>
    <cellStyle name="Normal 9 6 2 3 2 2" xfId="4233" xr:uid="{0FBD2FA8-CEEA-4548-8639-C3B07AFF10AB}"/>
    <cellStyle name="Normal 9 6 2 3 2 2 2" xfId="5183" xr:uid="{A21379F1-5B5B-4663-9111-1AE77D3E08B3}"/>
    <cellStyle name="Normal 9 6 2 3 2 3" xfId="4234" xr:uid="{E538F639-A442-49E2-BF47-4292DDA7DFC0}"/>
    <cellStyle name="Normal 9 6 2 3 2 3 2" xfId="5184" xr:uid="{B59151EA-8750-44C1-A914-785A58C6DE93}"/>
    <cellStyle name="Normal 9 6 2 3 2 4" xfId="4235" xr:uid="{F28BB114-28AC-448B-8500-12A66DF276C1}"/>
    <cellStyle name="Normal 9 6 2 3 2 4 2" xfId="5185" xr:uid="{B5424768-96FC-44DB-952E-1AE97F242CEC}"/>
    <cellStyle name="Normal 9 6 2 3 2 5" xfId="5182" xr:uid="{474830AF-9A2D-4A60-AB63-76A620E82922}"/>
    <cellStyle name="Normal 9 6 2 3 3" xfId="4236" xr:uid="{FF6F83EE-9105-4D3E-8677-99A71E767B5F}"/>
    <cellStyle name="Normal 9 6 2 3 3 2" xfId="5186" xr:uid="{7681834D-D9AD-4A4E-A090-608D33B66AC1}"/>
    <cellStyle name="Normal 9 6 2 3 4" xfId="4237" xr:uid="{A502AAAD-F1FE-4B12-B67F-935AAFB5D12B}"/>
    <cellStyle name="Normal 9 6 2 3 4 2" xfId="5187" xr:uid="{AA46DFBC-AD94-429E-B02C-0C61D1BC79D5}"/>
    <cellStyle name="Normal 9 6 2 3 5" xfId="4238" xr:uid="{11CD21C6-156D-4230-8044-AAD0CB17926C}"/>
    <cellStyle name="Normal 9 6 2 3 5 2" xfId="5188" xr:uid="{33C002FC-A69B-440D-AB60-702CD6D1B726}"/>
    <cellStyle name="Normal 9 6 2 3 6" xfId="5181" xr:uid="{564F552D-F842-4E3B-8F2A-93E8BA232D65}"/>
    <cellStyle name="Normal 9 6 2 4" xfId="2474" xr:uid="{77E5FB97-512B-4C11-88E4-EB098063460E}"/>
    <cellStyle name="Normal 9 6 2 4 2" xfId="4239" xr:uid="{C7D56262-8BEA-4463-931A-0DC60A450748}"/>
    <cellStyle name="Normal 9 6 2 4 2 2" xfId="5190" xr:uid="{5872009E-7905-4913-898F-DF69AC6FCBEF}"/>
    <cellStyle name="Normal 9 6 2 4 3" xfId="4240" xr:uid="{D05E9EFD-A946-4606-8328-187786919180}"/>
    <cellStyle name="Normal 9 6 2 4 3 2" xfId="5191" xr:uid="{13CC7825-5D65-49B3-866E-B9A49CF27CCD}"/>
    <cellStyle name="Normal 9 6 2 4 4" xfId="4241" xr:uid="{7762E608-190D-4C87-B68B-5F39581F4CC9}"/>
    <cellStyle name="Normal 9 6 2 4 4 2" xfId="5192" xr:uid="{C1076393-D788-4D19-9631-7B96A8F57933}"/>
    <cellStyle name="Normal 9 6 2 4 5" xfId="5189" xr:uid="{D4163637-6D63-4C95-9260-82DC17C58845}"/>
    <cellStyle name="Normal 9 6 2 5" xfId="4242" xr:uid="{6A650E95-8666-4206-9B15-63F5DD7EFAB2}"/>
    <cellStyle name="Normal 9 6 2 5 2" xfId="4243" xr:uid="{91ED6C7F-AE7F-4067-95A4-7E0FBBCF990E}"/>
    <cellStyle name="Normal 9 6 2 5 2 2" xfId="5194" xr:uid="{A1A1864C-7B76-43B4-8CAE-0F16E65404F0}"/>
    <cellStyle name="Normal 9 6 2 5 3" xfId="4244" xr:uid="{EB8A6BCE-C14E-4874-9DA8-C92DA91FD583}"/>
    <cellStyle name="Normal 9 6 2 5 3 2" xfId="5195" xr:uid="{8052342C-3C05-4464-BCAC-B2ABF8E1E2BA}"/>
    <cellStyle name="Normal 9 6 2 5 4" xfId="4245" xr:uid="{5B1FF732-AC99-4073-AFB0-B2D976B2CADB}"/>
    <cellStyle name="Normal 9 6 2 5 4 2" xfId="5196" xr:uid="{80F84CE9-CFA8-4D88-8A0C-39844E900ABE}"/>
    <cellStyle name="Normal 9 6 2 5 5" xfId="5193" xr:uid="{44BA085F-8389-485E-B067-622EBFAC2060}"/>
    <cellStyle name="Normal 9 6 2 6" xfId="4246" xr:uid="{4D9EA1BF-3E27-449A-9DDD-E21FB36DF5DB}"/>
    <cellStyle name="Normal 9 6 2 6 2" xfId="5197" xr:uid="{62173ED0-7A75-49F8-909D-EEC28A3BD9EA}"/>
    <cellStyle name="Normal 9 6 2 7" xfId="4247" xr:uid="{F1332761-4AA4-41AD-ADE6-8D90584E735F}"/>
    <cellStyle name="Normal 9 6 2 7 2" xfId="5198" xr:uid="{8C644778-FDFD-4374-8A2E-27BCD0AB2874}"/>
    <cellStyle name="Normal 9 6 2 8" xfId="4248" xr:uid="{D002CCDC-9145-4A70-8102-CC61CD129B09}"/>
    <cellStyle name="Normal 9 6 2 8 2" xfId="5199" xr:uid="{504D1881-CB6B-44F3-946D-6C2B20021A2B}"/>
    <cellStyle name="Normal 9 6 2 9" xfId="5168" xr:uid="{FDDBC082-EC19-449C-B689-E8169337B849}"/>
    <cellStyle name="Normal 9 6 3" xfId="424" xr:uid="{B27BF638-3246-424F-B75E-A2F541DFFB6D}"/>
    <cellStyle name="Normal 9 6 3 2" xfId="888" xr:uid="{6AE898DF-09A2-471F-B7CB-A9981C5C0369}"/>
    <cellStyle name="Normal 9 6 3 2 2" xfId="889" xr:uid="{F8D1AFA3-E75C-4D60-9AB9-E6A21BE13C74}"/>
    <cellStyle name="Normal 9 6 3 2 2 2" xfId="5202" xr:uid="{414D0FC1-9F5D-4C36-84BE-30BE4D6EC9C8}"/>
    <cellStyle name="Normal 9 6 3 2 3" xfId="4249" xr:uid="{39DCA70E-C213-4BF5-B005-B0F1F850493C}"/>
    <cellStyle name="Normal 9 6 3 2 3 2" xfId="5203" xr:uid="{34E34936-98F5-42C1-831A-D48912410574}"/>
    <cellStyle name="Normal 9 6 3 2 4" xfId="4250" xr:uid="{DFDBB0B0-4985-4F75-A9B2-DE36AF4D8F94}"/>
    <cellStyle name="Normal 9 6 3 2 4 2" xfId="5204" xr:uid="{1E50B912-9DAA-48B2-AA9D-8D9BE422BD93}"/>
    <cellStyle name="Normal 9 6 3 2 5" xfId="5201" xr:uid="{E03EA39B-AB2E-45B5-B864-BCD168BBF7DD}"/>
    <cellStyle name="Normal 9 6 3 3" xfId="890" xr:uid="{CC4B62C5-F092-49D1-8317-06F13EB09B4C}"/>
    <cellStyle name="Normal 9 6 3 3 2" xfId="4251" xr:uid="{BC760914-0014-4A46-8177-65B5AC41E6B2}"/>
    <cellStyle name="Normal 9 6 3 3 2 2" xfId="5206" xr:uid="{3C7CB9CB-72C3-4F90-B81E-EBC8AD5D895C}"/>
    <cellStyle name="Normal 9 6 3 3 3" xfId="4252" xr:uid="{AEFEFC81-A8B4-46C1-B862-A2ECC4396968}"/>
    <cellStyle name="Normal 9 6 3 3 3 2" xfId="5207" xr:uid="{237CF7AD-0695-4472-9AED-00C20837B060}"/>
    <cellStyle name="Normal 9 6 3 3 4" xfId="4253" xr:uid="{8068C8B8-53A8-4CE8-BF22-B39CE4347008}"/>
    <cellStyle name="Normal 9 6 3 3 4 2" xfId="5208" xr:uid="{04393DE4-92E9-4D7C-A2BE-20763A2B5936}"/>
    <cellStyle name="Normal 9 6 3 3 5" xfId="5205" xr:uid="{C44F24BF-B964-444B-95A7-83906A2A8511}"/>
    <cellStyle name="Normal 9 6 3 4" xfId="4254" xr:uid="{DD2E8FB1-C6C9-4AA7-B81D-BF16D7DA0DBB}"/>
    <cellStyle name="Normal 9 6 3 4 2" xfId="5209" xr:uid="{A6FC419E-5A29-4192-B4B0-E733D863D1FF}"/>
    <cellStyle name="Normal 9 6 3 5" xfId="4255" xr:uid="{42C4B49A-EAFC-43CF-BC3A-D9ADAEE0D506}"/>
    <cellStyle name="Normal 9 6 3 5 2" xfId="5210" xr:uid="{9EE45EE0-3390-4B6A-B0E7-8F588E7B55D5}"/>
    <cellStyle name="Normal 9 6 3 6" xfId="4256" xr:uid="{F5A1FBB5-93F5-4989-85CC-5F51B8F51472}"/>
    <cellStyle name="Normal 9 6 3 6 2" xfId="5211" xr:uid="{BA14D590-BA5C-49BD-9962-D5A20275AF39}"/>
    <cellStyle name="Normal 9 6 3 7" xfId="5200" xr:uid="{BAF4FE62-FCDA-45F3-8515-9850E5818F0F}"/>
    <cellStyle name="Normal 9 6 4" xfId="425" xr:uid="{3982EA31-50C8-4F35-BF5F-C5067973F2B6}"/>
    <cellStyle name="Normal 9 6 4 2" xfId="891" xr:uid="{D6EB5D08-8459-47FE-9E12-2C09F7E61160}"/>
    <cellStyle name="Normal 9 6 4 2 2" xfId="4257" xr:uid="{D5F5083F-70C5-4A06-AE5E-2217224A95F8}"/>
    <cellStyle name="Normal 9 6 4 2 2 2" xfId="5214" xr:uid="{719FFCA5-D438-41EE-A173-3B3A1C8E518D}"/>
    <cellStyle name="Normal 9 6 4 2 3" xfId="4258" xr:uid="{9C531E3B-AF6F-45B7-835E-2885B5F1BC2F}"/>
    <cellStyle name="Normal 9 6 4 2 3 2" xfId="5215" xr:uid="{35A9B58E-A6C9-4D32-A32A-4D62A659A4A7}"/>
    <cellStyle name="Normal 9 6 4 2 4" xfId="4259" xr:uid="{3F92CAE0-0716-4D9C-9FEE-CD354CB1AAFF}"/>
    <cellStyle name="Normal 9 6 4 2 4 2" xfId="5216" xr:uid="{DD03E578-A17A-468A-A0EA-CC9D571BC149}"/>
    <cellStyle name="Normal 9 6 4 2 5" xfId="5213" xr:uid="{5CBC65E4-D107-45A8-A5D9-AC4C01A36AA8}"/>
    <cellStyle name="Normal 9 6 4 3" xfId="4260" xr:uid="{299ED6E8-6221-4B2B-8A6A-96FD208281B6}"/>
    <cellStyle name="Normal 9 6 4 3 2" xfId="5217" xr:uid="{F7BEA4AE-CD4A-4AC3-891C-26DEB01CE636}"/>
    <cellStyle name="Normal 9 6 4 4" xfId="4261" xr:uid="{D2609F72-C305-46DA-82D0-58C58E0F9821}"/>
    <cellStyle name="Normal 9 6 4 4 2" xfId="5218" xr:uid="{76029BEC-8E13-42C9-B1CE-9397DB60EB44}"/>
    <cellStyle name="Normal 9 6 4 5" xfId="4262" xr:uid="{C9F00DF7-2A74-45C5-9A35-AEE2CF7BF49E}"/>
    <cellStyle name="Normal 9 6 4 5 2" xfId="5219" xr:uid="{1FFF3635-FF03-463A-AAC5-57BA6F0FA15C}"/>
    <cellStyle name="Normal 9 6 4 6" xfId="5212" xr:uid="{96010140-5244-4AEF-9FDF-2BAF9A717577}"/>
    <cellStyle name="Normal 9 6 5" xfId="892" xr:uid="{95DF7E9D-D5A3-402D-874D-3486DEB5A1C1}"/>
    <cellStyle name="Normal 9 6 5 2" xfId="4263" xr:uid="{39DCA76C-E428-47F6-A583-AF84A5F6C04C}"/>
    <cellStyle name="Normal 9 6 5 2 2" xfId="5221" xr:uid="{C82807BA-9BD2-4AB6-9F4C-31202CF884CF}"/>
    <cellStyle name="Normal 9 6 5 3" xfId="4264" xr:uid="{EE6C5A18-18FE-41F6-8E26-46DC3CD8FDA1}"/>
    <cellStyle name="Normal 9 6 5 3 2" xfId="5222" xr:uid="{1ADE50AE-1083-4D6B-A7CF-2A48151C68A6}"/>
    <cellStyle name="Normal 9 6 5 4" xfId="4265" xr:uid="{5CBCAA55-2A5B-49EC-BF4E-8BE62CB9F63B}"/>
    <cellStyle name="Normal 9 6 5 4 2" xfId="5223" xr:uid="{60237F16-7FC1-4CAF-805F-30C1F303BC65}"/>
    <cellStyle name="Normal 9 6 5 5" xfId="5220" xr:uid="{817A1FA2-4E40-42B5-80FD-38D6CF45973A}"/>
    <cellStyle name="Normal 9 6 6" xfId="4266" xr:uid="{2CF16E18-9B65-4701-A48B-90FAF7EE4856}"/>
    <cellStyle name="Normal 9 6 6 2" xfId="4267" xr:uid="{4FBB3904-63E2-407E-B310-2D105048AC40}"/>
    <cellStyle name="Normal 9 6 6 2 2" xfId="5225" xr:uid="{97BB618E-43A1-4FD1-AA99-A58B606C52FB}"/>
    <cellStyle name="Normal 9 6 6 3" xfId="4268" xr:uid="{5E8C5E95-E011-4ED9-8234-519A0DC37586}"/>
    <cellStyle name="Normal 9 6 6 3 2" xfId="5226" xr:uid="{302E9E9E-EEEE-4BD8-BD80-641496DA83DC}"/>
    <cellStyle name="Normal 9 6 6 4" xfId="4269" xr:uid="{5419A226-04E0-4919-B3E3-B2D0065C5E24}"/>
    <cellStyle name="Normal 9 6 6 4 2" xfId="5227" xr:uid="{043DB246-9C35-4426-BB53-E060A732CEA2}"/>
    <cellStyle name="Normal 9 6 6 5" xfId="5224" xr:uid="{AB04AF1B-859B-481F-95D4-152D2A737F3E}"/>
    <cellStyle name="Normal 9 6 7" xfId="4270" xr:uid="{E59A018B-4D86-4C9A-83AD-F217B833A392}"/>
    <cellStyle name="Normal 9 6 7 2" xfId="5228" xr:uid="{603D028B-72BD-4766-A710-3ED585197EDF}"/>
    <cellStyle name="Normal 9 6 8" xfId="4271" xr:uid="{FF319C33-9CE9-4300-9CEA-27E1B6604B36}"/>
    <cellStyle name="Normal 9 6 8 2" xfId="5229" xr:uid="{358D6364-88B6-41CB-8317-DB61B71EB245}"/>
    <cellStyle name="Normal 9 6 9" xfId="4272" xr:uid="{D801C729-5152-4343-9AD3-B35B0FDBFE9B}"/>
    <cellStyle name="Normal 9 6 9 2" xfId="5230" xr:uid="{34A651C5-7500-4AC5-87DB-EE6D608E2860}"/>
    <cellStyle name="Normal 9 7" xfId="182" xr:uid="{D0158794-2602-46E4-8580-CCAF9A4D6CB4}"/>
    <cellStyle name="Normal 9 7 2" xfId="426" xr:uid="{A86AB05B-A99D-41E1-BC7A-4EA5C52C2187}"/>
    <cellStyle name="Normal 9 7 2 2" xfId="893" xr:uid="{B5B96EFD-6454-4240-9A19-346CE2589BCF}"/>
    <cellStyle name="Normal 9 7 2 2 2" xfId="2475" xr:uid="{CE4E6D4D-B6E8-4932-88AF-497B6488B76F}"/>
    <cellStyle name="Normal 9 7 2 2 2 2" xfId="2476" xr:uid="{9FDC50F9-2726-4344-BE74-971739BFB006}"/>
    <cellStyle name="Normal 9 7 2 2 2 2 2" xfId="5235" xr:uid="{DC8E1D6D-6475-49F1-BC1C-F6CAAA7BB39C}"/>
    <cellStyle name="Normal 9 7 2 2 2 3" xfId="5234" xr:uid="{18FA985A-68F0-418F-B26E-A400D0182BCF}"/>
    <cellStyle name="Normal 9 7 2 2 3" xfId="2477" xr:uid="{2867D6F2-B698-484D-B513-194B1F542C27}"/>
    <cellStyle name="Normal 9 7 2 2 3 2" xfId="5236" xr:uid="{E072A7F7-51D0-48FF-BC21-CA6E87B9C83A}"/>
    <cellStyle name="Normal 9 7 2 2 4" xfId="4273" xr:uid="{B4C49E92-B644-415D-AA94-C46A204AD0D3}"/>
    <cellStyle name="Normal 9 7 2 2 4 2" xfId="5237" xr:uid="{C8384BB1-24B9-4AF7-97D4-38A857A9509D}"/>
    <cellStyle name="Normal 9 7 2 2 5" xfId="5233" xr:uid="{AF97F948-9B4D-4911-A0BD-44A4CEB0D5AE}"/>
    <cellStyle name="Normal 9 7 2 3" xfId="2478" xr:uid="{0BBC8CA0-EEFC-4EE3-BA4B-905C3D5916B2}"/>
    <cellStyle name="Normal 9 7 2 3 2" xfId="2479" xr:uid="{6F52A009-6382-4DD2-815F-43AC104738C1}"/>
    <cellStyle name="Normal 9 7 2 3 2 2" xfId="5239" xr:uid="{5CEB206B-930E-40CF-9467-A881F3BC1DF3}"/>
    <cellStyle name="Normal 9 7 2 3 3" xfId="4274" xr:uid="{C22AC9DB-1DE0-4FBA-BF0A-906762446CDC}"/>
    <cellStyle name="Normal 9 7 2 3 3 2" xfId="5240" xr:uid="{E00F8D12-A546-4B7C-A1E6-7DAC4C1D1FBC}"/>
    <cellStyle name="Normal 9 7 2 3 4" xfId="4275" xr:uid="{6DF0B2B9-2130-4BB7-9651-37777B95E138}"/>
    <cellStyle name="Normal 9 7 2 3 4 2" xfId="5241" xr:uid="{1199DFAA-5C2E-4E09-8460-E2565B7C9A88}"/>
    <cellStyle name="Normal 9 7 2 3 5" xfId="5238" xr:uid="{645C9B62-E5A4-4009-8DE8-C1899B2884DD}"/>
    <cellStyle name="Normal 9 7 2 4" xfId="2480" xr:uid="{8648D12A-DDD1-4C39-9C8C-A0DD7A0BC94F}"/>
    <cellStyle name="Normal 9 7 2 4 2" xfId="5242" xr:uid="{6891BEE3-24E7-472B-AED3-60BE8F2EA68D}"/>
    <cellStyle name="Normal 9 7 2 5" xfId="4276" xr:uid="{7E225D73-5D2E-484B-B3E0-4E10844F3CAF}"/>
    <cellStyle name="Normal 9 7 2 5 2" xfId="5243" xr:uid="{08762639-40DD-4ADF-A811-7015018E2AC4}"/>
    <cellStyle name="Normal 9 7 2 6" xfId="4277" xr:uid="{A8878192-95C4-4B59-9CD9-7021DFB3333D}"/>
    <cellStyle name="Normal 9 7 2 6 2" xfId="5244" xr:uid="{D8FD411B-8904-4DA4-840F-9AE706CD7CEB}"/>
    <cellStyle name="Normal 9 7 2 7" xfId="5232" xr:uid="{8100644D-15CC-4621-8860-428AF1D658DC}"/>
    <cellStyle name="Normal 9 7 3" xfId="894" xr:uid="{25CDDA2F-C61B-4A8E-9DBC-9505CB764698}"/>
    <cellStyle name="Normal 9 7 3 2" xfId="2481" xr:uid="{F413540B-137C-4B7B-8CB6-E03ACB15DD6A}"/>
    <cellStyle name="Normal 9 7 3 2 2" xfId="2482" xr:uid="{8D2B3609-D700-4EB7-90B5-C9A6DC888907}"/>
    <cellStyle name="Normal 9 7 3 2 2 2" xfId="5247" xr:uid="{55925A89-6250-4919-9331-117610DE462D}"/>
    <cellStyle name="Normal 9 7 3 2 3" xfId="4278" xr:uid="{0BBC21FE-B503-4876-9EC7-7A70643BE5AD}"/>
    <cellStyle name="Normal 9 7 3 2 3 2" xfId="5248" xr:uid="{1089F604-C4D2-4517-A3AA-64CD2A451D51}"/>
    <cellStyle name="Normal 9 7 3 2 4" xfId="4279" xr:uid="{BD3736DF-7213-4E1B-9C76-523BEE7F27D9}"/>
    <cellStyle name="Normal 9 7 3 2 4 2" xfId="5249" xr:uid="{0DDE6541-DC98-4A6F-B465-187D78ACBCE6}"/>
    <cellStyle name="Normal 9 7 3 2 5" xfId="5246" xr:uid="{F6D48EAA-D31B-4670-ABF6-A1F9000BBF71}"/>
    <cellStyle name="Normal 9 7 3 3" xfId="2483" xr:uid="{9C65A24E-2D55-444A-94DC-26E8A8C9946C}"/>
    <cellStyle name="Normal 9 7 3 3 2" xfId="5250" xr:uid="{49E91F25-5C7F-4E9E-B47E-FDCC2A636E0E}"/>
    <cellStyle name="Normal 9 7 3 4" xfId="4280" xr:uid="{7ABCB3E9-15CF-4A01-B705-EAFF647878E2}"/>
    <cellStyle name="Normal 9 7 3 4 2" xfId="5251" xr:uid="{5BD89C9D-0E74-4351-B8C7-56E40BE2764F}"/>
    <cellStyle name="Normal 9 7 3 5" xfId="4281" xr:uid="{FFBC89C6-BBC7-458A-A2F3-A82A2D2C2D83}"/>
    <cellStyle name="Normal 9 7 3 5 2" xfId="5252" xr:uid="{3B5330F0-CADD-4D89-896F-ACD70FE00C90}"/>
    <cellStyle name="Normal 9 7 3 6" xfId="5245" xr:uid="{2C4BBCCE-1348-41A2-8B08-EF9B2CC856EE}"/>
    <cellStyle name="Normal 9 7 4" xfId="2484" xr:uid="{A6923DD6-AAED-4D98-9A08-0E850178F15E}"/>
    <cellStyle name="Normal 9 7 4 2" xfId="2485" xr:uid="{64838A56-B6BC-4495-9845-E72DF42A390B}"/>
    <cellStyle name="Normal 9 7 4 2 2" xfId="5254" xr:uid="{F2A1A9B9-256F-425C-8F06-C3747714EBF0}"/>
    <cellStyle name="Normal 9 7 4 3" xfId="4282" xr:uid="{7AB3CB94-1BD7-4FFA-921F-7F8B7BE83AAF}"/>
    <cellStyle name="Normal 9 7 4 3 2" xfId="5255" xr:uid="{557B5BB1-4CB1-4788-B962-87512F0649B7}"/>
    <cellStyle name="Normal 9 7 4 4" xfId="4283" xr:uid="{C498E5A3-278B-4999-B086-C8959E390050}"/>
    <cellStyle name="Normal 9 7 4 4 2" xfId="5256" xr:uid="{F436B010-A4BF-4A20-B61B-1CFC930422C5}"/>
    <cellStyle name="Normal 9 7 4 5" xfId="5253" xr:uid="{F865ABA8-9378-4086-9C3A-46597F724290}"/>
    <cellStyle name="Normal 9 7 5" xfId="2486" xr:uid="{5CB03A1A-568A-481E-A00E-BB2AFD02DBC7}"/>
    <cellStyle name="Normal 9 7 5 2" xfId="4284" xr:uid="{9A7AF822-F4ED-4D8B-B115-B8B50F4AC451}"/>
    <cellStyle name="Normal 9 7 5 2 2" xfId="5258" xr:uid="{BB7ACC2F-C657-4CC2-9F65-26BA23603D54}"/>
    <cellStyle name="Normal 9 7 5 3" xfId="4285" xr:uid="{37AAF0CC-927A-4F44-9CBD-2AE924CD21DC}"/>
    <cellStyle name="Normal 9 7 5 3 2" xfId="5259" xr:uid="{90E58E12-888B-47FD-A411-BEC0E3EF7530}"/>
    <cellStyle name="Normal 9 7 5 4" xfId="4286" xr:uid="{1EDE4308-CD6C-4A42-9D41-9366C876187E}"/>
    <cellStyle name="Normal 9 7 5 4 2" xfId="5260" xr:uid="{57D46792-0351-45BD-ABE8-6FEA8AF799F4}"/>
    <cellStyle name="Normal 9 7 5 5" xfId="5257" xr:uid="{AE01BF6A-1B73-4A76-9BF8-2FDE5679740B}"/>
    <cellStyle name="Normal 9 7 6" xfId="4287" xr:uid="{CD3896DE-0F2C-46AA-A14D-08937EC38B1B}"/>
    <cellStyle name="Normal 9 7 6 2" xfId="5261" xr:uid="{A6A8E43A-0CEA-4814-8907-D26D9A1380F0}"/>
    <cellStyle name="Normal 9 7 7" xfId="4288" xr:uid="{A9251EBB-856E-434D-A2CE-CC9488ACF11A}"/>
    <cellStyle name="Normal 9 7 7 2" xfId="5262" xr:uid="{F27316D3-338F-44CA-B2FC-6475761F5AAD}"/>
    <cellStyle name="Normal 9 7 8" xfId="4289" xr:uid="{49AE500A-A772-460C-92B0-A792916F53A0}"/>
    <cellStyle name="Normal 9 7 8 2" xfId="5263" xr:uid="{C8440A10-E2EB-407D-AB3E-B0FA97CC8B8E}"/>
    <cellStyle name="Normal 9 7 9" xfId="5231" xr:uid="{6EEB528D-6B66-4445-A15C-5EDC747DF840}"/>
    <cellStyle name="Normal 9 8" xfId="427" xr:uid="{DB6CD705-4086-4848-B3DE-1BFDA2D184C5}"/>
    <cellStyle name="Normal 9 8 2" xfId="895" xr:uid="{CCE1574F-0347-479C-B3E2-BE06CDD02A6C}"/>
    <cellStyle name="Normal 9 8 2 2" xfId="896" xr:uid="{73849FEE-45EB-4D4F-93CB-478BABC135E7}"/>
    <cellStyle name="Normal 9 8 2 2 2" xfId="2487" xr:uid="{66FA7142-5BAB-4ED0-B69C-0E1DE211D82D}"/>
    <cellStyle name="Normal 9 8 2 2 2 2" xfId="5267" xr:uid="{4531A1A6-DE19-4E7F-82AB-A9AE4D2B5CFD}"/>
    <cellStyle name="Normal 9 8 2 2 3" xfId="4290" xr:uid="{8BAC3415-2623-4C93-AEC9-3DD970D8B6EB}"/>
    <cellStyle name="Normal 9 8 2 2 3 2" xfId="5268" xr:uid="{FA3DAE14-B84E-40DC-A978-064BBD6C1A63}"/>
    <cellStyle name="Normal 9 8 2 2 4" xfId="4291" xr:uid="{E6598F7E-C97F-4033-AB90-917FB1655F13}"/>
    <cellStyle name="Normal 9 8 2 2 4 2" xfId="5269" xr:uid="{B4763A43-AC82-4E26-97B9-0DF2ACF354CC}"/>
    <cellStyle name="Normal 9 8 2 2 5" xfId="5266" xr:uid="{CE6F090F-A090-4178-8492-FD28B58C7AA8}"/>
    <cellStyle name="Normal 9 8 2 3" xfId="2488" xr:uid="{7C4943BB-21FB-4265-8809-46EDE9D025BD}"/>
    <cellStyle name="Normal 9 8 2 3 2" xfId="5270" xr:uid="{408BAD18-16FF-4526-9778-93E966D415FD}"/>
    <cellStyle name="Normal 9 8 2 4" xfId="4292" xr:uid="{5CCB2CD9-FEE2-473F-A425-23BA26D9894B}"/>
    <cellStyle name="Normal 9 8 2 4 2" xfId="5271" xr:uid="{6BF11481-A8FA-4439-BBD9-3FA02E149CC0}"/>
    <cellStyle name="Normal 9 8 2 5" xfId="4293" xr:uid="{85E3A63E-EA1C-477B-97D6-90DF026C2556}"/>
    <cellStyle name="Normal 9 8 2 5 2" xfId="5272" xr:uid="{18D2E86D-E7A7-407E-BC3C-359B7FACEDBB}"/>
    <cellStyle name="Normal 9 8 2 6" xfId="5265" xr:uid="{7DA72601-2D5E-4AC6-A646-21A6594EBCE2}"/>
    <cellStyle name="Normal 9 8 3" xfId="897" xr:uid="{C1BA4756-DCC9-4827-AA75-A54F7EC367F1}"/>
    <cellStyle name="Normal 9 8 3 2" xfId="2489" xr:uid="{3E8F47B1-7C7C-4A70-AE52-712762E8243B}"/>
    <cellStyle name="Normal 9 8 3 2 2" xfId="5274" xr:uid="{20D01FF0-8305-4270-AB61-497FCA18DD06}"/>
    <cellStyle name="Normal 9 8 3 3" xfId="4294" xr:uid="{08AF1BB4-60B0-4D27-8B27-D4928993BD63}"/>
    <cellStyle name="Normal 9 8 3 3 2" xfId="5275" xr:uid="{3F2E8E11-E3C2-48C2-876C-7455AEBF4164}"/>
    <cellStyle name="Normal 9 8 3 4" xfId="4295" xr:uid="{9B4A94C2-BDB1-46D0-B827-FA4228CA7F6A}"/>
    <cellStyle name="Normal 9 8 3 4 2" xfId="5276" xr:uid="{3165A1A1-DB2F-43BF-9268-2BEBE149E717}"/>
    <cellStyle name="Normal 9 8 3 5" xfId="5273" xr:uid="{5C5E2C83-8DA8-43EE-B3E6-0DE5008E2CA0}"/>
    <cellStyle name="Normal 9 8 4" xfId="2490" xr:uid="{2287D945-7879-4B8E-B33D-3525A4700114}"/>
    <cellStyle name="Normal 9 8 4 2" xfId="4296" xr:uid="{2D55721F-2C50-4703-8AB5-3471B2BAADD1}"/>
    <cellStyle name="Normal 9 8 4 2 2" xfId="5278" xr:uid="{675ED843-4588-4364-BFAD-7DC8628C7C89}"/>
    <cellStyle name="Normal 9 8 4 3" xfId="4297" xr:uid="{6F76E452-21F1-450F-B3DB-E509BB9F0B02}"/>
    <cellStyle name="Normal 9 8 4 3 2" xfId="5279" xr:uid="{958272BD-EB73-4FEC-B968-DB3FC81375C2}"/>
    <cellStyle name="Normal 9 8 4 4" xfId="4298" xr:uid="{A07540F2-6F21-4767-BEA0-0DA76AA825F8}"/>
    <cellStyle name="Normal 9 8 4 4 2" xfId="5280" xr:uid="{E4467471-379F-4B64-BC67-801CBC5D7462}"/>
    <cellStyle name="Normal 9 8 4 5" xfId="5277" xr:uid="{44A2A865-E055-4F5C-983E-020D09580846}"/>
    <cellStyle name="Normal 9 8 5" xfId="4299" xr:uid="{7554DE9D-4F39-4773-95AF-52FFF6331B5A}"/>
    <cellStyle name="Normal 9 8 5 2" xfId="5281" xr:uid="{97F2649A-3333-4E9B-8364-F19F5641512A}"/>
    <cellStyle name="Normal 9 8 6" xfId="4300" xr:uid="{DA765107-CC21-4549-A456-259A3A48EB6C}"/>
    <cellStyle name="Normal 9 8 6 2" xfId="5282" xr:uid="{1EFC5684-ADC8-4935-810F-71D3F13210E9}"/>
    <cellStyle name="Normal 9 8 7" xfId="4301" xr:uid="{3ABCF577-A18E-4791-8336-8BD52610DCA1}"/>
    <cellStyle name="Normal 9 8 7 2" xfId="5283" xr:uid="{7263494D-24A2-43AD-B04E-428288B458EF}"/>
    <cellStyle name="Normal 9 8 8" xfId="5264" xr:uid="{7A34AC8F-7039-4863-9123-B7050C18A4CF}"/>
    <cellStyle name="Normal 9 9" xfId="428" xr:uid="{B6B4C9B3-1969-48D6-B5DB-C588536174BE}"/>
    <cellStyle name="Normal 9 9 2" xfId="898" xr:uid="{4FDA8EC5-53DD-4035-8351-8601D2FFAE79}"/>
    <cellStyle name="Normal 9 9 2 2" xfId="2491" xr:uid="{81BE3978-6403-4F46-94B9-15231F565788}"/>
    <cellStyle name="Normal 9 9 2 2 2" xfId="5286" xr:uid="{E544593F-272A-4548-B9F9-DD2F20070A92}"/>
    <cellStyle name="Normal 9 9 2 3" xfId="4302" xr:uid="{2A483F1E-6C94-495F-8BB2-BFC3B6B294D4}"/>
    <cellStyle name="Normal 9 9 2 3 2" xfId="5287" xr:uid="{2F99615C-7571-45D5-A271-ADD0F874292E}"/>
    <cellStyle name="Normal 9 9 2 4" xfId="4303" xr:uid="{2FAC6A74-3C2D-4173-AE23-561A4046B3E5}"/>
    <cellStyle name="Normal 9 9 2 4 2" xfId="5288" xr:uid="{529A3DF3-74C3-4D35-AD7E-2E9B292FCC1C}"/>
    <cellStyle name="Normal 9 9 2 5" xfId="5285" xr:uid="{E9C609AF-B50C-4483-AEAE-F03A2A5EEDF1}"/>
    <cellStyle name="Normal 9 9 3" xfId="2492" xr:uid="{87A4883F-3FB5-4747-92B9-A5E91912CF38}"/>
    <cellStyle name="Normal 9 9 3 2" xfId="4304" xr:uid="{C44160DB-18E1-468C-B827-BD7E3F6914EF}"/>
    <cellStyle name="Normal 9 9 3 2 2" xfId="5290" xr:uid="{49A2DBE6-F574-4C4F-BE61-D719E2164D2C}"/>
    <cellStyle name="Normal 9 9 3 3" xfId="4305" xr:uid="{11BE39D1-8E88-4809-92A9-ED78708E8695}"/>
    <cellStyle name="Normal 9 9 3 3 2" xfId="5291" xr:uid="{0745528D-773E-41AE-AC5E-002FA7E049CD}"/>
    <cellStyle name="Normal 9 9 3 4" xfId="4306" xr:uid="{205E0193-5FBE-4718-A8A5-B2B1C78FD2F5}"/>
    <cellStyle name="Normal 9 9 3 4 2" xfId="5292" xr:uid="{120E8E6B-3F39-41A1-AB4E-32504BE796B4}"/>
    <cellStyle name="Normal 9 9 3 5" xfId="5289" xr:uid="{E4CB4042-357C-454C-A601-FC86C292388A}"/>
    <cellStyle name="Normal 9 9 4" xfId="4307" xr:uid="{0D61F030-853A-4646-B34C-3931C502DB34}"/>
    <cellStyle name="Normal 9 9 4 2" xfId="5293" xr:uid="{0063DA9D-269B-440C-A530-DE19811F0A5B}"/>
    <cellStyle name="Normal 9 9 5" xfId="4308" xr:uid="{5D975BF3-6340-4C19-B6CB-849DEA7C704E}"/>
    <cellStyle name="Normal 9 9 5 2" xfId="5294" xr:uid="{622F93ED-FDB7-461B-8EE5-51FDDA220B47}"/>
    <cellStyle name="Normal 9 9 6" xfId="4309" xr:uid="{9CF8BD30-27DE-4895-A52F-1A1BA29CEE81}"/>
    <cellStyle name="Normal 9 9 6 2" xfId="5295" xr:uid="{47D3CC45-4408-4747-9F6A-D61557CA2BDB}"/>
    <cellStyle name="Normal 9 9 7" xfId="5284" xr:uid="{E976FF3D-A8B8-45FD-B390-DA27097A8F20}"/>
    <cellStyle name="Percent 2" xfId="183" xr:uid="{CCB5381C-8620-44CF-A997-23C6AC56E5E0}"/>
    <cellStyle name="Percent 2 2" xfId="5296" xr:uid="{BDD216B4-26F7-4DE1-BBD9-82E4229C85C7}"/>
    <cellStyle name="Percent 2 2 2" xfId="5374" xr:uid="{D802074B-2300-4950-910F-119AEB918185}"/>
    <cellStyle name="Гиперссылка 2" xfId="4" xr:uid="{49BAA0F8-B3D3-41B5-87DD-435502328B29}"/>
    <cellStyle name="Гиперссылка 2 2" xfId="5297" xr:uid="{368C0CB0-3D1C-4BE9-886F-E468193BAF8F}"/>
    <cellStyle name="Обычный 2" xfId="1" xr:uid="{A3CD5D5E-4502-4158-8112-08CDD679ACF5}"/>
    <cellStyle name="Обычный 2 2" xfId="5" xr:uid="{D19F253E-EE9B-4476-9D91-2EE3A6D7A3DC}"/>
    <cellStyle name="Обычный 2 2 2" xfId="5299" xr:uid="{9CEB7CE6-C438-4FA6-BEF3-6F8B8A271299}"/>
    <cellStyle name="Обычный 2 3" xfId="5298" xr:uid="{FEF1A29F-28A6-4153-B321-3484B536B25F}"/>
    <cellStyle name="常规_Sheet1_1" xfId="4411" xr:uid="{3F632746-7A5F-408D-B4FD-521CBBD52929}"/>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cell r="B4274">
            <v>35.39</v>
          </cell>
          <cell r="C4274">
            <v>37.74</v>
          </cell>
          <cell r="D4274">
            <v>44.22</v>
          </cell>
          <cell r="E4274">
            <v>22.16</v>
          </cell>
          <cell r="F4274">
            <v>25.74</v>
          </cell>
          <cell r="G4274">
            <v>20.5</v>
          </cell>
          <cell r="H4274">
            <v>3.17</v>
          </cell>
        </row>
        <row r="4275">
          <cell r="A4275">
            <v>45176</v>
          </cell>
          <cell r="B4275">
            <v>35.43</v>
          </cell>
          <cell r="C4275">
            <v>37.799999999999997</v>
          </cell>
          <cell r="D4275">
            <v>44.03</v>
          </cell>
          <cell r="E4275">
            <v>22.21</v>
          </cell>
          <cell r="F4275">
            <v>25.78</v>
          </cell>
          <cell r="G4275">
            <v>20.51</v>
          </cell>
          <cell r="H4275">
            <v>3.17</v>
          </cell>
        </row>
        <row r="4276">
          <cell r="A4276">
            <v>45177</v>
          </cell>
          <cell r="B4276">
            <v>35.44</v>
          </cell>
          <cell r="C4276">
            <v>37.75</v>
          </cell>
          <cell r="D4276">
            <v>43.99</v>
          </cell>
          <cell r="E4276">
            <v>22.2</v>
          </cell>
          <cell r="F4276">
            <v>25.7</v>
          </cell>
          <cell r="G4276">
            <v>20.56</v>
          </cell>
          <cell r="H4276">
            <v>3.17</v>
          </cell>
        </row>
        <row r="4277">
          <cell r="A4277">
            <v>45178</v>
          </cell>
          <cell r="B4277">
            <v>35.369999999999997</v>
          </cell>
          <cell r="C4277">
            <v>37.65</v>
          </cell>
          <cell r="D4277">
            <v>43.89</v>
          </cell>
          <cell r="E4277">
            <v>22.24</v>
          </cell>
          <cell r="F4277">
            <v>25.69</v>
          </cell>
          <cell r="G4277">
            <v>20.63</v>
          </cell>
          <cell r="H4277">
            <v>3.16</v>
          </cell>
        </row>
        <row r="4278">
          <cell r="A4278">
            <v>45179</v>
          </cell>
          <cell r="B4278">
            <v>35.369999999999997</v>
          </cell>
          <cell r="C4278">
            <v>37.65</v>
          </cell>
          <cell r="D4278">
            <v>43.89</v>
          </cell>
          <cell r="E4278">
            <v>22.24</v>
          </cell>
          <cell r="F4278">
            <v>25.69</v>
          </cell>
          <cell r="G4278">
            <v>20.63</v>
          </cell>
          <cell r="H4278">
            <v>3.16</v>
          </cell>
        </row>
        <row r="4279">
          <cell r="A4279">
            <v>45180</v>
          </cell>
          <cell r="B4279">
            <v>35.43</v>
          </cell>
          <cell r="C4279">
            <v>37.770000000000003</v>
          </cell>
          <cell r="D4279">
            <v>44.01</v>
          </cell>
          <cell r="E4279">
            <v>22.28</v>
          </cell>
          <cell r="F4279">
            <v>25.8</v>
          </cell>
          <cell r="G4279">
            <v>20.64</v>
          </cell>
          <cell r="H4279">
            <v>3.18</v>
          </cell>
        </row>
        <row r="4280">
          <cell r="A4280">
            <v>45181</v>
          </cell>
          <cell r="B4280">
            <v>35.409999999999997</v>
          </cell>
          <cell r="C4280">
            <v>37.840000000000003</v>
          </cell>
          <cell r="D4280">
            <v>44.05</v>
          </cell>
          <cell r="E4280">
            <v>22.34</v>
          </cell>
          <cell r="F4280">
            <v>25.87</v>
          </cell>
          <cell r="G4280">
            <v>20.66</v>
          </cell>
          <cell r="H4280">
            <v>3.18</v>
          </cell>
        </row>
        <row r="4281">
          <cell r="A4281">
            <v>45182</v>
          </cell>
          <cell r="B4281">
            <v>35.57</v>
          </cell>
          <cell r="C4281">
            <v>38.04</v>
          </cell>
          <cell r="D4281">
            <v>44.18</v>
          </cell>
          <cell r="E4281">
            <v>22.39</v>
          </cell>
          <cell r="F4281">
            <v>26.03</v>
          </cell>
          <cell r="G4281">
            <v>20.68</v>
          </cell>
          <cell r="H4281">
            <v>3.19</v>
          </cell>
        </row>
        <row r="4282">
          <cell r="A4282">
            <v>45183</v>
          </cell>
          <cell r="B4282">
            <v>35.54</v>
          </cell>
          <cell r="C4282">
            <v>37.96</v>
          </cell>
          <cell r="D4282">
            <v>44.18</v>
          </cell>
          <cell r="E4282">
            <v>22.5</v>
          </cell>
          <cell r="F4282">
            <v>26.06</v>
          </cell>
          <cell r="G4282">
            <v>20.82</v>
          </cell>
          <cell r="H4282">
            <v>3.18</v>
          </cell>
        </row>
        <row r="4283">
          <cell r="A4283">
            <v>45184</v>
          </cell>
          <cell r="B4283">
            <v>35.65</v>
          </cell>
          <cell r="C4283">
            <v>37.729999999999997</v>
          </cell>
          <cell r="D4283">
            <v>44.01</v>
          </cell>
          <cell r="E4283">
            <v>22.58</v>
          </cell>
          <cell r="F4283">
            <v>26.19</v>
          </cell>
          <cell r="G4283">
            <v>20.8</v>
          </cell>
          <cell r="H4283">
            <v>3.17</v>
          </cell>
        </row>
        <row r="4284">
          <cell r="A4284">
            <v>45185</v>
          </cell>
          <cell r="B4284">
            <v>35.659999999999997</v>
          </cell>
          <cell r="C4284">
            <v>37.83</v>
          </cell>
          <cell r="D4284">
            <v>44.12</v>
          </cell>
          <cell r="E4284">
            <v>22.65</v>
          </cell>
          <cell r="F4284">
            <v>26.21</v>
          </cell>
          <cell r="G4284">
            <v>20.84</v>
          </cell>
          <cell r="H4284">
            <v>3.18</v>
          </cell>
        </row>
        <row r="4285">
          <cell r="A4285">
            <v>45186</v>
          </cell>
          <cell r="B4285">
            <v>35.659999999999997</v>
          </cell>
          <cell r="C4285">
            <v>37.83</v>
          </cell>
          <cell r="D4285">
            <v>44.12</v>
          </cell>
          <cell r="E4285">
            <v>22.65</v>
          </cell>
          <cell r="F4285">
            <v>26.21</v>
          </cell>
          <cell r="G4285">
            <v>20.84</v>
          </cell>
          <cell r="H4285">
            <v>3.18</v>
          </cell>
        </row>
        <row r="4286">
          <cell r="A4286">
            <v>45187</v>
          </cell>
          <cell r="B4286">
            <v>35.57</v>
          </cell>
          <cell r="C4286">
            <v>37.75</v>
          </cell>
          <cell r="D4286">
            <v>43.86</v>
          </cell>
          <cell r="E4286">
            <v>22.52</v>
          </cell>
          <cell r="F4286">
            <v>26.12</v>
          </cell>
          <cell r="G4286">
            <v>20.76</v>
          </cell>
          <cell r="H4286">
            <v>3.17</v>
          </cell>
        </row>
        <row r="4287">
          <cell r="A4287">
            <v>45188</v>
          </cell>
          <cell r="B4287">
            <v>35.54</v>
          </cell>
          <cell r="C4287">
            <v>37.78</v>
          </cell>
          <cell r="D4287">
            <v>43.77</v>
          </cell>
          <cell r="E4287">
            <v>22.49</v>
          </cell>
          <cell r="F4287">
            <v>26.18</v>
          </cell>
          <cell r="G4287">
            <v>20.76</v>
          </cell>
          <cell r="H4287">
            <v>3.17</v>
          </cell>
        </row>
        <row r="4288">
          <cell r="A4288">
            <v>45189</v>
          </cell>
          <cell r="B4288">
            <v>35.97</v>
          </cell>
          <cell r="C4288">
            <v>38.229999999999997</v>
          </cell>
          <cell r="D4288">
            <v>44.33</v>
          </cell>
          <cell r="E4288">
            <v>22.83</v>
          </cell>
          <cell r="F4288">
            <v>26.56</v>
          </cell>
          <cell r="G4288">
            <v>21.1</v>
          </cell>
          <cell r="H4288">
            <v>3.2</v>
          </cell>
        </row>
        <row r="4289">
          <cell r="A4289">
            <v>45190</v>
          </cell>
          <cell r="B4289">
            <v>36.06</v>
          </cell>
          <cell r="C4289">
            <v>38.17</v>
          </cell>
          <cell r="D4289">
            <v>44.2</v>
          </cell>
          <cell r="E4289">
            <v>22.79</v>
          </cell>
          <cell r="F4289">
            <v>26.57</v>
          </cell>
          <cell r="G4289">
            <v>21.07</v>
          </cell>
          <cell r="H4289">
            <v>3.21</v>
          </cell>
        </row>
        <row r="4290">
          <cell r="A4290">
            <v>45191</v>
          </cell>
          <cell r="B4290">
            <v>36.07</v>
          </cell>
          <cell r="C4290">
            <v>38.21</v>
          </cell>
          <cell r="D4290">
            <v>44.06</v>
          </cell>
          <cell r="E4290">
            <v>22.75</v>
          </cell>
          <cell r="F4290">
            <v>26.57</v>
          </cell>
          <cell r="G4290">
            <v>21.1</v>
          </cell>
          <cell r="H4290">
            <v>3.21</v>
          </cell>
        </row>
        <row r="4291">
          <cell r="A4291">
            <v>45192</v>
          </cell>
          <cell r="B4291">
            <v>35.869999999999997</v>
          </cell>
          <cell r="C4291">
            <v>37.99</v>
          </cell>
          <cell r="D4291">
            <v>43.72</v>
          </cell>
          <cell r="E4291">
            <v>22.68</v>
          </cell>
          <cell r="F4291">
            <v>26.43</v>
          </cell>
          <cell r="G4291">
            <v>21.07</v>
          </cell>
          <cell r="H4291">
            <v>3.2</v>
          </cell>
        </row>
        <row r="4292">
          <cell r="A4292">
            <v>45193</v>
          </cell>
          <cell r="B4292">
            <v>35.869999999999997</v>
          </cell>
          <cell r="C4292">
            <v>37.99</v>
          </cell>
          <cell r="D4292">
            <v>43.72</v>
          </cell>
          <cell r="E4292">
            <v>22.68</v>
          </cell>
          <cell r="F4292">
            <v>26.43</v>
          </cell>
          <cell r="G4292">
            <v>21.07</v>
          </cell>
          <cell r="H4292">
            <v>3.2</v>
          </cell>
        </row>
        <row r="4293">
          <cell r="A4293">
            <v>45194</v>
          </cell>
          <cell r="B4293">
            <v>35.83</v>
          </cell>
          <cell r="C4293">
            <v>37.950000000000003</v>
          </cell>
          <cell r="D4293">
            <v>43.63</v>
          </cell>
          <cell r="E4293">
            <v>22.66</v>
          </cell>
          <cell r="F4293">
            <v>26.39</v>
          </cell>
          <cell r="G4293">
            <v>21.05</v>
          </cell>
          <cell r="H4293">
            <v>3.21</v>
          </cell>
        </row>
        <row r="4294">
          <cell r="A4294">
            <v>45195</v>
          </cell>
          <cell r="B4294">
            <v>36.17</v>
          </cell>
          <cell r="C4294">
            <v>38.090000000000003</v>
          </cell>
          <cell r="D4294">
            <v>43.91</v>
          </cell>
          <cell r="E4294">
            <v>22.83</v>
          </cell>
          <cell r="F4294">
            <v>26.68</v>
          </cell>
          <cell r="G4294">
            <v>21.3</v>
          </cell>
          <cell r="H4294">
            <v>3.25</v>
          </cell>
        </row>
        <row r="4295">
          <cell r="A4295">
            <v>45196</v>
          </cell>
          <cell r="B4295">
            <v>36.28</v>
          </cell>
          <cell r="C4295">
            <v>38.130000000000003</v>
          </cell>
          <cell r="D4295">
            <v>43.84</v>
          </cell>
          <cell r="E4295">
            <v>22.84</v>
          </cell>
          <cell r="F4295">
            <v>26.66</v>
          </cell>
          <cell r="G4295">
            <v>21.32</v>
          </cell>
          <cell r="H4295">
            <v>3.28</v>
          </cell>
        </row>
        <row r="4296">
          <cell r="A4296">
            <v>45197</v>
          </cell>
          <cell r="B4296">
            <v>36.57</v>
          </cell>
          <cell r="C4296">
            <v>38.25</v>
          </cell>
          <cell r="D4296">
            <v>44.17</v>
          </cell>
          <cell r="E4296">
            <v>22.89</v>
          </cell>
          <cell r="F4296">
            <v>26.92</v>
          </cell>
          <cell r="G4296">
            <v>21.41</v>
          </cell>
          <cell r="H4296">
            <v>3.29</v>
          </cell>
        </row>
        <row r="4297">
          <cell r="A4297">
            <v>45198</v>
          </cell>
          <cell r="B4297">
            <v>36.43</v>
          </cell>
          <cell r="C4297">
            <v>38.31</v>
          </cell>
          <cell r="D4297">
            <v>44.24</v>
          </cell>
          <cell r="E4297">
            <v>23.05</v>
          </cell>
          <cell r="F4297">
            <v>26.8</v>
          </cell>
          <cell r="G4297">
            <v>21.5</v>
          </cell>
          <cell r="H4297">
            <v>3.32</v>
          </cell>
        </row>
        <row r="4298">
          <cell r="A4298">
            <v>45199</v>
          </cell>
          <cell r="B4298">
            <v>36.33</v>
          </cell>
          <cell r="C4298">
            <v>38.33</v>
          </cell>
          <cell r="D4298">
            <v>44.24</v>
          </cell>
          <cell r="E4298">
            <v>23.15</v>
          </cell>
          <cell r="F4298">
            <v>26.83</v>
          </cell>
          <cell r="G4298">
            <v>21.62</v>
          </cell>
          <cell r="H4298">
            <v>3.34</v>
          </cell>
        </row>
        <row r="4299">
          <cell r="A4299">
            <v>45200</v>
          </cell>
          <cell r="B4299">
            <v>36.33</v>
          </cell>
          <cell r="C4299">
            <v>38.33</v>
          </cell>
          <cell r="D4299">
            <v>44.24</v>
          </cell>
          <cell r="E4299">
            <v>23.15</v>
          </cell>
          <cell r="F4299">
            <v>26.83</v>
          </cell>
          <cell r="G4299">
            <v>21.62</v>
          </cell>
          <cell r="H4299">
            <v>3.34</v>
          </cell>
        </row>
        <row r="4300">
          <cell r="A4300">
            <v>45201</v>
          </cell>
          <cell r="B4300">
            <v>36.57</v>
          </cell>
          <cell r="C4300">
            <v>38.44</v>
          </cell>
          <cell r="D4300">
            <v>44.35</v>
          </cell>
          <cell r="E4300">
            <v>23.12</v>
          </cell>
          <cell r="F4300">
            <v>26.75</v>
          </cell>
          <cell r="G4300">
            <v>21.63</v>
          </cell>
          <cell r="H4300">
            <v>3.33</v>
          </cell>
        </row>
        <row r="4301">
          <cell r="A4301">
            <v>45202</v>
          </cell>
          <cell r="B4301">
            <v>36.94</v>
          </cell>
          <cell r="C4301">
            <v>38.49</v>
          </cell>
          <cell r="D4301">
            <v>44.4</v>
          </cell>
          <cell r="E4301">
            <v>23.07</v>
          </cell>
          <cell r="F4301">
            <v>26.79</v>
          </cell>
          <cell r="G4301">
            <v>21.63</v>
          </cell>
          <cell r="H4301">
            <v>3.32</v>
          </cell>
        </row>
        <row r="4302">
          <cell r="A4302">
            <v>45203</v>
          </cell>
          <cell r="B4302">
            <v>36.99</v>
          </cell>
          <cell r="C4302">
            <v>38.51</v>
          </cell>
          <cell r="D4302">
            <v>44.39</v>
          </cell>
          <cell r="E4302">
            <v>22.87</v>
          </cell>
          <cell r="F4302">
            <v>26.77</v>
          </cell>
          <cell r="G4302">
            <v>21.44</v>
          </cell>
          <cell r="H4302">
            <v>3.32</v>
          </cell>
        </row>
        <row r="4303">
          <cell r="A4303">
            <v>45204</v>
          </cell>
          <cell r="B4303">
            <v>36.659999999999997</v>
          </cell>
          <cell r="C4303">
            <v>38.380000000000003</v>
          </cell>
          <cell r="D4303">
            <v>44.33</v>
          </cell>
          <cell r="E4303">
            <v>22.91</v>
          </cell>
          <cell r="F4303">
            <v>26.52</v>
          </cell>
          <cell r="G4303">
            <v>21.48</v>
          </cell>
          <cell r="H4303">
            <v>3.31</v>
          </cell>
        </row>
        <row r="4304">
          <cell r="A4304">
            <v>45205</v>
          </cell>
          <cell r="B4304">
            <v>36.83</v>
          </cell>
          <cell r="C4304">
            <v>38.619999999999997</v>
          </cell>
          <cell r="D4304">
            <v>44.62</v>
          </cell>
          <cell r="E4304">
            <v>23.07</v>
          </cell>
          <cell r="F4304">
            <v>26.67</v>
          </cell>
          <cell r="G4304">
            <v>21.69</v>
          </cell>
          <cell r="H4304">
            <v>3.33</v>
          </cell>
        </row>
        <row r="4305">
          <cell r="A4305">
            <v>45206</v>
          </cell>
          <cell r="B4305">
            <v>36.840000000000003</v>
          </cell>
          <cell r="C4305">
            <v>38.67</v>
          </cell>
          <cell r="D4305">
            <v>44.72</v>
          </cell>
          <cell r="E4305">
            <v>23.07</v>
          </cell>
          <cell r="F4305">
            <v>26.7</v>
          </cell>
          <cell r="G4305">
            <v>21.7</v>
          </cell>
          <cell r="H4305">
            <v>3.33</v>
          </cell>
        </row>
        <row r="4306">
          <cell r="A4306">
            <v>45207</v>
          </cell>
          <cell r="B4306">
            <v>36.840000000000003</v>
          </cell>
          <cell r="C4306">
            <v>38.67</v>
          </cell>
          <cell r="D4306">
            <v>44.72</v>
          </cell>
          <cell r="E4306">
            <v>23.07</v>
          </cell>
          <cell r="F4306">
            <v>26.7</v>
          </cell>
          <cell r="G4306">
            <v>21.7</v>
          </cell>
          <cell r="H4306">
            <v>3.33</v>
          </cell>
        </row>
        <row r="4307">
          <cell r="A4307">
            <v>45208</v>
          </cell>
          <cell r="B4307">
            <v>36.909999999999997</v>
          </cell>
          <cell r="C4307">
            <v>38.79</v>
          </cell>
          <cell r="D4307">
            <v>44.86</v>
          </cell>
          <cell r="E4307">
            <v>23.11</v>
          </cell>
          <cell r="F4307">
            <v>26.85</v>
          </cell>
          <cell r="G4307">
            <v>21.79</v>
          </cell>
          <cell r="H4307">
            <v>3.34</v>
          </cell>
        </row>
        <row r="4308">
          <cell r="A4308">
            <v>45209</v>
          </cell>
          <cell r="B4308">
            <v>36.700000000000003</v>
          </cell>
          <cell r="C4308">
            <v>38.630000000000003</v>
          </cell>
          <cell r="D4308">
            <v>44.74</v>
          </cell>
          <cell r="E4308">
            <v>23.22</v>
          </cell>
          <cell r="F4308">
            <v>26.85</v>
          </cell>
          <cell r="G4308">
            <v>21.9</v>
          </cell>
          <cell r="H4308">
            <v>3.34</v>
          </cell>
        </row>
        <row r="4309">
          <cell r="A4309">
            <v>45210</v>
          </cell>
          <cell r="B4309">
            <v>36.369999999999997</v>
          </cell>
          <cell r="C4309">
            <v>38.369999999999997</v>
          </cell>
          <cell r="D4309">
            <v>44.72</v>
          </cell>
          <cell r="E4309">
            <v>22.99</v>
          </cell>
          <cell r="F4309">
            <v>26.57</v>
          </cell>
          <cell r="G4309">
            <v>21.69</v>
          </cell>
          <cell r="H4309">
            <v>3.33</v>
          </cell>
        </row>
        <row r="4310">
          <cell r="A4310">
            <v>45211</v>
          </cell>
          <cell r="B4310">
            <v>36.200000000000003</v>
          </cell>
          <cell r="C4310">
            <v>38.25</v>
          </cell>
          <cell r="D4310">
            <v>44.35</v>
          </cell>
          <cell r="E4310">
            <v>22.85</v>
          </cell>
          <cell r="F4310">
            <v>26.45</v>
          </cell>
          <cell r="G4310">
            <v>21.51</v>
          </cell>
          <cell r="H4310">
            <v>3.3</v>
          </cell>
        </row>
        <row r="4311">
          <cell r="A4311">
            <v>45212</v>
          </cell>
          <cell r="B4311">
            <v>36.049999999999997</v>
          </cell>
          <cell r="C4311">
            <v>38.090000000000003</v>
          </cell>
          <cell r="D4311">
            <v>44.09</v>
          </cell>
          <cell r="E4311">
            <v>22.71</v>
          </cell>
          <cell r="F4311">
            <v>26.33</v>
          </cell>
          <cell r="G4311">
            <v>21.35</v>
          </cell>
          <cell r="H4311">
            <v>3.29</v>
          </cell>
        </row>
        <row r="4312">
          <cell r="A4312">
            <v>45213</v>
          </cell>
          <cell r="B4312">
            <v>36.049999999999997</v>
          </cell>
          <cell r="C4312">
            <v>38.090000000000003</v>
          </cell>
          <cell r="D4312">
            <v>44.09</v>
          </cell>
          <cell r="E4312">
            <v>22.71</v>
          </cell>
          <cell r="F4312">
            <v>26.33</v>
          </cell>
          <cell r="G4312">
            <v>21.35</v>
          </cell>
          <cell r="H4312">
            <v>3.29</v>
          </cell>
        </row>
        <row r="4313">
          <cell r="A4313">
            <v>45214</v>
          </cell>
          <cell r="B4313">
            <v>36.049999999999997</v>
          </cell>
          <cell r="C4313">
            <v>38.090000000000003</v>
          </cell>
          <cell r="D4313">
            <v>44.09</v>
          </cell>
          <cell r="E4313">
            <v>22.71</v>
          </cell>
          <cell r="F4313">
            <v>26.33</v>
          </cell>
          <cell r="G4313">
            <v>21.35</v>
          </cell>
          <cell r="H4313">
            <v>3.29</v>
          </cell>
        </row>
        <row r="4314">
          <cell r="A4314">
            <v>45215</v>
          </cell>
          <cell r="B4314">
            <v>36.119999999999997</v>
          </cell>
          <cell r="C4314">
            <v>37.81</v>
          </cell>
          <cell r="D4314">
            <v>43.66</v>
          </cell>
          <cell r="E4314">
            <v>22.43</v>
          </cell>
          <cell r="F4314">
            <v>26.28</v>
          </cell>
          <cell r="G4314">
            <v>21.1</v>
          </cell>
          <cell r="H4314">
            <v>3.27</v>
          </cell>
        </row>
        <row r="4315">
          <cell r="A4315">
            <v>45216</v>
          </cell>
          <cell r="B4315">
            <v>36.24</v>
          </cell>
          <cell r="C4315">
            <v>38.04</v>
          </cell>
          <cell r="D4315">
            <v>43.98</v>
          </cell>
          <cell r="E4315">
            <v>22.62</v>
          </cell>
          <cell r="F4315">
            <v>26.4</v>
          </cell>
          <cell r="G4315">
            <v>21.11</v>
          </cell>
          <cell r="H4315">
            <v>3.3</v>
          </cell>
        </row>
        <row r="4316">
          <cell r="A4316">
            <v>45217</v>
          </cell>
          <cell r="B4316">
            <v>36.19</v>
          </cell>
          <cell r="C4316">
            <v>38.04</v>
          </cell>
          <cell r="D4316">
            <v>43.79</v>
          </cell>
          <cell r="E4316">
            <v>22.61</v>
          </cell>
          <cell r="F4316">
            <v>26.31</v>
          </cell>
          <cell r="G4316">
            <v>21.03</v>
          </cell>
          <cell r="H4316">
            <v>3.29</v>
          </cell>
        </row>
        <row r="4317">
          <cell r="A4317">
            <v>45218</v>
          </cell>
          <cell r="B4317">
            <v>36.270000000000003</v>
          </cell>
          <cell r="C4317">
            <v>38.01</v>
          </cell>
          <cell r="D4317">
            <v>43.78</v>
          </cell>
          <cell r="E4317">
            <v>22.48</v>
          </cell>
          <cell r="F4317">
            <v>26.24</v>
          </cell>
          <cell r="G4317">
            <v>20.91</v>
          </cell>
          <cell r="H4317">
            <v>3.27</v>
          </cell>
        </row>
        <row r="4318">
          <cell r="A4318">
            <v>45219</v>
          </cell>
          <cell r="B4318">
            <v>36.33</v>
          </cell>
          <cell r="C4318">
            <v>38.200000000000003</v>
          </cell>
          <cell r="D4318">
            <v>43.79</v>
          </cell>
          <cell r="E4318">
            <v>22.53</v>
          </cell>
          <cell r="F4318">
            <v>26.26</v>
          </cell>
          <cell r="G4318">
            <v>20.88</v>
          </cell>
          <cell r="H4318">
            <v>3.29</v>
          </cell>
        </row>
        <row r="4319">
          <cell r="A4319">
            <v>45220</v>
          </cell>
          <cell r="B4319">
            <v>36.369999999999997</v>
          </cell>
          <cell r="C4319">
            <v>38.32</v>
          </cell>
          <cell r="D4319">
            <v>43.87</v>
          </cell>
          <cell r="E4319">
            <v>22.57</v>
          </cell>
          <cell r="F4319">
            <v>26.36</v>
          </cell>
          <cell r="G4319">
            <v>20.93</v>
          </cell>
          <cell r="H4319">
            <v>3.3</v>
          </cell>
        </row>
        <row r="4320">
          <cell r="A4320">
            <v>45221</v>
          </cell>
          <cell r="B4320">
            <v>36.369999999999997</v>
          </cell>
          <cell r="C4320">
            <v>38.32</v>
          </cell>
          <cell r="D4320">
            <v>43.87</v>
          </cell>
          <cell r="E4320">
            <v>22.57</v>
          </cell>
          <cell r="F4320">
            <v>26.36</v>
          </cell>
          <cell r="G4320">
            <v>20.93</v>
          </cell>
          <cell r="H4320">
            <v>3.3</v>
          </cell>
        </row>
        <row r="4321">
          <cell r="A4321">
            <v>45222</v>
          </cell>
          <cell r="B4321">
            <v>36.369999999999997</v>
          </cell>
          <cell r="C4321">
            <v>38.32</v>
          </cell>
          <cell r="D4321">
            <v>43.87</v>
          </cell>
          <cell r="E4321">
            <v>22.57</v>
          </cell>
          <cell r="F4321">
            <v>26.36</v>
          </cell>
          <cell r="G4321">
            <v>20.93</v>
          </cell>
          <cell r="H4321">
            <v>3.3</v>
          </cell>
        </row>
        <row r="4322">
          <cell r="A4322">
            <v>45223</v>
          </cell>
          <cell r="B4322">
            <v>36.04</v>
          </cell>
          <cell r="C4322">
            <v>38.26</v>
          </cell>
          <cell r="D4322">
            <v>43.93</v>
          </cell>
          <cell r="E4322">
            <v>22.48</v>
          </cell>
          <cell r="F4322">
            <v>26.15</v>
          </cell>
          <cell r="G4322">
            <v>20.81</v>
          </cell>
          <cell r="H4322">
            <v>3.27</v>
          </cell>
        </row>
        <row r="4323">
          <cell r="A4323">
            <v>45224</v>
          </cell>
          <cell r="B4323">
            <v>35.979999999999997</v>
          </cell>
          <cell r="C4323">
            <v>37.93</v>
          </cell>
          <cell r="D4323">
            <v>43.54</v>
          </cell>
          <cell r="E4323">
            <v>22.6</v>
          </cell>
          <cell r="F4323">
            <v>26</v>
          </cell>
          <cell r="G4323">
            <v>20.81</v>
          </cell>
          <cell r="H4323">
            <v>3.22</v>
          </cell>
        </row>
        <row r="4324">
          <cell r="A4324">
            <v>45225</v>
          </cell>
          <cell r="B4324">
            <v>36.17</v>
          </cell>
          <cell r="C4324">
            <v>38</v>
          </cell>
          <cell r="D4324">
            <v>43.52</v>
          </cell>
          <cell r="E4324">
            <v>22.35</v>
          </cell>
          <cell r="F4324">
            <v>26</v>
          </cell>
          <cell r="G4324">
            <v>20.66</v>
          </cell>
          <cell r="H4324">
            <v>3.23</v>
          </cell>
        </row>
        <row r="4325">
          <cell r="A4325">
            <v>45226</v>
          </cell>
          <cell r="B4325">
            <v>36.090000000000003</v>
          </cell>
          <cell r="C4325">
            <v>37.9</v>
          </cell>
          <cell r="D4325">
            <v>43.51</v>
          </cell>
          <cell r="E4325">
            <v>22.46</v>
          </cell>
          <cell r="F4325">
            <v>25.91</v>
          </cell>
          <cell r="G4325">
            <v>20.73</v>
          </cell>
          <cell r="H4325">
            <v>3.22</v>
          </cell>
        </row>
        <row r="4326">
          <cell r="A4326">
            <v>45227</v>
          </cell>
          <cell r="B4326">
            <v>36.07</v>
          </cell>
          <cell r="C4326">
            <v>37.9</v>
          </cell>
          <cell r="D4326">
            <v>43.51</v>
          </cell>
          <cell r="E4326">
            <v>22.51</v>
          </cell>
          <cell r="F4326">
            <v>25.94</v>
          </cell>
          <cell r="G4326">
            <v>20.74</v>
          </cell>
          <cell r="H4326">
            <v>3.22</v>
          </cell>
        </row>
        <row r="4327">
          <cell r="A4327">
            <v>45228</v>
          </cell>
          <cell r="B4327">
            <v>36.07</v>
          </cell>
          <cell r="C4327">
            <v>37.9</v>
          </cell>
          <cell r="D4327">
            <v>43.51</v>
          </cell>
          <cell r="E4327">
            <v>22.51</v>
          </cell>
          <cell r="F4327">
            <v>25.94</v>
          </cell>
          <cell r="G4327">
            <v>20.74</v>
          </cell>
          <cell r="H4327">
            <v>3.22</v>
          </cell>
        </row>
        <row r="4328">
          <cell r="A4328">
            <v>45229</v>
          </cell>
          <cell r="B4328">
            <v>35.909999999999997</v>
          </cell>
          <cell r="C4328">
            <v>37.729999999999997</v>
          </cell>
          <cell r="D4328">
            <v>43.26</v>
          </cell>
          <cell r="E4328">
            <v>22.42</v>
          </cell>
          <cell r="F4328">
            <v>25.72</v>
          </cell>
          <cell r="G4328">
            <v>20.64</v>
          </cell>
          <cell r="H4328">
            <v>3.2</v>
          </cell>
        </row>
        <row r="4329">
          <cell r="A4329">
            <v>45230</v>
          </cell>
          <cell r="B4329">
            <v>35.81</v>
          </cell>
          <cell r="C4329">
            <v>37.79</v>
          </cell>
          <cell r="D4329">
            <v>43.28</v>
          </cell>
          <cell r="E4329">
            <v>22.4</v>
          </cell>
          <cell r="F4329">
            <v>25.69</v>
          </cell>
          <cell r="G4329">
            <v>20.62</v>
          </cell>
          <cell r="H4329">
            <v>3.2</v>
          </cell>
        </row>
        <row r="4330">
          <cell r="A4330">
            <v>45231</v>
          </cell>
          <cell r="B4330">
            <v>36.11</v>
          </cell>
          <cell r="C4330">
            <v>37.979999999999997</v>
          </cell>
          <cell r="D4330">
            <v>43.61</v>
          </cell>
          <cell r="E4330">
            <v>22.46</v>
          </cell>
          <cell r="F4330">
            <v>25.82</v>
          </cell>
          <cell r="G4330">
            <v>20.66</v>
          </cell>
          <cell r="H4330">
            <v>3.22</v>
          </cell>
        </row>
        <row r="4331">
          <cell r="A4331">
            <v>45232</v>
          </cell>
          <cell r="B4331">
            <v>35.82</v>
          </cell>
          <cell r="C4331">
            <v>37.770000000000003</v>
          </cell>
          <cell r="D4331">
            <v>43.43</v>
          </cell>
          <cell r="E4331">
            <v>22.65</v>
          </cell>
          <cell r="F4331">
            <v>25.71</v>
          </cell>
          <cell r="G4331">
            <v>20.82</v>
          </cell>
          <cell r="H4331">
            <v>3.2</v>
          </cell>
        </row>
        <row r="4332">
          <cell r="A4332">
            <v>45233</v>
          </cell>
          <cell r="B4332">
            <v>35.78</v>
          </cell>
          <cell r="C4332">
            <v>37.799999999999997</v>
          </cell>
          <cell r="D4332">
            <v>43.39</v>
          </cell>
          <cell r="E4332">
            <v>22.61</v>
          </cell>
          <cell r="F4332">
            <v>25.83</v>
          </cell>
          <cell r="G4332">
            <v>20.81</v>
          </cell>
          <cell r="H4332">
            <v>3.2</v>
          </cell>
        </row>
        <row r="4333">
          <cell r="A4333">
            <v>45234</v>
          </cell>
          <cell r="B4333">
            <v>35.57</v>
          </cell>
          <cell r="C4333">
            <v>37.64</v>
          </cell>
          <cell r="D4333">
            <v>43.14</v>
          </cell>
          <cell r="E4333">
            <v>22.51</v>
          </cell>
          <cell r="F4333">
            <v>25.68</v>
          </cell>
          <cell r="G4333">
            <v>20.74</v>
          </cell>
          <cell r="H4333">
            <v>3.2</v>
          </cell>
        </row>
        <row r="4334">
          <cell r="A4334">
            <v>45235</v>
          </cell>
          <cell r="B4334">
            <v>35.57</v>
          </cell>
          <cell r="C4334">
            <v>37.64</v>
          </cell>
          <cell r="D4334">
            <v>43.14</v>
          </cell>
          <cell r="E4334">
            <v>22.51</v>
          </cell>
          <cell r="F4334">
            <v>25.68</v>
          </cell>
          <cell r="G4334">
            <v>20.74</v>
          </cell>
          <cell r="H4334">
            <v>3.2</v>
          </cell>
        </row>
        <row r="4335">
          <cell r="A4335">
            <v>45236</v>
          </cell>
          <cell r="B4335">
            <v>35.340000000000003</v>
          </cell>
          <cell r="C4335">
            <v>37.700000000000003</v>
          </cell>
          <cell r="D4335">
            <v>43.47</v>
          </cell>
          <cell r="E4335">
            <v>22.62</v>
          </cell>
          <cell r="F4335">
            <v>25.67</v>
          </cell>
          <cell r="G4335">
            <v>20.88</v>
          </cell>
          <cell r="H4335">
            <v>3.23</v>
          </cell>
        </row>
        <row r="4336">
          <cell r="A4336">
            <v>45237</v>
          </cell>
          <cell r="B4336">
            <v>35.4</v>
          </cell>
          <cell r="C4336">
            <v>37.72</v>
          </cell>
          <cell r="D4336">
            <v>43.45</v>
          </cell>
          <cell r="E4336">
            <v>22.54</v>
          </cell>
          <cell r="F4336">
            <v>25.64</v>
          </cell>
          <cell r="G4336">
            <v>20.79</v>
          </cell>
          <cell r="H4336">
            <v>3.22</v>
          </cell>
        </row>
        <row r="4337">
          <cell r="A4337">
            <v>45238</v>
          </cell>
          <cell r="B4337">
            <v>35.4</v>
          </cell>
          <cell r="C4337">
            <v>37.65</v>
          </cell>
          <cell r="D4337">
            <v>43.25</v>
          </cell>
          <cell r="E4337">
            <v>22.37</v>
          </cell>
          <cell r="F4337">
            <v>25.51</v>
          </cell>
          <cell r="G4337">
            <v>20.7</v>
          </cell>
          <cell r="H4337">
            <v>3.22</v>
          </cell>
        </row>
        <row r="4338">
          <cell r="A4338">
            <v>45239</v>
          </cell>
          <cell r="B4338">
            <v>35.33</v>
          </cell>
          <cell r="C4338">
            <v>37.64</v>
          </cell>
          <cell r="D4338">
            <v>43.18</v>
          </cell>
          <cell r="E4338">
            <v>22.26</v>
          </cell>
          <cell r="F4338">
            <v>25.43</v>
          </cell>
          <cell r="G4338">
            <v>20.62</v>
          </cell>
          <cell r="H4338">
            <v>3.23</v>
          </cell>
        </row>
        <row r="4339">
          <cell r="A4339">
            <v>45240</v>
          </cell>
          <cell r="B4339">
            <v>35.630000000000003</v>
          </cell>
          <cell r="C4339">
            <v>37.83</v>
          </cell>
          <cell r="D4339">
            <v>43.33</v>
          </cell>
          <cell r="E4339">
            <v>22.28</v>
          </cell>
          <cell r="F4339">
            <v>25.62</v>
          </cell>
          <cell r="G4339">
            <v>20.74</v>
          </cell>
          <cell r="H4339">
            <v>3.25</v>
          </cell>
        </row>
        <row r="4340">
          <cell r="A4340">
            <v>45241</v>
          </cell>
          <cell r="B4340">
            <v>35.729999999999997</v>
          </cell>
          <cell r="C4340">
            <v>37.9</v>
          </cell>
          <cell r="D4340">
            <v>43.46</v>
          </cell>
          <cell r="E4340">
            <v>22.34</v>
          </cell>
          <cell r="F4340">
            <v>25.7</v>
          </cell>
          <cell r="G4340">
            <v>20.79</v>
          </cell>
          <cell r="H4340">
            <v>3.26</v>
          </cell>
        </row>
        <row r="4341">
          <cell r="A4341">
            <v>45242</v>
          </cell>
          <cell r="B4341">
            <v>35.729999999999997</v>
          </cell>
          <cell r="C4341">
            <v>37.9</v>
          </cell>
          <cell r="D4341">
            <v>43.46</v>
          </cell>
          <cell r="E4341">
            <v>22.34</v>
          </cell>
          <cell r="F4341">
            <v>25.7</v>
          </cell>
          <cell r="G4341">
            <v>20.79</v>
          </cell>
          <cell r="H4341">
            <v>3.26</v>
          </cell>
        </row>
        <row r="4342">
          <cell r="A4342">
            <v>45243</v>
          </cell>
          <cell r="B4342">
            <v>35.79</v>
          </cell>
          <cell r="C4342">
            <v>38.03</v>
          </cell>
          <cell r="D4342">
            <v>43.53</v>
          </cell>
          <cell r="E4342">
            <v>22.36</v>
          </cell>
          <cell r="F4342">
            <v>25.72</v>
          </cell>
          <cell r="G4342">
            <v>20.8</v>
          </cell>
          <cell r="H4342">
            <v>3.27</v>
          </cell>
        </row>
        <row r="4343">
          <cell r="A4343">
            <v>45244</v>
          </cell>
          <cell r="B4343">
            <v>35.9</v>
          </cell>
          <cell r="C4343">
            <v>38.200000000000003</v>
          </cell>
          <cell r="D4343">
            <v>43.83</v>
          </cell>
          <cell r="E4343">
            <v>22.51</v>
          </cell>
          <cell r="F4343">
            <v>25.82</v>
          </cell>
          <cell r="G4343">
            <v>20.83</v>
          </cell>
          <cell r="H4343">
            <v>3.3</v>
          </cell>
        </row>
        <row r="4344">
          <cell r="A4344">
            <v>45245</v>
          </cell>
          <cell r="B4344">
            <v>35.44</v>
          </cell>
          <cell r="C4344">
            <v>38.340000000000003</v>
          </cell>
          <cell r="D4344">
            <v>44.02</v>
          </cell>
          <cell r="E4344">
            <v>22.62</v>
          </cell>
          <cell r="F4344">
            <v>25.67</v>
          </cell>
          <cell r="G4344">
            <v>21.01</v>
          </cell>
          <cell r="H4344">
            <v>3.33</v>
          </cell>
        </row>
        <row r="4345">
          <cell r="A4345">
            <v>45246</v>
          </cell>
          <cell r="B4345">
            <v>35.53</v>
          </cell>
          <cell r="C4345">
            <v>38.35</v>
          </cell>
          <cell r="D4345">
            <v>43.87</v>
          </cell>
          <cell r="E4345">
            <v>22.69</v>
          </cell>
          <cell r="F4345">
            <v>25.76</v>
          </cell>
          <cell r="G4345">
            <v>21.05</v>
          </cell>
          <cell r="H4345">
            <v>3.34</v>
          </cell>
        </row>
        <row r="4346">
          <cell r="A4346">
            <v>45247</v>
          </cell>
          <cell r="B4346">
            <v>34.979999999999997</v>
          </cell>
          <cell r="C4346">
            <v>37.770000000000003</v>
          </cell>
          <cell r="D4346">
            <v>43.21</v>
          </cell>
          <cell r="E4346">
            <v>22.23</v>
          </cell>
          <cell r="F4346">
            <v>25.25</v>
          </cell>
          <cell r="G4346">
            <v>20.58</v>
          </cell>
          <cell r="H4346">
            <v>3.29</v>
          </cell>
        </row>
        <row r="4347">
          <cell r="A4347">
            <v>45248</v>
          </cell>
          <cell r="B4347">
            <v>34.93</v>
          </cell>
          <cell r="C4347">
            <v>37.74</v>
          </cell>
          <cell r="D4347">
            <v>43.15</v>
          </cell>
          <cell r="E4347">
            <v>22.31</v>
          </cell>
          <cell r="F4347">
            <v>25.24</v>
          </cell>
          <cell r="G4347">
            <v>20.61</v>
          </cell>
          <cell r="H4347">
            <v>3.29</v>
          </cell>
        </row>
        <row r="4348">
          <cell r="A4348">
            <v>45249</v>
          </cell>
          <cell r="B4348">
            <v>34.93</v>
          </cell>
          <cell r="C4348">
            <v>37.74</v>
          </cell>
          <cell r="D4348">
            <v>43.15</v>
          </cell>
          <cell r="E4348">
            <v>22.31</v>
          </cell>
          <cell r="F4348">
            <v>25.24</v>
          </cell>
          <cell r="G4348">
            <v>20.61</v>
          </cell>
          <cell r="H4348">
            <v>3.29</v>
          </cell>
        </row>
        <row r="4349">
          <cell r="A4349">
            <v>45250</v>
          </cell>
          <cell r="B4349">
            <v>34.96</v>
          </cell>
          <cell r="C4349">
            <v>37.94</v>
          </cell>
          <cell r="D4349">
            <v>43.34</v>
          </cell>
          <cell r="E4349">
            <v>22.41</v>
          </cell>
          <cell r="F4349">
            <v>25.29</v>
          </cell>
          <cell r="G4349">
            <v>20.73</v>
          </cell>
          <cell r="H4349">
            <v>3.31</v>
          </cell>
        </row>
        <row r="4350">
          <cell r="A4350">
            <v>45251</v>
          </cell>
          <cell r="B4350">
            <v>34.97</v>
          </cell>
          <cell r="C4350">
            <v>38.1</v>
          </cell>
          <cell r="D4350">
            <v>43.54</v>
          </cell>
          <cell r="E4350">
            <v>22.58</v>
          </cell>
          <cell r="F4350">
            <v>25.31</v>
          </cell>
          <cell r="G4350">
            <v>20.9</v>
          </cell>
          <cell r="H4350">
            <v>3.34</v>
          </cell>
        </row>
        <row r="4351">
          <cell r="A4351">
            <v>45252</v>
          </cell>
          <cell r="B4351">
            <v>35.06</v>
          </cell>
          <cell r="C4351">
            <v>38.06</v>
          </cell>
          <cell r="D4351">
            <v>43.73</v>
          </cell>
          <cell r="E4351">
            <v>22.61</v>
          </cell>
          <cell r="F4351">
            <v>25.41</v>
          </cell>
          <cell r="G4351">
            <v>20.95</v>
          </cell>
          <cell r="H4351">
            <v>3.34</v>
          </cell>
        </row>
        <row r="4352">
          <cell r="A4352">
            <v>45253</v>
          </cell>
          <cell r="B4352">
            <v>35.090000000000003</v>
          </cell>
          <cell r="C4352">
            <v>38.020000000000003</v>
          </cell>
          <cell r="D4352">
            <v>43.6</v>
          </cell>
          <cell r="E4352">
            <v>22.59</v>
          </cell>
          <cell r="F4352">
            <v>25.44</v>
          </cell>
          <cell r="G4352">
            <v>20.89</v>
          </cell>
          <cell r="H4352">
            <v>3.34</v>
          </cell>
        </row>
        <row r="4353">
          <cell r="A4353">
            <v>45254</v>
          </cell>
          <cell r="B4353">
            <v>35.229999999999997</v>
          </cell>
          <cell r="C4353">
            <v>38.22</v>
          </cell>
          <cell r="D4353">
            <v>43.93</v>
          </cell>
          <cell r="E4353">
            <v>22.75</v>
          </cell>
          <cell r="F4353">
            <v>25.53</v>
          </cell>
          <cell r="G4353">
            <v>21.05</v>
          </cell>
          <cell r="H4353">
            <v>3.34</v>
          </cell>
        </row>
        <row r="4354">
          <cell r="A4354">
            <v>45255</v>
          </cell>
          <cell r="B4354">
            <v>35.35</v>
          </cell>
          <cell r="C4354">
            <v>38.369999999999997</v>
          </cell>
          <cell r="D4354">
            <v>44.1</v>
          </cell>
          <cell r="E4354">
            <v>22.81</v>
          </cell>
          <cell r="F4354">
            <v>25.62</v>
          </cell>
          <cell r="G4354">
            <v>21.13</v>
          </cell>
          <cell r="H4354">
            <v>3.36</v>
          </cell>
        </row>
        <row r="4355">
          <cell r="A4355">
            <v>45256</v>
          </cell>
          <cell r="B4355">
            <v>35.35</v>
          </cell>
          <cell r="C4355">
            <v>38.369999999999997</v>
          </cell>
          <cell r="D4355">
            <v>44.1</v>
          </cell>
          <cell r="E4355">
            <v>22.81</v>
          </cell>
          <cell r="F4355">
            <v>25.62</v>
          </cell>
          <cell r="G4355">
            <v>21.13</v>
          </cell>
          <cell r="H4355">
            <v>3.36</v>
          </cell>
        </row>
        <row r="4356">
          <cell r="A4356">
            <v>45257</v>
          </cell>
          <cell r="B4356">
            <v>35.119999999999997</v>
          </cell>
          <cell r="C4356">
            <v>38.24</v>
          </cell>
          <cell r="D4356">
            <v>44.06</v>
          </cell>
          <cell r="E4356">
            <v>22.77</v>
          </cell>
          <cell r="F4356">
            <v>25.58</v>
          </cell>
          <cell r="G4356">
            <v>21.12</v>
          </cell>
          <cell r="H4356">
            <v>3.34</v>
          </cell>
        </row>
        <row r="4357">
          <cell r="A4357">
            <v>45258</v>
          </cell>
          <cell r="B4357">
            <v>34.81</v>
          </cell>
          <cell r="C4357">
            <v>37.950000000000003</v>
          </cell>
          <cell r="D4357">
            <v>43.74</v>
          </cell>
          <cell r="E4357">
            <v>22.64</v>
          </cell>
          <cell r="F4357">
            <v>25.39</v>
          </cell>
          <cell r="G4357">
            <v>20.98</v>
          </cell>
          <cell r="H4357">
            <v>3.33</v>
          </cell>
        </row>
        <row r="4358">
          <cell r="A4358">
            <v>45259</v>
          </cell>
          <cell r="B4358">
            <v>34.49</v>
          </cell>
          <cell r="C4358">
            <v>37.799999999999997</v>
          </cell>
          <cell r="D4358">
            <v>43.66</v>
          </cell>
          <cell r="E4358">
            <v>22.62</v>
          </cell>
          <cell r="F4358">
            <v>25.27</v>
          </cell>
          <cell r="G4358">
            <v>21.12</v>
          </cell>
          <cell r="H4358">
            <v>3.34</v>
          </cell>
        </row>
        <row r="4359">
          <cell r="A4359">
            <v>45260</v>
          </cell>
          <cell r="B4359">
            <v>34.78</v>
          </cell>
          <cell r="C4359">
            <v>37.96</v>
          </cell>
          <cell r="D4359">
            <v>43.91</v>
          </cell>
          <cell r="E4359">
            <v>22.64</v>
          </cell>
          <cell r="F4359">
            <v>25.4</v>
          </cell>
          <cell r="G4359">
            <v>21.18</v>
          </cell>
          <cell r="H4359">
            <v>3.34</v>
          </cell>
        </row>
        <row r="4360">
          <cell r="A4360">
            <v>45261</v>
          </cell>
          <cell r="B4360">
            <v>35.07</v>
          </cell>
          <cell r="C4360">
            <v>38.06</v>
          </cell>
          <cell r="D4360">
            <v>44.13</v>
          </cell>
          <cell r="E4360">
            <v>22.83</v>
          </cell>
          <cell r="F4360">
            <v>25.71</v>
          </cell>
          <cell r="G4360">
            <v>21.41</v>
          </cell>
          <cell r="H4360">
            <v>3.33</v>
          </cell>
        </row>
        <row r="4361">
          <cell r="A4361">
            <v>45262</v>
          </cell>
          <cell r="B4361">
            <v>34.89</v>
          </cell>
          <cell r="C4361">
            <v>37.83</v>
          </cell>
          <cell r="D4361">
            <v>43.96</v>
          </cell>
          <cell r="E4361">
            <v>22.75</v>
          </cell>
          <cell r="F4361">
            <v>25.62</v>
          </cell>
          <cell r="G4361">
            <v>21.29</v>
          </cell>
          <cell r="H4361">
            <v>3.33</v>
          </cell>
        </row>
        <row r="4362">
          <cell r="A4362">
            <v>45263</v>
          </cell>
          <cell r="B4362">
            <v>34.89</v>
          </cell>
          <cell r="C4362">
            <v>37.83</v>
          </cell>
          <cell r="D4362">
            <v>43.96</v>
          </cell>
          <cell r="E4362">
            <v>22.75</v>
          </cell>
          <cell r="F4362">
            <v>25.62</v>
          </cell>
          <cell r="G4362">
            <v>21.29</v>
          </cell>
          <cell r="H4362">
            <v>3.33</v>
          </cell>
        </row>
        <row r="4363">
          <cell r="A4363">
            <v>45264</v>
          </cell>
          <cell r="B4363">
            <v>34.65</v>
          </cell>
          <cell r="C4363">
            <v>37.47</v>
          </cell>
          <cell r="D4363">
            <v>43.67</v>
          </cell>
          <cell r="E4363">
            <v>22.74</v>
          </cell>
          <cell r="F4363">
            <v>25.46</v>
          </cell>
          <cell r="G4363">
            <v>21.21</v>
          </cell>
          <cell r="H4363">
            <v>3.32</v>
          </cell>
        </row>
        <row r="4364">
          <cell r="A4364">
            <v>45265</v>
          </cell>
          <cell r="B4364">
            <v>34.83</v>
          </cell>
          <cell r="C4364">
            <v>37.64</v>
          </cell>
          <cell r="D4364">
            <v>43.87</v>
          </cell>
          <cell r="E4364">
            <v>22.77</v>
          </cell>
          <cell r="F4364">
            <v>25.53</v>
          </cell>
          <cell r="G4364">
            <v>21.27</v>
          </cell>
          <cell r="H4364">
            <v>3.33</v>
          </cell>
        </row>
        <row r="4365">
          <cell r="A4365">
            <v>45266</v>
          </cell>
          <cell r="B4365">
            <v>35.090000000000003</v>
          </cell>
          <cell r="C4365">
            <v>37.67</v>
          </cell>
          <cell r="D4365">
            <v>43.99</v>
          </cell>
          <cell r="E4365">
            <v>22.71</v>
          </cell>
          <cell r="F4365">
            <v>25.65</v>
          </cell>
          <cell r="G4365">
            <v>21.33</v>
          </cell>
          <cell r="H4365">
            <v>3.33</v>
          </cell>
        </row>
        <row r="4366">
          <cell r="A4366">
            <v>45267</v>
          </cell>
          <cell r="B4366">
            <v>35.07</v>
          </cell>
          <cell r="C4366">
            <v>37.57</v>
          </cell>
          <cell r="D4366">
            <v>43.81</v>
          </cell>
          <cell r="E4366">
            <v>22.59</v>
          </cell>
          <cell r="F4366">
            <v>25.61</v>
          </cell>
          <cell r="G4366">
            <v>21.25</v>
          </cell>
          <cell r="H4366">
            <v>3.33</v>
          </cell>
        </row>
        <row r="4367">
          <cell r="A4367">
            <v>45268</v>
          </cell>
          <cell r="B4367">
            <v>35.07</v>
          </cell>
          <cell r="C4367">
            <v>37.65</v>
          </cell>
          <cell r="D4367">
            <v>43.92</v>
          </cell>
          <cell r="E4367">
            <v>22.78</v>
          </cell>
          <cell r="F4367">
            <v>25.62</v>
          </cell>
          <cell r="G4367">
            <v>21.36</v>
          </cell>
          <cell r="H4367">
            <v>3.36</v>
          </cell>
        </row>
        <row r="4368">
          <cell r="A4368">
            <v>45269</v>
          </cell>
          <cell r="B4368">
            <v>35.17</v>
          </cell>
          <cell r="C4368">
            <v>37.71</v>
          </cell>
          <cell r="D4368">
            <v>43.94</v>
          </cell>
          <cell r="E4368">
            <v>22.85</v>
          </cell>
          <cell r="F4368">
            <v>25.71</v>
          </cell>
          <cell r="G4368">
            <v>21.35</v>
          </cell>
          <cell r="H4368">
            <v>3.36</v>
          </cell>
        </row>
        <row r="4369">
          <cell r="A4369">
            <v>45270</v>
          </cell>
          <cell r="B4369">
            <v>35.17</v>
          </cell>
          <cell r="C4369">
            <v>37.71</v>
          </cell>
          <cell r="D4369">
            <v>43.94</v>
          </cell>
          <cell r="E4369">
            <v>22.85</v>
          </cell>
          <cell r="F4369">
            <v>25.71</v>
          </cell>
          <cell r="G4369">
            <v>21.35</v>
          </cell>
          <cell r="H4369">
            <v>3.36</v>
          </cell>
        </row>
        <row r="4370">
          <cell r="A4370">
            <v>45271</v>
          </cell>
          <cell r="B4370">
            <v>35.17</v>
          </cell>
          <cell r="C4370">
            <v>37.71</v>
          </cell>
          <cell r="D4370">
            <v>43.942500000000003</v>
          </cell>
          <cell r="E4370">
            <v>22.852499999999999</v>
          </cell>
          <cell r="F4370">
            <v>25.708749999999998</v>
          </cell>
          <cell r="G4370">
            <v>21.35</v>
          </cell>
          <cell r="H4370">
            <v>3.3587500000000001</v>
          </cell>
        </row>
        <row r="4371">
          <cell r="A4371">
            <v>45272</v>
          </cell>
          <cell r="B4371">
            <v>35.479999999999997</v>
          </cell>
          <cell r="C4371">
            <v>38.0075</v>
          </cell>
          <cell r="D4371">
            <v>44.363750000000003</v>
          </cell>
          <cell r="E4371">
            <v>22.953749999999999</v>
          </cell>
          <cell r="F4371">
            <v>25.96</v>
          </cell>
          <cell r="G4371">
            <v>21.49</v>
          </cell>
          <cell r="H4371">
            <v>3.3687499999999999</v>
          </cell>
        </row>
        <row r="4372">
          <cell r="A4372">
            <v>45273</v>
          </cell>
          <cell r="B4372">
            <v>35.61</v>
          </cell>
          <cell r="C4372">
            <v>38.24</v>
          </cell>
          <cell r="D4372">
            <v>44.49</v>
          </cell>
          <cell r="E4372">
            <v>22.98</v>
          </cell>
          <cell r="F4372">
            <v>26.01</v>
          </cell>
          <cell r="G4372">
            <v>21.53</v>
          </cell>
          <cell r="H4372">
            <v>3.4</v>
          </cell>
        </row>
        <row r="4373">
          <cell r="A4373">
            <v>45274</v>
          </cell>
          <cell r="B4373">
            <v>35.01</v>
          </cell>
          <cell r="C4373">
            <v>37.94</v>
          </cell>
          <cell r="D4373">
            <v>44</v>
          </cell>
          <cell r="E4373">
            <v>23.07</v>
          </cell>
          <cell r="F4373">
            <v>25.76</v>
          </cell>
          <cell r="G4373">
            <v>21.48</v>
          </cell>
          <cell r="H4373">
            <v>3.39</v>
          </cell>
        </row>
        <row r="4374">
          <cell r="A4374">
            <v>45275</v>
          </cell>
          <cell r="B4374">
            <v>34.799999999999997</v>
          </cell>
          <cell r="C4374">
            <v>38.049999999999997</v>
          </cell>
          <cell r="D4374">
            <v>44.16</v>
          </cell>
          <cell r="E4374">
            <v>22.92</v>
          </cell>
          <cell r="F4374">
            <v>25.77</v>
          </cell>
          <cell r="G4374">
            <v>21.3</v>
          </cell>
          <cell r="H4374">
            <v>3.38</v>
          </cell>
        </row>
        <row r="4375">
          <cell r="A4375">
            <v>45276</v>
          </cell>
          <cell r="B4375">
            <v>34.65</v>
          </cell>
          <cell r="C4375">
            <v>37.909999999999997</v>
          </cell>
          <cell r="D4375">
            <v>44.01</v>
          </cell>
          <cell r="E4375">
            <v>22.87</v>
          </cell>
          <cell r="F4375">
            <v>25.69</v>
          </cell>
          <cell r="G4375">
            <v>21.25</v>
          </cell>
          <cell r="H4375">
            <v>3.37</v>
          </cell>
        </row>
        <row r="4376">
          <cell r="A4376">
            <v>45277</v>
          </cell>
          <cell r="B4376">
            <v>34.65</v>
          </cell>
          <cell r="C4376">
            <v>37.909999999999997</v>
          </cell>
          <cell r="D4376">
            <v>44.01</v>
          </cell>
          <cell r="E4376">
            <v>22.87</v>
          </cell>
          <cell r="F4376">
            <v>25.69</v>
          </cell>
          <cell r="G4376">
            <v>21.25</v>
          </cell>
          <cell r="H4376">
            <v>3.37</v>
          </cell>
        </row>
        <row r="4377">
          <cell r="A4377">
            <v>45278</v>
          </cell>
          <cell r="B4377">
            <v>34.82</v>
          </cell>
          <cell r="C4377">
            <v>37.75</v>
          </cell>
          <cell r="D4377">
            <v>43.92</v>
          </cell>
          <cell r="E4377">
            <v>22.94</v>
          </cell>
          <cell r="F4377">
            <v>25.82</v>
          </cell>
          <cell r="G4377">
            <v>21.39</v>
          </cell>
          <cell r="H4377">
            <v>3.37</v>
          </cell>
        </row>
        <row r="4378">
          <cell r="A4378">
            <v>45279</v>
          </cell>
          <cell r="B4378">
            <v>34.81</v>
          </cell>
          <cell r="C4378">
            <v>37.83</v>
          </cell>
          <cell r="D4378">
            <v>43.84</v>
          </cell>
          <cell r="E4378">
            <v>22.98</v>
          </cell>
          <cell r="F4378">
            <v>25.8</v>
          </cell>
          <cell r="G4378">
            <v>21.38</v>
          </cell>
          <cell r="H4378">
            <v>3.39</v>
          </cell>
        </row>
        <row r="4379">
          <cell r="A4379">
            <v>45280</v>
          </cell>
          <cell r="B4379">
            <v>34.76</v>
          </cell>
          <cell r="C4379">
            <v>37.950000000000003</v>
          </cell>
          <cell r="D4379">
            <v>44</v>
          </cell>
          <cell r="E4379">
            <v>23.08</v>
          </cell>
          <cell r="F4379">
            <v>25.86</v>
          </cell>
          <cell r="G4379">
            <v>21.5</v>
          </cell>
          <cell r="H4379">
            <v>3.4</v>
          </cell>
        </row>
        <row r="4380">
          <cell r="A4380">
            <v>45281</v>
          </cell>
          <cell r="B4380">
            <v>34.840000000000003</v>
          </cell>
          <cell r="C4380">
            <v>37.950000000000003</v>
          </cell>
          <cell r="D4380">
            <v>43.82</v>
          </cell>
          <cell r="E4380">
            <v>23.11</v>
          </cell>
          <cell r="F4380">
            <v>25.9</v>
          </cell>
          <cell r="G4380">
            <v>21.53</v>
          </cell>
          <cell r="H4380">
            <v>3.41</v>
          </cell>
        </row>
        <row r="4381">
          <cell r="A4381">
            <v>45282</v>
          </cell>
          <cell r="B4381">
            <v>34.549999999999997</v>
          </cell>
          <cell r="C4381">
            <v>37.82</v>
          </cell>
          <cell r="D4381">
            <v>43.61</v>
          </cell>
          <cell r="E4381">
            <v>23.1</v>
          </cell>
          <cell r="F4381">
            <v>25.83</v>
          </cell>
          <cell r="G4381">
            <v>21.47</v>
          </cell>
          <cell r="H4381">
            <v>3.4</v>
          </cell>
        </row>
        <row r="4382">
          <cell r="A4382">
            <v>45283</v>
          </cell>
          <cell r="B4382">
            <v>34.46</v>
          </cell>
          <cell r="C4382">
            <v>37.74</v>
          </cell>
          <cell r="D4382">
            <v>43.52</v>
          </cell>
          <cell r="E4382">
            <v>22.99</v>
          </cell>
          <cell r="F4382">
            <v>25.77</v>
          </cell>
          <cell r="G4382">
            <v>21.36</v>
          </cell>
          <cell r="H4382">
            <v>3.4</v>
          </cell>
        </row>
        <row r="4383">
          <cell r="A4383">
            <v>45284</v>
          </cell>
          <cell r="B4383">
            <v>34.46</v>
          </cell>
          <cell r="C4383">
            <v>37.74</v>
          </cell>
          <cell r="D4383">
            <v>43.52</v>
          </cell>
          <cell r="E4383">
            <v>22.99</v>
          </cell>
          <cell r="F4383">
            <v>25.77</v>
          </cell>
          <cell r="G4383">
            <v>21.36</v>
          </cell>
          <cell r="H4383">
            <v>3.4</v>
          </cell>
        </row>
        <row r="4384">
          <cell r="A4384">
            <v>45285</v>
          </cell>
          <cell r="B4384">
            <v>34.46</v>
          </cell>
          <cell r="C4384">
            <v>37.74</v>
          </cell>
          <cell r="D4384">
            <v>43.5</v>
          </cell>
          <cell r="E4384">
            <v>23</v>
          </cell>
          <cell r="F4384">
            <v>25.73</v>
          </cell>
          <cell r="G4384">
            <v>21.41</v>
          </cell>
          <cell r="H4384">
            <v>3.42</v>
          </cell>
        </row>
        <row r="4385">
          <cell r="A4385">
            <v>45286</v>
          </cell>
          <cell r="B4385">
            <v>34.49</v>
          </cell>
          <cell r="C4385">
            <v>37.82</v>
          </cell>
          <cell r="D4385">
            <v>43.57</v>
          </cell>
          <cell r="E4385">
            <v>23.09</v>
          </cell>
          <cell r="F4385">
            <v>25.82</v>
          </cell>
          <cell r="G4385">
            <v>21.51</v>
          </cell>
          <cell r="H4385">
            <v>3.43</v>
          </cell>
        </row>
        <row r="4386">
          <cell r="A4386">
            <v>45287</v>
          </cell>
          <cell r="B4386">
            <v>34.369999999999997</v>
          </cell>
          <cell r="C4386">
            <v>37.72</v>
          </cell>
          <cell r="D4386">
            <v>43.47</v>
          </cell>
          <cell r="E4386">
            <v>23.06</v>
          </cell>
          <cell r="F4386">
            <v>25.84</v>
          </cell>
          <cell r="G4386">
            <v>21.46</v>
          </cell>
          <cell r="H4386">
            <v>3.42</v>
          </cell>
        </row>
        <row r="4387">
          <cell r="A4387">
            <v>45288</v>
          </cell>
          <cell r="B4387">
            <v>34.090000000000003</v>
          </cell>
          <cell r="C4387">
            <v>37.71</v>
          </cell>
          <cell r="D4387">
            <v>43.45</v>
          </cell>
          <cell r="E4387">
            <v>23.03</v>
          </cell>
          <cell r="F4387">
            <v>25.64</v>
          </cell>
          <cell r="G4387">
            <v>21.43</v>
          </cell>
          <cell r="H4387">
            <v>3.42</v>
          </cell>
        </row>
        <row r="4388">
          <cell r="A4388">
            <v>45289</v>
          </cell>
          <cell r="B4388">
            <v>34.18</v>
          </cell>
          <cell r="C4388">
            <v>37.22</v>
          </cell>
          <cell r="D4388">
            <v>42.93</v>
          </cell>
          <cell r="E4388">
            <v>22.71</v>
          </cell>
          <cell r="F4388">
            <v>25.45</v>
          </cell>
          <cell r="G4388">
            <v>21.08</v>
          </cell>
          <cell r="H4388">
            <v>3.33</v>
          </cell>
        </row>
        <row r="4389">
          <cell r="A4389">
            <v>45290</v>
          </cell>
          <cell r="B4389">
            <v>34.18</v>
          </cell>
          <cell r="C4389">
            <v>37.22</v>
          </cell>
          <cell r="D4389">
            <v>42.93</v>
          </cell>
          <cell r="E4389">
            <v>22.71</v>
          </cell>
          <cell r="F4389">
            <v>25.45</v>
          </cell>
          <cell r="G4389">
            <v>21.08</v>
          </cell>
          <cell r="H4389">
            <v>3.33</v>
          </cell>
        </row>
        <row r="4390">
          <cell r="A4390">
            <v>45291</v>
          </cell>
          <cell r="B4390">
            <v>34.18</v>
          </cell>
          <cell r="C4390">
            <v>37.22</v>
          </cell>
          <cell r="D4390">
            <v>42.93</v>
          </cell>
          <cell r="E4390">
            <v>22.71</v>
          </cell>
          <cell r="F4390">
            <v>25.45</v>
          </cell>
          <cell r="G4390">
            <v>21.08</v>
          </cell>
          <cell r="H4390">
            <v>3.33</v>
          </cell>
        </row>
        <row r="4391">
          <cell r="A4391">
            <v>45292</v>
          </cell>
          <cell r="B4391">
            <v>34.18</v>
          </cell>
          <cell r="C4391">
            <v>37.22</v>
          </cell>
          <cell r="D4391">
            <v>42.93</v>
          </cell>
          <cell r="E4391">
            <v>22.71</v>
          </cell>
          <cell r="F4391">
            <v>25.45</v>
          </cell>
          <cell r="G4391">
            <v>21.08</v>
          </cell>
          <cell r="H4391">
            <v>3.33</v>
          </cell>
        </row>
        <row r="4392">
          <cell r="A4392">
            <v>45293</v>
          </cell>
          <cell r="B4392">
            <v>34.18</v>
          </cell>
          <cell r="C4392">
            <v>37.22</v>
          </cell>
          <cell r="D4392">
            <v>42.93</v>
          </cell>
          <cell r="E4392">
            <v>22.71</v>
          </cell>
          <cell r="F4392">
            <v>25.45</v>
          </cell>
          <cell r="G4392">
            <v>21.08</v>
          </cell>
          <cell r="H4392">
            <v>3.33</v>
          </cell>
        </row>
        <row r="4393">
          <cell r="A4393">
            <v>45294</v>
          </cell>
          <cell r="B4393">
            <v>34.18</v>
          </cell>
          <cell r="C4393">
            <v>37.22</v>
          </cell>
          <cell r="D4393">
            <v>42.93</v>
          </cell>
          <cell r="E4393">
            <v>22.71</v>
          </cell>
          <cell r="F4393">
            <v>25.45</v>
          </cell>
          <cell r="G4393">
            <v>21.08</v>
          </cell>
          <cell r="H4393">
            <v>3.33</v>
          </cell>
        </row>
        <row r="4394">
          <cell r="A4394">
            <v>45295</v>
          </cell>
          <cell r="B4394">
            <v>34.340000000000003</v>
          </cell>
          <cell r="C4394">
            <v>37.31</v>
          </cell>
          <cell r="D4394">
            <v>43.27</v>
          </cell>
          <cell r="E4394">
            <v>22.73</v>
          </cell>
          <cell r="F4394">
            <v>25.53</v>
          </cell>
          <cell r="G4394">
            <v>21.16</v>
          </cell>
          <cell r="H4394">
            <v>3.32</v>
          </cell>
        </row>
        <row r="4395">
          <cell r="A4395">
            <v>45296</v>
          </cell>
          <cell r="B4395">
            <v>34.4</v>
          </cell>
          <cell r="C4395">
            <v>37.49</v>
          </cell>
          <cell r="D4395">
            <v>43.43</v>
          </cell>
          <cell r="E4395">
            <v>22.69</v>
          </cell>
          <cell r="F4395">
            <v>25.57</v>
          </cell>
          <cell r="G4395">
            <v>21.18</v>
          </cell>
          <cell r="H4395">
            <v>3.36</v>
          </cell>
        </row>
        <row r="4396">
          <cell r="A4396">
            <v>45297</v>
          </cell>
          <cell r="B4396">
            <v>34.549999999999997</v>
          </cell>
          <cell r="C4396">
            <v>37.54</v>
          </cell>
          <cell r="D4396">
            <v>43.52</v>
          </cell>
          <cell r="E4396">
            <v>22.71</v>
          </cell>
          <cell r="F4396">
            <v>25.65</v>
          </cell>
          <cell r="G4396">
            <v>21.22</v>
          </cell>
          <cell r="H4396">
            <v>3.35</v>
          </cell>
        </row>
        <row r="4397">
          <cell r="A4397">
            <v>45298</v>
          </cell>
          <cell r="B4397">
            <v>34.549999999999997</v>
          </cell>
          <cell r="C4397">
            <v>37.54</v>
          </cell>
          <cell r="D4397">
            <v>43.52</v>
          </cell>
          <cell r="E4397">
            <v>22.71</v>
          </cell>
          <cell r="F4397">
            <v>25.65</v>
          </cell>
          <cell r="G4397">
            <v>21.22</v>
          </cell>
          <cell r="H4397">
            <v>3.35</v>
          </cell>
        </row>
        <row r="4398">
          <cell r="A4398">
            <v>45299</v>
          </cell>
          <cell r="B4398">
            <v>34.450000000000003</v>
          </cell>
          <cell r="C4398">
            <v>37.54</v>
          </cell>
          <cell r="D4398">
            <v>43.63</v>
          </cell>
          <cell r="E4398">
            <v>22.81</v>
          </cell>
          <cell r="F4398">
            <v>25.62</v>
          </cell>
          <cell r="G4398">
            <v>21.29</v>
          </cell>
          <cell r="H4398">
            <v>3.35</v>
          </cell>
        </row>
        <row r="4399">
          <cell r="A4399">
            <v>45300</v>
          </cell>
          <cell r="B4399">
            <v>34.74</v>
          </cell>
          <cell r="C4399">
            <v>37.856250000000003</v>
          </cell>
          <cell r="D4399">
            <v>44.077500000000001</v>
          </cell>
          <cell r="E4399">
            <v>22.97</v>
          </cell>
          <cell r="F4399">
            <v>25.826250000000002</v>
          </cell>
          <cell r="G4399">
            <v>21.452500000000001</v>
          </cell>
          <cell r="H4399">
            <v>3.38375</v>
          </cell>
        </row>
        <row r="4400">
          <cell r="A4400">
            <v>45301</v>
          </cell>
          <cell r="B4400">
            <v>34.840000000000003</v>
          </cell>
          <cell r="C4400">
            <v>37.895000000000003</v>
          </cell>
          <cell r="D4400">
            <v>44.058750000000003</v>
          </cell>
          <cell r="E4400">
            <v>22.963750000000001</v>
          </cell>
          <cell r="F4400">
            <v>25.846250000000001</v>
          </cell>
          <cell r="G4400">
            <v>21.482500000000002</v>
          </cell>
          <cell r="H4400">
            <v>3.38375</v>
          </cell>
        </row>
        <row r="4401">
          <cell r="A4401">
            <v>45302</v>
          </cell>
          <cell r="B4401">
            <v>34.909999999999997</v>
          </cell>
          <cell r="C4401">
            <v>38.130000000000003</v>
          </cell>
          <cell r="D4401">
            <v>44.29</v>
          </cell>
          <cell r="E4401">
            <v>23.05</v>
          </cell>
          <cell r="F4401">
            <v>25.92</v>
          </cell>
          <cell r="G4401">
            <v>21.51</v>
          </cell>
          <cell r="H4401">
            <v>3.4</v>
          </cell>
        </row>
        <row r="4402">
          <cell r="A4402">
            <v>45303</v>
          </cell>
          <cell r="B4402">
            <v>34.909999999999997</v>
          </cell>
          <cell r="C4402">
            <v>38.119999999999997</v>
          </cell>
          <cell r="D4402">
            <v>44.35</v>
          </cell>
          <cell r="E4402">
            <v>22.99</v>
          </cell>
          <cell r="F4402">
            <v>25.89</v>
          </cell>
          <cell r="G4402">
            <v>21.51</v>
          </cell>
          <cell r="H4402">
            <v>3.39</v>
          </cell>
        </row>
        <row r="4403">
          <cell r="A4403">
            <v>45304</v>
          </cell>
          <cell r="B4403">
            <v>34.9</v>
          </cell>
          <cell r="C4403">
            <v>38.1</v>
          </cell>
          <cell r="D4403">
            <v>44.32</v>
          </cell>
          <cell r="E4403">
            <v>23.01</v>
          </cell>
          <cell r="F4403">
            <v>25.94</v>
          </cell>
          <cell r="G4403">
            <v>21.52</v>
          </cell>
          <cell r="H4403">
            <v>3.39</v>
          </cell>
        </row>
        <row r="4404">
          <cell r="A4404">
            <v>45305</v>
          </cell>
          <cell r="B4404">
            <v>34.78</v>
          </cell>
          <cell r="C4404">
            <v>37.9</v>
          </cell>
          <cell r="D4404">
            <v>44.06</v>
          </cell>
          <cell r="E4404">
            <v>22.88</v>
          </cell>
          <cell r="F4404">
            <v>25.76</v>
          </cell>
          <cell r="G4404">
            <v>21.38</v>
          </cell>
          <cell r="H4404">
            <v>3.37</v>
          </cell>
        </row>
        <row r="4405">
          <cell r="A4405">
            <v>45306</v>
          </cell>
          <cell r="B4405">
            <v>34.78</v>
          </cell>
          <cell r="C4405">
            <v>37.9</v>
          </cell>
          <cell r="D4405">
            <v>44.06</v>
          </cell>
          <cell r="E4405">
            <v>22.88</v>
          </cell>
          <cell r="F4405">
            <v>25.76</v>
          </cell>
          <cell r="G4405">
            <v>21.38</v>
          </cell>
          <cell r="H4405">
            <v>3.37</v>
          </cell>
        </row>
        <row r="4406">
          <cell r="A4406">
            <v>45307</v>
          </cell>
          <cell r="B4406">
            <v>34.94</v>
          </cell>
          <cell r="C4406">
            <v>37.96</v>
          </cell>
          <cell r="D4406">
            <v>44.11</v>
          </cell>
          <cell r="E4406">
            <v>22.75</v>
          </cell>
          <cell r="F4406">
            <v>25.78</v>
          </cell>
          <cell r="G4406">
            <v>21.27</v>
          </cell>
          <cell r="H4406">
            <v>3.35</v>
          </cell>
        </row>
        <row r="4407">
          <cell r="A4407">
            <v>45308</v>
          </cell>
          <cell r="B4407">
            <v>35.33</v>
          </cell>
          <cell r="C4407">
            <v>38.25</v>
          </cell>
          <cell r="D4407">
            <v>44.43</v>
          </cell>
          <cell r="E4407">
            <v>22.89</v>
          </cell>
          <cell r="F4407">
            <v>26</v>
          </cell>
          <cell r="G4407">
            <v>21.43</v>
          </cell>
          <cell r="H4407">
            <v>3.37</v>
          </cell>
        </row>
        <row r="4408">
          <cell r="A4408">
            <v>45309</v>
          </cell>
          <cell r="B4408">
            <v>35.36</v>
          </cell>
          <cell r="C4408">
            <v>38.340000000000003</v>
          </cell>
          <cell r="D4408">
            <v>44.64</v>
          </cell>
          <cell r="E4408">
            <v>22.8</v>
          </cell>
          <cell r="F4408">
            <v>26.01</v>
          </cell>
          <cell r="G4408">
            <v>21.4</v>
          </cell>
          <cell r="H4408">
            <v>3.37</v>
          </cell>
        </row>
        <row r="4409">
          <cell r="A4409">
            <v>45310</v>
          </cell>
          <cell r="B4409">
            <v>35.43</v>
          </cell>
          <cell r="C4409">
            <v>38.35</v>
          </cell>
          <cell r="D4409">
            <v>44.78</v>
          </cell>
          <cell r="E4409">
            <v>22.92</v>
          </cell>
          <cell r="F4409">
            <v>26.07</v>
          </cell>
          <cell r="G4409">
            <v>21.38</v>
          </cell>
          <cell r="H4409">
            <v>3.36</v>
          </cell>
        </row>
        <row r="4410">
          <cell r="A4410">
            <v>45311</v>
          </cell>
          <cell r="B4410">
            <v>35.39</v>
          </cell>
          <cell r="C4410">
            <v>38.299999999999997</v>
          </cell>
          <cell r="D4410">
            <v>44.65</v>
          </cell>
          <cell r="E4410">
            <v>22.9</v>
          </cell>
          <cell r="F4410">
            <v>26.04</v>
          </cell>
          <cell r="G4410">
            <v>21.33</v>
          </cell>
          <cell r="H4410">
            <v>3.36</v>
          </cell>
        </row>
        <row r="4411">
          <cell r="A4411">
            <v>45312</v>
          </cell>
          <cell r="B4411">
            <v>35.340000000000003</v>
          </cell>
          <cell r="C4411">
            <v>38.32</v>
          </cell>
          <cell r="D4411">
            <v>44.67</v>
          </cell>
          <cell r="E4411">
            <v>22.95</v>
          </cell>
          <cell r="F4411">
            <v>26.13</v>
          </cell>
          <cell r="G4411">
            <v>21.39</v>
          </cell>
          <cell r="H4411">
            <v>3.37</v>
          </cell>
        </row>
        <row r="4412">
          <cell r="A4412">
            <v>45313</v>
          </cell>
          <cell r="B4412">
            <v>35.340000000000003</v>
          </cell>
          <cell r="C4412">
            <v>38.32</v>
          </cell>
          <cell r="D4412">
            <v>44.67</v>
          </cell>
          <cell r="E4412">
            <v>22.95</v>
          </cell>
          <cell r="F4412">
            <v>26.13</v>
          </cell>
          <cell r="G4412">
            <v>21.39</v>
          </cell>
          <cell r="H4412">
            <v>3.37</v>
          </cell>
        </row>
        <row r="4413">
          <cell r="A4413">
            <v>45314</v>
          </cell>
          <cell r="B4413">
            <v>35.56</v>
          </cell>
          <cell r="C4413">
            <v>38.5</v>
          </cell>
          <cell r="D4413">
            <v>44.97</v>
          </cell>
          <cell r="E4413">
            <v>23</v>
          </cell>
          <cell r="F4413">
            <v>26.18</v>
          </cell>
          <cell r="G4413">
            <v>21.33</v>
          </cell>
          <cell r="H4413">
            <v>3.38</v>
          </cell>
        </row>
        <row r="4414">
          <cell r="A4414">
            <v>45315</v>
          </cell>
          <cell r="B4414">
            <v>35.630000000000003</v>
          </cell>
          <cell r="C4414">
            <v>38.479999999999997</v>
          </cell>
          <cell r="D4414">
            <v>44.98</v>
          </cell>
          <cell r="E4414">
            <v>23.05</v>
          </cell>
          <cell r="F4414">
            <v>26.27</v>
          </cell>
          <cell r="G4414">
            <v>21.47</v>
          </cell>
          <cell r="H4414">
            <v>3.38</v>
          </cell>
        </row>
        <row r="4415">
          <cell r="A4415">
            <v>45316</v>
          </cell>
          <cell r="B4415">
            <v>35.64</v>
          </cell>
          <cell r="C4415">
            <v>38.549999999999997</v>
          </cell>
          <cell r="D4415">
            <v>45.04</v>
          </cell>
          <cell r="E4415">
            <v>23.01</v>
          </cell>
          <cell r="F4415">
            <v>26.15</v>
          </cell>
          <cell r="G4415">
            <v>21.49</v>
          </cell>
          <cell r="H4415">
            <v>3.39</v>
          </cell>
        </row>
        <row r="4416">
          <cell r="A4416">
            <v>45317</v>
          </cell>
          <cell r="B4416">
            <v>35.58</v>
          </cell>
          <cell r="C4416">
            <v>38.39</v>
          </cell>
          <cell r="D4416">
            <v>44.99</v>
          </cell>
          <cell r="E4416">
            <v>23.06</v>
          </cell>
          <cell r="F4416">
            <v>26.22</v>
          </cell>
          <cell r="G4416">
            <v>21.47</v>
          </cell>
          <cell r="H4416">
            <v>3.39</v>
          </cell>
        </row>
        <row r="4417">
          <cell r="A4417">
            <v>45318</v>
          </cell>
          <cell r="B4417">
            <v>35.520000000000003</v>
          </cell>
          <cell r="C4417">
            <v>38.24</v>
          </cell>
          <cell r="D4417">
            <v>44.82</v>
          </cell>
          <cell r="E4417">
            <v>23</v>
          </cell>
          <cell r="F4417">
            <v>26.17</v>
          </cell>
          <cell r="G4417">
            <v>21.38</v>
          </cell>
          <cell r="H4417">
            <v>3.38</v>
          </cell>
        </row>
        <row r="4418">
          <cell r="A4418">
            <v>45319</v>
          </cell>
          <cell r="B4418">
            <v>35.409999999999997</v>
          </cell>
          <cell r="C4418">
            <v>38.21</v>
          </cell>
          <cell r="D4418">
            <v>44.74</v>
          </cell>
          <cell r="E4418">
            <v>22.94</v>
          </cell>
          <cell r="F4418">
            <v>26.13</v>
          </cell>
          <cell r="G4418">
            <v>21.33</v>
          </cell>
          <cell r="H4418">
            <v>3.37</v>
          </cell>
        </row>
        <row r="4419">
          <cell r="A4419">
            <v>45320</v>
          </cell>
          <cell r="B4419">
            <v>35.409999999999997</v>
          </cell>
          <cell r="C4419">
            <v>38.21</v>
          </cell>
          <cell r="D4419">
            <v>44.74</v>
          </cell>
          <cell r="E4419">
            <v>22.94</v>
          </cell>
          <cell r="F4419">
            <v>26.13</v>
          </cell>
          <cell r="G4419">
            <v>21.33</v>
          </cell>
          <cell r="H4419">
            <v>3.37</v>
          </cell>
        </row>
        <row r="4420">
          <cell r="A4420">
            <v>45321</v>
          </cell>
          <cell r="B4420">
            <v>35.21</v>
          </cell>
          <cell r="C4420">
            <v>37.96</v>
          </cell>
          <cell r="D4420">
            <v>44.51</v>
          </cell>
          <cell r="E4420">
            <v>22.91</v>
          </cell>
          <cell r="F4420">
            <v>26.07</v>
          </cell>
          <cell r="G4420">
            <v>21.33</v>
          </cell>
          <cell r="H4420">
            <v>3.37</v>
          </cell>
        </row>
        <row r="4421">
          <cell r="A4421">
            <v>45322</v>
          </cell>
          <cell r="B4421">
            <v>35.21</v>
          </cell>
          <cell r="C4421">
            <v>37.96</v>
          </cell>
          <cell r="D4421">
            <v>44.44</v>
          </cell>
          <cell r="E4421">
            <v>22.76</v>
          </cell>
          <cell r="F4421">
            <v>26.07</v>
          </cell>
          <cell r="G4421">
            <v>21.29</v>
          </cell>
          <cell r="H4421">
            <v>3.36</v>
          </cell>
        </row>
        <row r="4422">
          <cell r="A4422">
            <v>45323</v>
          </cell>
          <cell r="B4422">
            <v>35.4</v>
          </cell>
          <cell r="C4422">
            <v>38.07</v>
          </cell>
          <cell r="D4422">
            <v>44.66</v>
          </cell>
          <cell r="E4422">
            <v>22.86</v>
          </cell>
          <cell r="F4422">
            <v>26.16</v>
          </cell>
          <cell r="G4422">
            <v>21.4</v>
          </cell>
          <cell r="H4422">
            <v>3.39</v>
          </cell>
        </row>
        <row r="4423">
          <cell r="A4423">
            <v>45324</v>
          </cell>
          <cell r="B4423">
            <v>35.22</v>
          </cell>
          <cell r="C4423">
            <v>38.1</v>
          </cell>
          <cell r="D4423">
            <v>44.66</v>
          </cell>
          <cell r="E4423">
            <v>22.81</v>
          </cell>
          <cell r="F4423">
            <v>26.14</v>
          </cell>
          <cell r="G4423">
            <v>21.39</v>
          </cell>
          <cell r="H4423">
            <v>3.38</v>
          </cell>
        </row>
        <row r="4424">
          <cell r="A4424">
            <v>45325</v>
          </cell>
          <cell r="B4424">
            <v>35.1</v>
          </cell>
          <cell r="C4424">
            <v>37.979999999999997</v>
          </cell>
          <cell r="D4424">
            <v>44.53</v>
          </cell>
          <cell r="E4424">
            <v>22.76</v>
          </cell>
          <cell r="F4424">
            <v>26.05</v>
          </cell>
          <cell r="G4424">
            <v>21.32</v>
          </cell>
          <cell r="H4424">
            <v>3.37</v>
          </cell>
        </row>
        <row r="4425">
          <cell r="A4425">
            <v>45326</v>
          </cell>
          <cell r="B4425">
            <v>35.5</v>
          </cell>
          <cell r="C4425">
            <v>38.04</v>
          </cell>
          <cell r="D4425">
            <v>44.5</v>
          </cell>
          <cell r="E4425">
            <v>22.66</v>
          </cell>
          <cell r="F4425">
            <v>26.13</v>
          </cell>
          <cell r="G4425">
            <v>21.2</v>
          </cell>
          <cell r="H4425">
            <v>3.36</v>
          </cell>
        </row>
        <row r="4426">
          <cell r="A4426">
            <v>45327</v>
          </cell>
          <cell r="B4426">
            <v>35.5</v>
          </cell>
          <cell r="C4426">
            <v>38.04</v>
          </cell>
          <cell r="D4426">
            <v>44.5</v>
          </cell>
          <cell r="E4426">
            <v>22.66</v>
          </cell>
          <cell r="F4426">
            <v>26.13</v>
          </cell>
          <cell r="G4426">
            <v>21.2</v>
          </cell>
          <cell r="H4426">
            <v>3.36</v>
          </cell>
        </row>
        <row r="4427">
          <cell r="A4427">
            <v>45328</v>
          </cell>
          <cell r="B4427">
            <v>35.619999999999997</v>
          </cell>
          <cell r="C4427">
            <v>38.08</v>
          </cell>
          <cell r="D4427">
            <v>44.44</v>
          </cell>
          <cell r="E4427">
            <v>22.7</v>
          </cell>
          <cell r="F4427">
            <v>26.13</v>
          </cell>
          <cell r="G4427">
            <v>21.3</v>
          </cell>
          <cell r="H4427">
            <v>3.35</v>
          </cell>
        </row>
        <row r="4428">
          <cell r="A4428">
            <v>45329</v>
          </cell>
          <cell r="B4428">
            <v>35.35</v>
          </cell>
          <cell r="C4428">
            <v>37.85</v>
          </cell>
          <cell r="D4428">
            <v>44.34</v>
          </cell>
          <cell r="E4428">
            <v>22.71</v>
          </cell>
          <cell r="F4428">
            <v>26.03</v>
          </cell>
          <cell r="G4428">
            <v>21.3</v>
          </cell>
          <cell r="H4428">
            <v>3.35</v>
          </cell>
        </row>
        <row r="4429">
          <cell r="A4429">
            <v>45330</v>
          </cell>
          <cell r="B4429">
            <v>35.479999999999997</v>
          </cell>
          <cell r="C4429">
            <v>38.049999999999997</v>
          </cell>
          <cell r="D4429">
            <v>44.6</v>
          </cell>
          <cell r="E4429">
            <v>22.78</v>
          </cell>
          <cell r="F4429">
            <v>26.18</v>
          </cell>
          <cell r="G4429">
            <v>21.44</v>
          </cell>
          <cell r="H4429">
            <v>3.37</v>
          </cell>
        </row>
        <row r="4430">
          <cell r="A4430">
            <v>45331</v>
          </cell>
          <cell r="B4430">
            <v>35.799999999999997</v>
          </cell>
          <cell r="C4430">
            <v>38.380000000000003</v>
          </cell>
          <cell r="D4430">
            <v>44.94</v>
          </cell>
          <cell r="E4430">
            <v>22.85</v>
          </cell>
          <cell r="F4430">
            <v>26.4</v>
          </cell>
          <cell r="G4430">
            <v>21.64</v>
          </cell>
          <cell r="H4430">
            <v>3.4</v>
          </cell>
        </row>
        <row r="4431">
          <cell r="A4431">
            <v>45332</v>
          </cell>
          <cell r="B4431">
            <v>35.76</v>
          </cell>
          <cell r="C4431">
            <v>38.36</v>
          </cell>
          <cell r="D4431">
            <v>44.95</v>
          </cell>
          <cell r="E4431">
            <v>22.88</v>
          </cell>
          <cell r="F4431">
            <v>26.37</v>
          </cell>
          <cell r="G4431">
            <v>21.64</v>
          </cell>
          <cell r="H4431">
            <v>3.4</v>
          </cell>
        </row>
        <row r="4432">
          <cell r="A4432">
            <v>45333</v>
          </cell>
          <cell r="B4432">
            <v>35.79</v>
          </cell>
          <cell r="C4432">
            <v>38.43</v>
          </cell>
          <cell r="D4432">
            <v>45</v>
          </cell>
          <cell r="E4432">
            <v>22.97</v>
          </cell>
          <cell r="F4432">
            <v>26.4</v>
          </cell>
          <cell r="G4432">
            <v>21.71</v>
          </cell>
          <cell r="H4432">
            <v>3.41</v>
          </cell>
        </row>
        <row r="4433">
          <cell r="A4433">
            <v>45334</v>
          </cell>
          <cell r="B4433">
            <v>35.79</v>
          </cell>
          <cell r="C4433">
            <v>38.43</v>
          </cell>
          <cell r="D4433">
            <v>45</v>
          </cell>
          <cell r="E4433">
            <v>22.97</v>
          </cell>
          <cell r="F4433">
            <v>26.4</v>
          </cell>
          <cell r="G4433">
            <v>21.71</v>
          </cell>
          <cell r="H4433">
            <v>3.41</v>
          </cell>
        </row>
        <row r="4434">
          <cell r="A4434">
            <v>45335</v>
          </cell>
          <cell r="B4434">
            <v>35.72</v>
          </cell>
          <cell r="C4434">
            <v>38.270000000000003</v>
          </cell>
          <cell r="D4434">
            <v>44.87</v>
          </cell>
          <cell r="E4434">
            <v>22.92</v>
          </cell>
          <cell r="F4434">
            <v>26.36</v>
          </cell>
          <cell r="G4434">
            <v>21.61</v>
          </cell>
          <cell r="H4434">
            <v>3.42</v>
          </cell>
        </row>
        <row r="4435">
          <cell r="A4435">
            <v>45336</v>
          </cell>
          <cell r="B4435">
            <v>35.97</v>
          </cell>
          <cell r="C4435">
            <v>38.32</v>
          </cell>
          <cell r="D4435">
            <v>45.04</v>
          </cell>
          <cell r="E4435">
            <v>22.81</v>
          </cell>
          <cell r="F4435">
            <v>26.31</v>
          </cell>
          <cell r="G4435">
            <v>21.51</v>
          </cell>
          <cell r="H4435">
            <v>3.38</v>
          </cell>
        </row>
        <row r="4436">
          <cell r="A4436">
            <v>45337</v>
          </cell>
          <cell r="B4436">
            <v>36</v>
          </cell>
          <cell r="C4436">
            <v>38.43</v>
          </cell>
          <cell r="D4436">
            <v>45.01</v>
          </cell>
          <cell r="E4436">
            <v>22.96</v>
          </cell>
          <cell r="F4436">
            <v>26.39</v>
          </cell>
          <cell r="G4436">
            <v>21.63</v>
          </cell>
          <cell r="H4436">
            <v>3.41</v>
          </cell>
        </row>
        <row r="4437">
          <cell r="A4437">
            <v>45338</v>
          </cell>
          <cell r="B4437">
            <v>35.979999999999997</v>
          </cell>
          <cell r="C4437">
            <v>38.53</v>
          </cell>
          <cell r="D4437">
            <v>45.04</v>
          </cell>
          <cell r="E4437">
            <v>23.04</v>
          </cell>
          <cell r="F4437">
            <v>26.5</v>
          </cell>
          <cell r="G4437">
            <v>21.64</v>
          </cell>
          <cell r="H4437">
            <v>3.42</v>
          </cell>
        </row>
        <row r="4438">
          <cell r="A4438">
            <v>45339</v>
          </cell>
          <cell r="B4438">
            <v>35.9</v>
          </cell>
          <cell r="C4438">
            <v>38.22</v>
          </cell>
          <cell r="D4438">
            <v>44.96</v>
          </cell>
          <cell r="E4438">
            <v>23.02</v>
          </cell>
          <cell r="F4438">
            <v>26.44</v>
          </cell>
          <cell r="G4438">
            <v>21.63</v>
          </cell>
          <cell r="H4438">
            <v>3.42</v>
          </cell>
        </row>
        <row r="4439">
          <cell r="A4439">
            <v>45340</v>
          </cell>
          <cell r="B4439">
            <v>35.78</v>
          </cell>
          <cell r="C4439">
            <v>38.39</v>
          </cell>
          <cell r="D4439">
            <v>44.93</v>
          </cell>
          <cell r="E4439">
            <v>23.05</v>
          </cell>
          <cell r="F4439">
            <v>26.37</v>
          </cell>
          <cell r="G4439">
            <v>21.7</v>
          </cell>
          <cell r="H4439">
            <v>3.42</v>
          </cell>
        </row>
        <row r="4440">
          <cell r="A4440">
            <v>45341</v>
          </cell>
          <cell r="B4440">
            <v>35.78</v>
          </cell>
          <cell r="C4440">
            <v>38.39</v>
          </cell>
          <cell r="D4440">
            <v>44.93</v>
          </cell>
          <cell r="E4440">
            <v>23.05</v>
          </cell>
          <cell r="F4440">
            <v>26.37</v>
          </cell>
          <cell r="G4440">
            <v>21.7</v>
          </cell>
          <cell r="H4440">
            <v>3.42</v>
          </cell>
        </row>
        <row r="4441">
          <cell r="A4441">
            <v>45342</v>
          </cell>
          <cell r="B4441">
            <v>35.979999999999997</v>
          </cell>
          <cell r="C4441">
            <v>38.56</v>
          </cell>
          <cell r="D4441">
            <v>45.06</v>
          </cell>
          <cell r="E4441">
            <v>23.12</v>
          </cell>
          <cell r="F4441">
            <v>26.47</v>
          </cell>
          <cell r="G4441">
            <v>21.82</v>
          </cell>
          <cell r="H4441">
            <v>3.44</v>
          </cell>
        </row>
        <row r="4442">
          <cell r="A4442">
            <v>45343</v>
          </cell>
          <cell r="B4442">
            <v>35.92</v>
          </cell>
          <cell r="C4442">
            <v>38.630000000000003</v>
          </cell>
          <cell r="D4442">
            <v>45.1</v>
          </cell>
          <cell r="E4442">
            <v>23.14</v>
          </cell>
          <cell r="F4442">
            <v>26.36</v>
          </cell>
          <cell r="G4442">
            <v>21.88</v>
          </cell>
          <cell r="H4442">
            <v>3.45</v>
          </cell>
        </row>
        <row r="4443">
          <cell r="A4443">
            <v>45344</v>
          </cell>
          <cell r="B4443">
            <v>35.770000000000003</v>
          </cell>
          <cell r="C4443">
            <v>38.53</v>
          </cell>
          <cell r="D4443">
            <v>44.97</v>
          </cell>
          <cell r="E4443">
            <v>23.04</v>
          </cell>
          <cell r="F4443">
            <v>26.33</v>
          </cell>
          <cell r="G4443">
            <v>21.85</v>
          </cell>
          <cell r="H4443">
            <v>3.44</v>
          </cell>
        </row>
        <row r="4444">
          <cell r="A4444">
            <v>45345</v>
          </cell>
          <cell r="B4444">
            <v>35.79</v>
          </cell>
          <cell r="C4444">
            <v>38.549999999999997</v>
          </cell>
          <cell r="D4444">
            <v>45.09</v>
          </cell>
          <cell r="E4444">
            <v>23.11</v>
          </cell>
          <cell r="F4444">
            <v>26.34</v>
          </cell>
          <cell r="G4444">
            <v>21.91</v>
          </cell>
          <cell r="H4444">
            <v>3.45</v>
          </cell>
        </row>
        <row r="4445">
          <cell r="A4445">
            <v>45346</v>
          </cell>
          <cell r="B4445">
            <v>35.94</v>
          </cell>
          <cell r="C4445">
            <v>38.700000000000003</v>
          </cell>
          <cell r="D4445">
            <v>45.28</v>
          </cell>
          <cell r="E4445">
            <v>23.18</v>
          </cell>
          <cell r="F4445">
            <v>26.44</v>
          </cell>
          <cell r="G4445">
            <v>21.96</v>
          </cell>
          <cell r="H4445">
            <v>3.46</v>
          </cell>
        </row>
        <row r="4446">
          <cell r="A4446">
            <v>45347</v>
          </cell>
          <cell r="B4446">
            <v>35.94</v>
          </cell>
          <cell r="C4446">
            <v>38.700000000000003</v>
          </cell>
          <cell r="D4446">
            <v>45.28</v>
          </cell>
          <cell r="E4446">
            <v>23.18</v>
          </cell>
          <cell r="F4446">
            <v>26.44</v>
          </cell>
          <cell r="G4446">
            <v>21.82</v>
          </cell>
          <cell r="H4446">
            <v>3.46</v>
          </cell>
        </row>
        <row r="4447">
          <cell r="A4447">
            <v>45348</v>
          </cell>
          <cell r="B4447">
            <v>35.94</v>
          </cell>
          <cell r="C4447">
            <v>38.700000000000003</v>
          </cell>
          <cell r="D4447">
            <v>45.28</v>
          </cell>
          <cell r="E4447">
            <v>23.18</v>
          </cell>
          <cell r="F4447">
            <v>26.44</v>
          </cell>
          <cell r="G4447">
            <v>21.82</v>
          </cell>
          <cell r="H4447">
            <v>3.46</v>
          </cell>
        </row>
        <row r="4448">
          <cell r="A4448">
            <v>45349</v>
          </cell>
          <cell r="B4448">
            <v>35.74</v>
          </cell>
          <cell r="C4448">
            <v>38.57</v>
          </cell>
          <cell r="D4448">
            <v>45.06</v>
          </cell>
          <cell r="E4448">
            <v>22.96</v>
          </cell>
          <cell r="F4448">
            <v>26.26</v>
          </cell>
          <cell r="G4448">
            <v>21.73</v>
          </cell>
          <cell r="H4448">
            <v>3.46</v>
          </cell>
        </row>
        <row r="4449">
          <cell r="A4449">
            <v>45350</v>
          </cell>
          <cell r="B4449">
            <v>35.68</v>
          </cell>
          <cell r="C4449">
            <v>38.49</v>
          </cell>
          <cell r="D4449">
            <v>45.01</v>
          </cell>
          <cell r="E4449">
            <v>22.94</v>
          </cell>
          <cell r="F4449">
            <v>26.17</v>
          </cell>
          <cell r="G4449">
            <v>21.57</v>
          </cell>
          <cell r="H4449">
            <v>3.44</v>
          </cell>
        </row>
        <row r="4450">
          <cell r="A4450">
            <v>45351</v>
          </cell>
          <cell r="B4450">
            <v>35.86</v>
          </cell>
          <cell r="C4450">
            <v>38.659999999999997</v>
          </cell>
          <cell r="D4450">
            <v>45.18</v>
          </cell>
          <cell r="E4450">
            <v>22.92</v>
          </cell>
          <cell r="F4450">
            <v>26.21</v>
          </cell>
          <cell r="G4450">
            <v>21.58</v>
          </cell>
          <cell r="H4450">
            <v>3.45</v>
          </cell>
        </row>
        <row r="4451">
          <cell r="A4451">
            <v>45352</v>
          </cell>
          <cell r="B4451">
            <v>35.74</v>
          </cell>
          <cell r="C4451">
            <v>38.450000000000003</v>
          </cell>
          <cell r="D4451">
            <v>44.89</v>
          </cell>
          <cell r="E4451">
            <v>22.84</v>
          </cell>
          <cell r="F4451">
            <v>26.14</v>
          </cell>
          <cell r="G4451">
            <v>21.47</v>
          </cell>
          <cell r="H4451">
            <v>3.43</v>
          </cell>
        </row>
        <row r="4452">
          <cell r="A4452">
            <v>45353</v>
          </cell>
          <cell r="B4452">
            <v>35.79</v>
          </cell>
          <cell r="C4452">
            <v>38.520000000000003</v>
          </cell>
          <cell r="D4452">
            <v>44.97</v>
          </cell>
          <cell r="E4452">
            <v>22.88</v>
          </cell>
          <cell r="F4452">
            <v>26.17</v>
          </cell>
          <cell r="G4452">
            <v>21.52</v>
          </cell>
          <cell r="H4452">
            <v>3.45</v>
          </cell>
        </row>
        <row r="4453">
          <cell r="A4453">
            <v>45354</v>
          </cell>
          <cell r="B4453">
            <v>35.630000000000003</v>
          </cell>
          <cell r="C4453">
            <v>38.44</v>
          </cell>
          <cell r="D4453">
            <v>44.87</v>
          </cell>
          <cell r="E4453">
            <v>22.86</v>
          </cell>
          <cell r="F4453">
            <v>26.09</v>
          </cell>
          <cell r="G4453">
            <v>21.46</v>
          </cell>
          <cell r="H4453">
            <v>3.44</v>
          </cell>
        </row>
        <row r="4454">
          <cell r="A4454">
            <v>45355</v>
          </cell>
          <cell r="B4454">
            <v>35.630000000000003</v>
          </cell>
          <cell r="C4454">
            <v>38.44</v>
          </cell>
          <cell r="D4454">
            <v>44.87</v>
          </cell>
          <cell r="E4454">
            <v>22.86</v>
          </cell>
          <cell r="F4454">
            <v>26.09</v>
          </cell>
          <cell r="G4454">
            <v>21.46</v>
          </cell>
          <cell r="H4454">
            <v>3.44</v>
          </cell>
        </row>
        <row r="4455">
          <cell r="A4455">
            <v>45356</v>
          </cell>
          <cell r="B4455">
            <v>35.630000000000003</v>
          </cell>
          <cell r="C4455">
            <v>38.47</v>
          </cell>
          <cell r="D4455">
            <v>44.97</v>
          </cell>
          <cell r="E4455">
            <v>22.79</v>
          </cell>
          <cell r="F4455">
            <v>26.05</v>
          </cell>
          <cell r="G4455">
            <v>21.43</v>
          </cell>
          <cell r="H4455">
            <v>3.42</v>
          </cell>
        </row>
        <row r="4456">
          <cell r="A4456">
            <v>45357</v>
          </cell>
          <cell r="B4456">
            <v>35.700000000000003</v>
          </cell>
          <cell r="C4456">
            <v>38.53</v>
          </cell>
          <cell r="D4456">
            <v>45.09</v>
          </cell>
          <cell r="E4456">
            <v>22.81</v>
          </cell>
          <cell r="F4456">
            <v>26.07</v>
          </cell>
          <cell r="G4456">
            <v>21.41</v>
          </cell>
          <cell r="H4456">
            <v>3.42</v>
          </cell>
        </row>
        <row r="4457">
          <cell r="A4457">
            <v>45358</v>
          </cell>
          <cell r="B4457">
            <v>35.47</v>
          </cell>
          <cell r="C4457">
            <v>38.479999999999997</v>
          </cell>
          <cell r="D4457">
            <v>44.95</v>
          </cell>
          <cell r="E4457">
            <v>22.93</v>
          </cell>
          <cell r="F4457">
            <v>26.05</v>
          </cell>
          <cell r="G4457">
            <v>21.49</v>
          </cell>
          <cell r="H4457">
            <v>3.43</v>
          </cell>
        </row>
        <row r="4458">
          <cell r="A4458">
            <v>45359</v>
          </cell>
          <cell r="B4458">
            <v>35.4</v>
          </cell>
          <cell r="C4458">
            <v>38.56</v>
          </cell>
          <cell r="D4458">
            <v>45.12</v>
          </cell>
          <cell r="E4458">
            <v>23.03</v>
          </cell>
          <cell r="F4458">
            <v>26.11</v>
          </cell>
          <cell r="G4458">
            <v>21.55</v>
          </cell>
          <cell r="H4458">
            <v>3.45</v>
          </cell>
        </row>
        <row r="4459">
          <cell r="A4459">
            <v>45360</v>
          </cell>
          <cell r="B4459">
            <v>35.25</v>
          </cell>
          <cell r="C4459">
            <v>38.340000000000003</v>
          </cell>
          <cell r="D4459">
            <v>44.96</v>
          </cell>
          <cell r="E4459">
            <v>23.03</v>
          </cell>
          <cell r="F4459">
            <v>26.04</v>
          </cell>
          <cell r="G4459">
            <v>21.53</v>
          </cell>
          <cell r="H4459">
            <v>3.44</v>
          </cell>
        </row>
        <row r="4460">
          <cell r="A4460">
            <v>45361</v>
          </cell>
          <cell r="B4460">
            <v>35.31</v>
          </cell>
          <cell r="C4460">
            <v>38.43</v>
          </cell>
          <cell r="D4460">
            <v>45.15</v>
          </cell>
          <cell r="E4460">
            <v>22.97</v>
          </cell>
          <cell r="F4460">
            <v>26</v>
          </cell>
          <cell r="G4460">
            <v>21.53</v>
          </cell>
          <cell r="H4460">
            <v>3.44</v>
          </cell>
        </row>
        <row r="4461">
          <cell r="A4461">
            <v>45362</v>
          </cell>
          <cell r="B4461">
            <v>35.31</v>
          </cell>
          <cell r="C4461">
            <v>38.43</v>
          </cell>
          <cell r="D4461">
            <v>45.15</v>
          </cell>
          <cell r="E4461">
            <v>22.97</v>
          </cell>
          <cell r="F4461">
            <v>26</v>
          </cell>
          <cell r="G4461">
            <v>21.53</v>
          </cell>
          <cell r="H4461">
            <v>3.44</v>
          </cell>
        </row>
        <row r="4462">
          <cell r="A4462">
            <v>45363</v>
          </cell>
          <cell r="B4462">
            <v>35.340000000000003</v>
          </cell>
          <cell r="C4462">
            <v>38.43</v>
          </cell>
          <cell r="D4462">
            <v>45.06</v>
          </cell>
          <cell r="E4462">
            <v>22.97</v>
          </cell>
          <cell r="F4462">
            <v>26.03</v>
          </cell>
          <cell r="G4462">
            <v>21.52</v>
          </cell>
          <cell r="H4462">
            <v>3.44</v>
          </cell>
        </row>
        <row r="4463">
          <cell r="A4463">
            <v>45364</v>
          </cell>
          <cell r="B4463">
            <v>35.590000000000003</v>
          </cell>
          <cell r="C4463">
            <v>38.69</v>
          </cell>
          <cell r="D4463">
            <v>45.31</v>
          </cell>
          <cell r="E4463">
            <v>23.114999999999998</v>
          </cell>
          <cell r="F4463">
            <v>26.18</v>
          </cell>
          <cell r="G4463">
            <v>21.61</v>
          </cell>
          <cell r="H4463">
            <v>3.46</v>
          </cell>
        </row>
        <row r="4464">
          <cell r="A4464">
            <v>45365</v>
          </cell>
          <cell r="B4464">
            <v>35.54</v>
          </cell>
          <cell r="C4464">
            <v>38.71</v>
          </cell>
          <cell r="D4464">
            <v>45.25</v>
          </cell>
          <cell r="E4464">
            <v>23.16</v>
          </cell>
          <cell r="F4464">
            <v>26.2</v>
          </cell>
          <cell r="G4464">
            <v>21.66</v>
          </cell>
          <cell r="H4464">
            <v>3.46</v>
          </cell>
        </row>
        <row r="4465">
          <cell r="A4465">
            <v>45366</v>
          </cell>
          <cell r="B4465">
            <v>35.68</v>
          </cell>
          <cell r="C4465">
            <v>38.61</v>
          </cell>
          <cell r="D4465">
            <v>45.22</v>
          </cell>
          <cell r="E4465">
            <v>23.04</v>
          </cell>
          <cell r="F4465">
            <v>26.16</v>
          </cell>
          <cell r="G4465">
            <v>21.51</v>
          </cell>
          <cell r="H4465">
            <v>3.43</v>
          </cell>
        </row>
        <row r="4466">
          <cell r="A4466">
            <v>45367</v>
          </cell>
          <cell r="B4466">
            <v>35.630000000000003</v>
          </cell>
          <cell r="C4466">
            <v>38.630000000000003</v>
          </cell>
          <cell r="D4466">
            <v>45.2</v>
          </cell>
          <cell r="E4466">
            <v>23</v>
          </cell>
          <cell r="F4466">
            <v>26.14</v>
          </cell>
          <cell r="G4466">
            <v>21.45</v>
          </cell>
          <cell r="H4466">
            <v>3.43</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3">
          <cell r="T3" t="str">
            <v>DISCOUNT</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K252"/>
  <sheetViews>
    <sheetView tabSelected="1" zoomScale="90" zoomScaleNormal="90" workbookViewId="0">
      <selection activeCell="F4" sqref="F4"/>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114"/>
      <c r="B2" s="124" t="s">
        <v>134</v>
      </c>
      <c r="C2" s="120"/>
      <c r="D2" s="120"/>
      <c r="E2" s="120"/>
      <c r="F2" s="120"/>
      <c r="G2" s="120"/>
      <c r="H2" s="120"/>
      <c r="I2" s="120"/>
      <c r="J2" s="125" t="s">
        <v>140</v>
      </c>
      <c r="K2" s="115"/>
    </row>
    <row r="3" spans="1:11">
      <c r="A3" s="114"/>
      <c r="B3" s="121" t="s">
        <v>135</v>
      </c>
      <c r="C3" s="120"/>
      <c r="D3" s="120"/>
      <c r="E3" s="120"/>
      <c r="F3" s="120"/>
      <c r="G3" s="120"/>
      <c r="H3" s="120"/>
      <c r="I3" s="120"/>
      <c r="J3" s="120"/>
      <c r="K3" s="115"/>
    </row>
    <row r="4" spans="1:11">
      <c r="A4" s="114"/>
      <c r="B4" s="121" t="s">
        <v>136</v>
      </c>
      <c r="C4" s="120"/>
      <c r="D4" s="120"/>
      <c r="E4" s="120"/>
      <c r="F4" s="120"/>
      <c r="G4" s="120"/>
      <c r="H4" s="120"/>
      <c r="I4" s="120"/>
      <c r="J4" s="120"/>
      <c r="K4" s="115"/>
    </row>
    <row r="5" spans="1:11">
      <c r="A5" s="114"/>
      <c r="B5" s="121" t="s">
        <v>137</v>
      </c>
      <c r="C5" s="120"/>
      <c r="D5" s="120"/>
      <c r="E5" s="120"/>
      <c r="F5" s="120"/>
      <c r="G5" s="120"/>
      <c r="H5" s="120"/>
      <c r="I5" s="120"/>
      <c r="J5" s="120"/>
      <c r="K5" s="115"/>
    </row>
    <row r="6" spans="1:11">
      <c r="A6" s="114"/>
      <c r="B6" s="121" t="s">
        <v>138</v>
      </c>
      <c r="C6" s="120"/>
      <c r="D6" s="120"/>
      <c r="E6" s="120"/>
      <c r="F6" s="120"/>
      <c r="G6" s="120"/>
      <c r="H6" s="120"/>
      <c r="I6" s="120"/>
      <c r="J6" s="120"/>
      <c r="K6" s="115"/>
    </row>
    <row r="7" spans="1:11">
      <c r="A7" s="114"/>
      <c r="B7" s="121" t="s">
        <v>139</v>
      </c>
      <c r="C7" s="120"/>
      <c r="D7" s="120"/>
      <c r="E7" s="120"/>
      <c r="F7" s="120"/>
      <c r="G7" s="120"/>
      <c r="H7" s="120"/>
      <c r="I7" s="120"/>
      <c r="J7" s="120"/>
      <c r="K7" s="115"/>
    </row>
    <row r="8" spans="1:11">
      <c r="A8" s="114"/>
      <c r="B8" s="120"/>
      <c r="C8" s="120"/>
      <c r="D8" s="120"/>
      <c r="E8" s="120"/>
      <c r="F8" s="120"/>
      <c r="G8" s="120"/>
      <c r="H8" s="120"/>
      <c r="I8" s="120"/>
      <c r="J8" s="120"/>
      <c r="K8" s="115"/>
    </row>
    <row r="9" spans="1:11">
      <c r="A9" s="114"/>
      <c r="B9" s="101" t="s">
        <v>0</v>
      </c>
      <c r="C9" s="102"/>
      <c r="D9" s="102"/>
      <c r="E9" s="102"/>
      <c r="F9" s="103"/>
      <c r="G9" s="98"/>
      <c r="H9" s="99" t="s">
        <v>7</v>
      </c>
      <c r="I9" s="120"/>
      <c r="J9" s="99" t="s">
        <v>195</v>
      </c>
      <c r="K9" s="115"/>
    </row>
    <row r="10" spans="1:11" ht="15" customHeight="1">
      <c r="A10" s="114"/>
      <c r="B10" s="114" t="s">
        <v>1037</v>
      </c>
      <c r="C10" s="120"/>
      <c r="D10" s="120"/>
      <c r="E10" s="120"/>
      <c r="F10" s="115"/>
      <c r="G10" s="116"/>
      <c r="H10" s="116" t="s">
        <v>1037</v>
      </c>
      <c r="I10" s="120"/>
      <c r="J10" s="148">
        <v>52524</v>
      </c>
      <c r="K10" s="115"/>
    </row>
    <row r="11" spans="1:11">
      <c r="A11" s="114"/>
      <c r="B11" s="114" t="s">
        <v>1038</v>
      </c>
      <c r="C11" s="120"/>
      <c r="D11" s="120"/>
      <c r="E11" s="120"/>
      <c r="F11" s="115"/>
      <c r="G11" s="116"/>
      <c r="H11" s="116" t="s">
        <v>1038</v>
      </c>
      <c r="I11" s="120"/>
      <c r="J11" s="149"/>
      <c r="K11" s="115"/>
    </row>
    <row r="12" spans="1:11">
      <c r="A12" s="114"/>
      <c r="B12" s="114" t="s">
        <v>1039</v>
      </c>
      <c r="C12" s="120"/>
      <c r="D12" s="120"/>
      <c r="E12" s="120"/>
      <c r="F12" s="115"/>
      <c r="G12" s="116"/>
      <c r="H12" s="116" t="s">
        <v>1040</v>
      </c>
      <c r="I12" s="120"/>
      <c r="J12" s="120"/>
      <c r="K12" s="115"/>
    </row>
    <row r="13" spans="1:11">
      <c r="A13" s="114"/>
      <c r="B13" s="114" t="s">
        <v>1041</v>
      </c>
      <c r="C13" s="120"/>
      <c r="D13" s="120"/>
      <c r="E13" s="120"/>
      <c r="F13" s="115"/>
      <c r="G13" s="116"/>
      <c r="H13" s="116" t="s">
        <v>1041</v>
      </c>
      <c r="I13" s="120"/>
      <c r="J13" s="99" t="s">
        <v>11</v>
      </c>
      <c r="K13" s="115"/>
    </row>
    <row r="14" spans="1:11" ht="15" customHeight="1">
      <c r="A14" s="114"/>
      <c r="B14" s="114" t="s">
        <v>713</v>
      </c>
      <c r="C14" s="120"/>
      <c r="D14" s="120"/>
      <c r="E14" s="120"/>
      <c r="F14" s="115"/>
      <c r="G14" s="116"/>
      <c r="H14" s="116" t="s">
        <v>713</v>
      </c>
      <c r="I14" s="120"/>
      <c r="J14" s="150">
        <v>45271</v>
      </c>
      <c r="K14" s="115"/>
    </row>
    <row r="15" spans="1:11" ht="15" customHeight="1">
      <c r="A15" s="114"/>
      <c r="B15" s="6" t="s">
        <v>152</v>
      </c>
      <c r="C15" s="7"/>
      <c r="D15" s="7"/>
      <c r="E15" s="7"/>
      <c r="F15" s="8"/>
      <c r="G15" s="116"/>
      <c r="H15" s="9" t="s">
        <v>152</v>
      </c>
      <c r="I15" s="120"/>
      <c r="J15" s="151"/>
      <c r="K15" s="115"/>
    </row>
    <row r="16" spans="1:11" ht="15" customHeight="1">
      <c r="A16" s="114"/>
      <c r="B16" s="120"/>
      <c r="C16" s="120"/>
      <c r="D16" s="120"/>
      <c r="E16" s="120"/>
      <c r="F16" s="120"/>
      <c r="G16" s="120"/>
      <c r="H16" s="120"/>
      <c r="I16" s="123" t="s">
        <v>142</v>
      </c>
      <c r="J16" s="129">
        <v>41061</v>
      </c>
      <c r="K16" s="115"/>
    </row>
    <row r="17" spans="1:11">
      <c r="A17" s="114"/>
      <c r="B17" s="120" t="s">
        <v>714</v>
      </c>
      <c r="C17" s="120"/>
      <c r="D17" s="120"/>
      <c r="E17" s="120"/>
      <c r="F17" s="120"/>
      <c r="G17" s="120"/>
      <c r="H17" s="120"/>
      <c r="I17" s="123" t="s">
        <v>143</v>
      </c>
      <c r="J17" s="129" t="s">
        <v>1042</v>
      </c>
      <c r="K17" s="115"/>
    </row>
    <row r="18" spans="1:11" ht="18">
      <c r="A18" s="114"/>
      <c r="B18" s="120" t="s">
        <v>715</v>
      </c>
      <c r="C18" s="120"/>
      <c r="D18" s="120"/>
      <c r="E18" s="120"/>
      <c r="F18" s="120"/>
      <c r="G18" s="120"/>
      <c r="H18" s="120"/>
      <c r="I18" s="122" t="s">
        <v>258</v>
      </c>
      <c r="J18" s="104" t="s">
        <v>276</v>
      </c>
      <c r="K18" s="115"/>
    </row>
    <row r="19" spans="1:11">
      <c r="A19" s="114"/>
      <c r="B19" s="120"/>
      <c r="C19" s="120"/>
      <c r="D19" s="120"/>
      <c r="E19" s="120"/>
      <c r="F19" s="120"/>
      <c r="G19" s="120"/>
      <c r="H19" s="120"/>
      <c r="I19" s="120"/>
      <c r="J19" s="120"/>
      <c r="K19" s="115"/>
    </row>
    <row r="20" spans="1:11">
      <c r="A20" s="114"/>
      <c r="B20" s="100" t="s">
        <v>198</v>
      </c>
      <c r="C20" s="100" t="s">
        <v>199</v>
      </c>
      <c r="D20" s="117" t="s">
        <v>284</v>
      </c>
      <c r="E20" s="117" t="s">
        <v>200</v>
      </c>
      <c r="F20" s="152" t="s">
        <v>201</v>
      </c>
      <c r="G20" s="153"/>
      <c r="H20" s="100" t="s">
        <v>169</v>
      </c>
      <c r="I20" s="100" t="s">
        <v>202</v>
      </c>
      <c r="J20" s="100" t="s">
        <v>21</v>
      </c>
      <c r="K20" s="115"/>
    </row>
    <row r="21" spans="1:11">
      <c r="A21" s="114"/>
      <c r="B21" s="105"/>
      <c r="C21" s="105"/>
      <c r="D21" s="106"/>
      <c r="E21" s="106"/>
      <c r="F21" s="154"/>
      <c r="G21" s="155"/>
      <c r="H21" s="105" t="s">
        <v>141</v>
      </c>
      <c r="I21" s="105"/>
      <c r="J21" s="105"/>
      <c r="K21" s="115"/>
    </row>
    <row r="22" spans="1:11">
      <c r="A22" s="114"/>
      <c r="B22" s="107">
        <v>2</v>
      </c>
      <c r="C22" s="10" t="s">
        <v>716</v>
      </c>
      <c r="D22" s="118" t="s">
        <v>861</v>
      </c>
      <c r="E22" s="118" t="s">
        <v>717</v>
      </c>
      <c r="F22" s="146" t="s">
        <v>718</v>
      </c>
      <c r="G22" s="147"/>
      <c r="H22" s="11" t="s">
        <v>719</v>
      </c>
      <c r="I22" s="14">
        <v>23.06</v>
      </c>
      <c r="J22" s="109">
        <f t="shared" ref="J22:J85" si="0">I22*B22</f>
        <v>46.12</v>
      </c>
      <c r="K22" s="115"/>
    </row>
    <row r="23" spans="1:11">
      <c r="A23" s="114"/>
      <c r="B23" s="107">
        <v>2</v>
      </c>
      <c r="C23" s="10" t="s">
        <v>716</v>
      </c>
      <c r="D23" s="118" t="s">
        <v>861</v>
      </c>
      <c r="E23" s="118" t="s">
        <v>717</v>
      </c>
      <c r="F23" s="146" t="s">
        <v>720</v>
      </c>
      <c r="G23" s="147"/>
      <c r="H23" s="11" t="s">
        <v>719</v>
      </c>
      <c r="I23" s="14">
        <v>23.06</v>
      </c>
      <c r="J23" s="109">
        <f t="shared" si="0"/>
        <v>46.12</v>
      </c>
      <c r="K23" s="115"/>
    </row>
    <row r="24" spans="1:11">
      <c r="A24" s="114"/>
      <c r="B24" s="107">
        <v>2</v>
      </c>
      <c r="C24" s="10" t="s">
        <v>716</v>
      </c>
      <c r="D24" s="118" t="s">
        <v>862</v>
      </c>
      <c r="E24" s="118" t="s">
        <v>721</v>
      </c>
      <c r="F24" s="146" t="s">
        <v>273</v>
      </c>
      <c r="G24" s="147"/>
      <c r="H24" s="11" t="s">
        <v>719</v>
      </c>
      <c r="I24" s="14">
        <v>24.48</v>
      </c>
      <c r="J24" s="109">
        <f t="shared" si="0"/>
        <v>48.96</v>
      </c>
      <c r="K24" s="115"/>
    </row>
    <row r="25" spans="1:11">
      <c r="A25" s="114"/>
      <c r="B25" s="107">
        <v>2</v>
      </c>
      <c r="C25" s="10" t="s">
        <v>716</v>
      </c>
      <c r="D25" s="118" t="s">
        <v>863</v>
      </c>
      <c r="E25" s="118" t="s">
        <v>722</v>
      </c>
      <c r="F25" s="146" t="s">
        <v>720</v>
      </c>
      <c r="G25" s="147"/>
      <c r="H25" s="11" t="s">
        <v>719</v>
      </c>
      <c r="I25" s="14">
        <v>29.8</v>
      </c>
      <c r="J25" s="109">
        <f t="shared" si="0"/>
        <v>59.6</v>
      </c>
      <c r="K25" s="115"/>
    </row>
    <row r="26" spans="1:11">
      <c r="A26" s="114"/>
      <c r="B26" s="107">
        <v>2</v>
      </c>
      <c r="C26" s="10" t="s">
        <v>716</v>
      </c>
      <c r="D26" s="118" t="s">
        <v>864</v>
      </c>
      <c r="E26" s="118" t="s">
        <v>723</v>
      </c>
      <c r="F26" s="146" t="s">
        <v>718</v>
      </c>
      <c r="G26" s="147"/>
      <c r="H26" s="11" t="s">
        <v>719</v>
      </c>
      <c r="I26" s="14">
        <v>34.770000000000003</v>
      </c>
      <c r="J26" s="109">
        <f t="shared" si="0"/>
        <v>69.540000000000006</v>
      </c>
      <c r="K26" s="115"/>
    </row>
    <row r="27" spans="1:11">
      <c r="A27" s="114"/>
      <c r="B27" s="107">
        <v>2</v>
      </c>
      <c r="C27" s="10" t="s">
        <v>724</v>
      </c>
      <c r="D27" s="118" t="s">
        <v>865</v>
      </c>
      <c r="E27" s="118" t="s">
        <v>725</v>
      </c>
      <c r="F27" s="146" t="s">
        <v>718</v>
      </c>
      <c r="G27" s="147"/>
      <c r="H27" s="11" t="s">
        <v>726</v>
      </c>
      <c r="I27" s="14">
        <v>17.38</v>
      </c>
      <c r="J27" s="109">
        <f t="shared" si="0"/>
        <v>34.76</v>
      </c>
      <c r="K27" s="115"/>
    </row>
    <row r="28" spans="1:11">
      <c r="A28" s="114"/>
      <c r="B28" s="107">
        <v>2</v>
      </c>
      <c r="C28" s="10" t="s">
        <v>724</v>
      </c>
      <c r="D28" s="118" t="s">
        <v>865</v>
      </c>
      <c r="E28" s="118" t="s">
        <v>725</v>
      </c>
      <c r="F28" s="146" t="s">
        <v>727</v>
      </c>
      <c r="G28" s="147"/>
      <c r="H28" s="11" t="s">
        <v>726</v>
      </c>
      <c r="I28" s="14">
        <v>17.38</v>
      </c>
      <c r="J28" s="109">
        <f t="shared" si="0"/>
        <v>34.76</v>
      </c>
      <c r="K28" s="115"/>
    </row>
    <row r="29" spans="1:11">
      <c r="A29" s="114"/>
      <c r="B29" s="107">
        <v>2</v>
      </c>
      <c r="C29" s="10" t="s">
        <v>724</v>
      </c>
      <c r="D29" s="118" t="s">
        <v>866</v>
      </c>
      <c r="E29" s="118" t="s">
        <v>717</v>
      </c>
      <c r="F29" s="146" t="s">
        <v>273</v>
      </c>
      <c r="G29" s="147"/>
      <c r="H29" s="11" t="s">
        <v>726</v>
      </c>
      <c r="I29" s="14">
        <v>20.93</v>
      </c>
      <c r="J29" s="109">
        <f t="shared" si="0"/>
        <v>41.86</v>
      </c>
      <c r="K29" s="115"/>
    </row>
    <row r="30" spans="1:11">
      <c r="A30" s="114"/>
      <c r="B30" s="107">
        <v>4</v>
      </c>
      <c r="C30" s="10" t="s">
        <v>724</v>
      </c>
      <c r="D30" s="118" t="s">
        <v>866</v>
      </c>
      <c r="E30" s="118" t="s">
        <v>717</v>
      </c>
      <c r="F30" s="146" t="s">
        <v>718</v>
      </c>
      <c r="G30" s="147"/>
      <c r="H30" s="11" t="s">
        <v>726</v>
      </c>
      <c r="I30" s="14">
        <v>20.93</v>
      </c>
      <c r="J30" s="109">
        <f t="shared" si="0"/>
        <v>83.72</v>
      </c>
      <c r="K30" s="115"/>
    </row>
    <row r="31" spans="1:11">
      <c r="A31" s="114"/>
      <c r="B31" s="107">
        <v>2</v>
      </c>
      <c r="C31" s="10" t="s">
        <v>724</v>
      </c>
      <c r="D31" s="118" t="s">
        <v>866</v>
      </c>
      <c r="E31" s="118" t="s">
        <v>717</v>
      </c>
      <c r="F31" s="146" t="s">
        <v>720</v>
      </c>
      <c r="G31" s="147"/>
      <c r="H31" s="11" t="s">
        <v>726</v>
      </c>
      <c r="I31" s="14">
        <v>20.93</v>
      </c>
      <c r="J31" s="109">
        <f t="shared" si="0"/>
        <v>41.86</v>
      </c>
      <c r="K31" s="115"/>
    </row>
    <row r="32" spans="1:11">
      <c r="A32" s="114"/>
      <c r="B32" s="107">
        <v>2</v>
      </c>
      <c r="C32" s="10" t="s">
        <v>724</v>
      </c>
      <c r="D32" s="118" t="s">
        <v>866</v>
      </c>
      <c r="E32" s="118" t="s">
        <v>717</v>
      </c>
      <c r="F32" s="146" t="s">
        <v>727</v>
      </c>
      <c r="G32" s="147"/>
      <c r="H32" s="11" t="s">
        <v>726</v>
      </c>
      <c r="I32" s="14">
        <v>20.93</v>
      </c>
      <c r="J32" s="109">
        <f t="shared" si="0"/>
        <v>41.86</v>
      </c>
      <c r="K32" s="115"/>
    </row>
    <row r="33" spans="1:11">
      <c r="A33" s="114"/>
      <c r="B33" s="107">
        <v>2</v>
      </c>
      <c r="C33" s="10" t="s">
        <v>724</v>
      </c>
      <c r="D33" s="118" t="s">
        <v>866</v>
      </c>
      <c r="E33" s="118" t="s">
        <v>717</v>
      </c>
      <c r="F33" s="146" t="s">
        <v>728</v>
      </c>
      <c r="G33" s="147"/>
      <c r="H33" s="11" t="s">
        <v>726</v>
      </c>
      <c r="I33" s="14">
        <v>20.93</v>
      </c>
      <c r="J33" s="109">
        <f t="shared" si="0"/>
        <v>41.86</v>
      </c>
      <c r="K33" s="115"/>
    </row>
    <row r="34" spans="1:11">
      <c r="A34" s="114"/>
      <c r="B34" s="107">
        <v>4</v>
      </c>
      <c r="C34" s="10" t="s">
        <v>724</v>
      </c>
      <c r="D34" s="118" t="s">
        <v>867</v>
      </c>
      <c r="E34" s="118" t="s">
        <v>721</v>
      </c>
      <c r="F34" s="146" t="s">
        <v>583</v>
      </c>
      <c r="G34" s="147"/>
      <c r="H34" s="11" t="s">
        <v>726</v>
      </c>
      <c r="I34" s="14">
        <v>22</v>
      </c>
      <c r="J34" s="109">
        <f t="shared" si="0"/>
        <v>88</v>
      </c>
      <c r="K34" s="115"/>
    </row>
    <row r="35" spans="1:11">
      <c r="A35" s="114"/>
      <c r="B35" s="107">
        <v>6</v>
      </c>
      <c r="C35" s="10" t="s">
        <v>724</v>
      </c>
      <c r="D35" s="118" t="s">
        <v>868</v>
      </c>
      <c r="E35" s="118" t="s">
        <v>729</v>
      </c>
      <c r="F35" s="146" t="s">
        <v>583</v>
      </c>
      <c r="G35" s="147"/>
      <c r="H35" s="11" t="s">
        <v>726</v>
      </c>
      <c r="I35" s="14">
        <v>23.06</v>
      </c>
      <c r="J35" s="109">
        <f t="shared" si="0"/>
        <v>138.35999999999999</v>
      </c>
      <c r="K35" s="115"/>
    </row>
    <row r="36" spans="1:11">
      <c r="A36" s="114"/>
      <c r="B36" s="107">
        <v>6</v>
      </c>
      <c r="C36" s="10" t="s">
        <v>724</v>
      </c>
      <c r="D36" s="118" t="s">
        <v>868</v>
      </c>
      <c r="E36" s="118" t="s">
        <v>729</v>
      </c>
      <c r="F36" s="146" t="s">
        <v>728</v>
      </c>
      <c r="G36" s="147"/>
      <c r="H36" s="11" t="s">
        <v>726</v>
      </c>
      <c r="I36" s="14">
        <v>23.06</v>
      </c>
      <c r="J36" s="109">
        <f t="shared" si="0"/>
        <v>138.35999999999999</v>
      </c>
      <c r="K36" s="115"/>
    </row>
    <row r="37" spans="1:11">
      <c r="A37" s="114"/>
      <c r="B37" s="107">
        <v>4</v>
      </c>
      <c r="C37" s="10" t="s">
        <v>724</v>
      </c>
      <c r="D37" s="118" t="s">
        <v>869</v>
      </c>
      <c r="E37" s="118" t="s">
        <v>730</v>
      </c>
      <c r="F37" s="146" t="s">
        <v>273</v>
      </c>
      <c r="G37" s="147"/>
      <c r="H37" s="11" t="s">
        <v>726</v>
      </c>
      <c r="I37" s="14">
        <v>24.48</v>
      </c>
      <c r="J37" s="109">
        <f t="shared" si="0"/>
        <v>97.92</v>
      </c>
      <c r="K37" s="115"/>
    </row>
    <row r="38" spans="1:11">
      <c r="A38" s="114"/>
      <c r="B38" s="107">
        <v>2</v>
      </c>
      <c r="C38" s="10" t="s">
        <v>724</v>
      </c>
      <c r="D38" s="118" t="s">
        <v>869</v>
      </c>
      <c r="E38" s="118" t="s">
        <v>730</v>
      </c>
      <c r="F38" s="146" t="s">
        <v>673</v>
      </c>
      <c r="G38" s="147"/>
      <c r="H38" s="11" t="s">
        <v>726</v>
      </c>
      <c r="I38" s="14">
        <v>24.48</v>
      </c>
      <c r="J38" s="109">
        <f t="shared" si="0"/>
        <v>48.96</v>
      </c>
      <c r="K38" s="115"/>
    </row>
    <row r="39" spans="1:11">
      <c r="A39" s="114"/>
      <c r="B39" s="107">
        <v>4</v>
      </c>
      <c r="C39" s="10" t="s">
        <v>724</v>
      </c>
      <c r="D39" s="118" t="s">
        <v>870</v>
      </c>
      <c r="E39" s="118" t="s">
        <v>731</v>
      </c>
      <c r="F39" s="146" t="s">
        <v>110</v>
      </c>
      <c r="G39" s="147"/>
      <c r="H39" s="11" t="s">
        <v>726</v>
      </c>
      <c r="I39" s="14">
        <v>28.03</v>
      </c>
      <c r="J39" s="109">
        <f t="shared" si="0"/>
        <v>112.12</v>
      </c>
      <c r="K39" s="115"/>
    </row>
    <row r="40" spans="1:11">
      <c r="A40" s="114"/>
      <c r="B40" s="107">
        <v>4</v>
      </c>
      <c r="C40" s="10" t="s">
        <v>724</v>
      </c>
      <c r="D40" s="118" t="s">
        <v>871</v>
      </c>
      <c r="E40" s="118" t="s">
        <v>723</v>
      </c>
      <c r="F40" s="146" t="s">
        <v>110</v>
      </c>
      <c r="G40" s="147"/>
      <c r="H40" s="11" t="s">
        <v>726</v>
      </c>
      <c r="I40" s="14">
        <v>31.22</v>
      </c>
      <c r="J40" s="109">
        <f t="shared" si="0"/>
        <v>124.88</v>
      </c>
      <c r="K40" s="115"/>
    </row>
    <row r="41" spans="1:11">
      <c r="A41" s="114"/>
      <c r="B41" s="107">
        <v>2</v>
      </c>
      <c r="C41" s="10" t="s">
        <v>724</v>
      </c>
      <c r="D41" s="118" t="s">
        <v>872</v>
      </c>
      <c r="E41" s="118" t="s">
        <v>732</v>
      </c>
      <c r="F41" s="146" t="s">
        <v>110</v>
      </c>
      <c r="G41" s="147"/>
      <c r="H41" s="11" t="s">
        <v>726</v>
      </c>
      <c r="I41" s="14">
        <v>35.119999999999997</v>
      </c>
      <c r="J41" s="109">
        <f t="shared" si="0"/>
        <v>70.239999999999995</v>
      </c>
      <c r="K41" s="115"/>
    </row>
    <row r="42" spans="1:11">
      <c r="A42" s="114"/>
      <c r="B42" s="107">
        <v>4</v>
      </c>
      <c r="C42" s="10" t="s">
        <v>724</v>
      </c>
      <c r="D42" s="118" t="s">
        <v>872</v>
      </c>
      <c r="E42" s="118" t="s">
        <v>732</v>
      </c>
      <c r="F42" s="146" t="s">
        <v>718</v>
      </c>
      <c r="G42" s="147"/>
      <c r="H42" s="11" t="s">
        <v>726</v>
      </c>
      <c r="I42" s="14">
        <v>35.119999999999997</v>
      </c>
      <c r="J42" s="109">
        <f t="shared" si="0"/>
        <v>140.47999999999999</v>
      </c>
      <c r="K42" s="115"/>
    </row>
    <row r="43" spans="1:11">
      <c r="A43" s="114"/>
      <c r="B43" s="107">
        <v>2</v>
      </c>
      <c r="C43" s="10" t="s">
        <v>724</v>
      </c>
      <c r="D43" s="118" t="s">
        <v>872</v>
      </c>
      <c r="E43" s="118" t="s">
        <v>732</v>
      </c>
      <c r="F43" s="146" t="s">
        <v>727</v>
      </c>
      <c r="G43" s="147"/>
      <c r="H43" s="11" t="s">
        <v>726</v>
      </c>
      <c r="I43" s="14">
        <v>35.119999999999997</v>
      </c>
      <c r="J43" s="109">
        <f t="shared" si="0"/>
        <v>70.239999999999995</v>
      </c>
      <c r="K43" s="115"/>
    </row>
    <row r="44" spans="1:11">
      <c r="A44" s="114"/>
      <c r="B44" s="107">
        <v>4</v>
      </c>
      <c r="C44" s="10" t="s">
        <v>724</v>
      </c>
      <c r="D44" s="118" t="s">
        <v>873</v>
      </c>
      <c r="E44" s="118" t="s">
        <v>733</v>
      </c>
      <c r="F44" s="146" t="s">
        <v>110</v>
      </c>
      <c r="G44" s="147"/>
      <c r="H44" s="11" t="s">
        <v>726</v>
      </c>
      <c r="I44" s="14">
        <v>40.450000000000003</v>
      </c>
      <c r="J44" s="109">
        <f t="shared" si="0"/>
        <v>161.80000000000001</v>
      </c>
      <c r="K44" s="115"/>
    </row>
    <row r="45" spans="1:11">
      <c r="A45" s="114"/>
      <c r="B45" s="107">
        <v>2</v>
      </c>
      <c r="C45" s="10" t="s">
        <v>724</v>
      </c>
      <c r="D45" s="118" t="s">
        <v>873</v>
      </c>
      <c r="E45" s="118" t="s">
        <v>733</v>
      </c>
      <c r="F45" s="146" t="s">
        <v>728</v>
      </c>
      <c r="G45" s="147"/>
      <c r="H45" s="11" t="s">
        <v>726</v>
      </c>
      <c r="I45" s="14">
        <v>40.450000000000003</v>
      </c>
      <c r="J45" s="109">
        <f t="shared" si="0"/>
        <v>80.900000000000006</v>
      </c>
      <c r="K45" s="115"/>
    </row>
    <row r="46" spans="1:11">
      <c r="A46" s="114"/>
      <c r="B46" s="107">
        <v>2</v>
      </c>
      <c r="C46" s="10" t="s">
        <v>724</v>
      </c>
      <c r="D46" s="118" t="s">
        <v>874</v>
      </c>
      <c r="E46" s="118" t="s">
        <v>734</v>
      </c>
      <c r="F46" s="146" t="s">
        <v>718</v>
      </c>
      <c r="G46" s="147"/>
      <c r="H46" s="11" t="s">
        <v>726</v>
      </c>
      <c r="I46" s="14">
        <v>43.99</v>
      </c>
      <c r="J46" s="109">
        <f t="shared" si="0"/>
        <v>87.98</v>
      </c>
      <c r="K46" s="115"/>
    </row>
    <row r="47" spans="1:11">
      <c r="A47" s="114"/>
      <c r="B47" s="107">
        <v>2</v>
      </c>
      <c r="C47" s="10" t="s">
        <v>724</v>
      </c>
      <c r="D47" s="118" t="s">
        <v>874</v>
      </c>
      <c r="E47" s="118" t="s">
        <v>734</v>
      </c>
      <c r="F47" s="146" t="s">
        <v>728</v>
      </c>
      <c r="G47" s="147"/>
      <c r="H47" s="11" t="s">
        <v>726</v>
      </c>
      <c r="I47" s="14">
        <v>43.99</v>
      </c>
      <c r="J47" s="109">
        <f t="shared" si="0"/>
        <v>87.98</v>
      </c>
      <c r="K47" s="115"/>
    </row>
    <row r="48" spans="1:11">
      <c r="A48" s="114"/>
      <c r="B48" s="107">
        <v>2</v>
      </c>
      <c r="C48" s="10" t="s">
        <v>724</v>
      </c>
      <c r="D48" s="118" t="s">
        <v>875</v>
      </c>
      <c r="E48" s="118" t="s">
        <v>735</v>
      </c>
      <c r="F48" s="146" t="s">
        <v>110</v>
      </c>
      <c r="G48" s="147"/>
      <c r="H48" s="11" t="s">
        <v>726</v>
      </c>
      <c r="I48" s="14">
        <v>58.19</v>
      </c>
      <c r="J48" s="109">
        <f t="shared" si="0"/>
        <v>116.38</v>
      </c>
      <c r="K48" s="115"/>
    </row>
    <row r="49" spans="1:11" ht="36">
      <c r="A49" s="114"/>
      <c r="B49" s="107">
        <v>2</v>
      </c>
      <c r="C49" s="10" t="s">
        <v>736</v>
      </c>
      <c r="D49" s="118" t="s">
        <v>876</v>
      </c>
      <c r="E49" s="118" t="s">
        <v>730</v>
      </c>
      <c r="F49" s="146" t="s">
        <v>265</v>
      </c>
      <c r="G49" s="147"/>
      <c r="H49" s="11" t="s">
        <v>737</v>
      </c>
      <c r="I49" s="14">
        <v>72.02</v>
      </c>
      <c r="J49" s="109">
        <f t="shared" si="0"/>
        <v>144.04</v>
      </c>
      <c r="K49" s="115"/>
    </row>
    <row r="50" spans="1:11">
      <c r="A50" s="114"/>
      <c r="B50" s="107">
        <v>2</v>
      </c>
      <c r="C50" s="10" t="s">
        <v>738</v>
      </c>
      <c r="D50" s="118" t="s">
        <v>877</v>
      </c>
      <c r="E50" s="118" t="s">
        <v>722</v>
      </c>
      <c r="F50" s="146" t="s">
        <v>107</v>
      </c>
      <c r="G50" s="147"/>
      <c r="H50" s="11" t="s">
        <v>739</v>
      </c>
      <c r="I50" s="14">
        <v>43.99</v>
      </c>
      <c r="J50" s="109">
        <f t="shared" si="0"/>
        <v>87.98</v>
      </c>
      <c r="K50" s="115"/>
    </row>
    <row r="51" spans="1:11">
      <c r="A51" s="114"/>
      <c r="B51" s="107">
        <v>2</v>
      </c>
      <c r="C51" s="10" t="s">
        <v>738</v>
      </c>
      <c r="D51" s="118" t="s">
        <v>878</v>
      </c>
      <c r="E51" s="118" t="s">
        <v>731</v>
      </c>
      <c r="F51" s="146" t="s">
        <v>107</v>
      </c>
      <c r="G51" s="147"/>
      <c r="H51" s="11" t="s">
        <v>739</v>
      </c>
      <c r="I51" s="14">
        <v>49.32</v>
      </c>
      <c r="J51" s="109">
        <f t="shared" si="0"/>
        <v>98.64</v>
      </c>
      <c r="K51" s="115"/>
    </row>
    <row r="52" spans="1:11">
      <c r="A52" s="114"/>
      <c r="B52" s="107">
        <v>4</v>
      </c>
      <c r="C52" s="10" t="s">
        <v>738</v>
      </c>
      <c r="D52" s="118" t="s">
        <v>879</v>
      </c>
      <c r="E52" s="118" t="s">
        <v>735</v>
      </c>
      <c r="F52" s="146" t="s">
        <v>107</v>
      </c>
      <c r="G52" s="147"/>
      <c r="H52" s="11" t="s">
        <v>739</v>
      </c>
      <c r="I52" s="14">
        <v>91.89</v>
      </c>
      <c r="J52" s="109">
        <f t="shared" si="0"/>
        <v>367.56</v>
      </c>
      <c r="K52" s="115"/>
    </row>
    <row r="53" spans="1:11">
      <c r="A53" s="114"/>
      <c r="B53" s="107">
        <v>8</v>
      </c>
      <c r="C53" s="10" t="s">
        <v>740</v>
      </c>
      <c r="D53" s="118" t="s">
        <v>880</v>
      </c>
      <c r="E53" s="118" t="s">
        <v>729</v>
      </c>
      <c r="F53" s="146" t="s">
        <v>728</v>
      </c>
      <c r="G53" s="147"/>
      <c r="H53" s="11" t="s">
        <v>741</v>
      </c>
      <c r="I53" s="14">
        <v>27.67</v>
      </c>
      <c r="J53" s="109">
        <f t="shared" si="0"/>
        <v>221.36</v>
      </c>
      <c r="K53" s="115"/>
    </row>
    <row r="54" spans="1:11">
      <c r="A54" s="114"/>
      <c r="B54" s="107">
        <v>2</v>
      </c>
      <c r="C54" s="10" t="s">
        <v>740</v>
      </c>
      <c r="D54" s="118" t="s">
        <v>881</v>
      </c>
      <c r="E54" s="118" t="s">
        <v>723</v>
      </c>
      <c r="F54" s="146" t="s">
        <v>728</v>
      </c>
      <c r="G54" s="147"/>
      <c r="H54" s="11" t="s">
        <v>741</v>
      </c>
      <c r="I54" s="14">
        <v>35.479999999999997</v>
      </c>
      <c r="J54" s="109">
        <f t="shared" si="0"/>
        <v>70.959999999999994</v>
      </c>
      <c r="K54" s="115"/>
    </row>
    <row r="55" spans="1:11">
      <c r="A55" s="114"/>
      <c r="B55" s="107">
        <v>2</v>
      </c>
      <c r="C55" s="10" t="s">
        <v>740</v>
      </c>
      <c r="D55" s="118" t="s">
        <v>882</v>
      </c>
      <c r="E55" s="118" t="s">
        <v>733</v>
      </c>
      <c r="F55" s="146" t="s">
        <v>728</v>
      </c>
      <c r="G55" s="147"/>
      <c r="H55" s="11" t="s">
        <v>741</v>
      </c>
      <c r="I55" s="14">
        <v>42.22</v>
      </c>
      <c r="J55" s="109">
        <f t="shared" si="0"/>
        <v>84.44</v>
      </c>
      <c r="K55" s="115"/>
    </row>
    <row r="56" spans="1:11" hidden="1">
      <c r="A56" s="114"/>
      <c r="B56" s="140">
        <v>0</v>
      </c>
      <c r="C56" s="141" t="s">
        <v>742</v>
      </c>
      <c r="D56" s="142" t="s">
        <v>883</v>
      </c>
      <c r="E56" s="142" t="s">
        <v>729</v>
      </c>
      <c r="F56" s="156" t="s">
        <v>273</v>
      </c>
      <c r="G56" s="157"/>
      <c r="H56" s="143" t="s">
        <v>743</v>
      </c>
      <c r="I56" s="144">
        <v>23.06</v>
      </c>
      <c r="J56" s="145">
        <f t="shared" si="0"/>
        <v>0</v>
      </c>
      <c r="K56" s="115"/>
    </row>
    <row r="57" spans="1:11">
      <c r="A57" s="114"/>
      <c r="B57" s="107">
        <v>4</v>
      </c>
      <c r="C57" s="10" t="s">
        <v>742</v>
      </c>
      <c r="D57" s="118" t="s">
        <v>883</v>
      </c>
      <c r="E57" s="118" t="s">
        <v>729</v>
      </c>
      <c r="F57" s="146" t="s">
        <v>583</v>
      </c>
      <c r="G57" s="147"/>
      <c r="H57" s="11" t="s">
        <v>743</v>
      </c>
      <c r="I57" s="14">
        <v>23.06</v>
      </c>
      <c r="J57" s="109">
        <f t="shared" si="0"/>
        <v>92.24</v>
      </c>
      <c r="K57" s="115"/>
    </row>
    <row r="58" spans="1:11">
      <c r="A58" s="114"/>
      <c r="B58" s="107">
        <v>4</v>
      </c>
      <c r="C58" s="10" t="s">
        <v>742</v>
      </c>
      <c r="D58" s="118" t="s">
        <v>883</v>
      </c>
      <c r="E58" s="118" t="s">
        <v>729</v>
      </c>
      <c r="F58" s="146" t="s">
        <v>720</v>
      </c>
      <c r="G58" s="147"/>
      <c r="H58" s="11" t="s">
        <v>743</v>
      </c>
      <c r="I58" s="14">
        <v>23.06</v>
      </c>
      <c r="J58" s="109">
        <f t="shared" si="0"/>
        <v>92.24</v>
      </c>
      <c r="K58" s="115"/>
    </row>
    <row r="59" spans="1:11">
      <c r="A59" s="114"/>
      <c r="B59" s="107">
        <v>4</v>
      </c>
      <c r="C59" s="10" t="s">
        <v>742</v>
      </c>
      <c r="D59" s="118" t="s">
        <v>884</v>
      </c>
      <c r="E59" s="118" t="s">
        <v>730</v>
      </c>
      <c r="F59" s="146" t="s">
        <v>583</v>
      </c>
      <c r="G59" s="147"/>
      <c r="H59" s="11" t="s">
        <v>743</v>
      </c>
      <c r="I59" s="14">
        <v>23.06</v>
      </c>
      <c r="J59" s="109">
        <f t="shared" si="0"/>
        <v>92.24</v>
      </c>
      <c r="K59" s="115"/>
    </row>
    <row r="60" spans="1:11">
      <c r="A60" s="114"/>
      <c r="B60" s="107">
        <v>4</v>
      </c>
      <c r="C60" s="10" t="s">
        <v>744</v>
      </c>
      <c r="D60" s="118" t="s">
        <v>885</v>
      </c>
      <c r="E60" s="118" t="s">
        <v>717</v>
      </c>
      <c r="F60" s="146" t="s">
        <v>110</v>
      </c>
      <c r="G60" s="147"/>
      <c r="H60" s="11" t="s">
        <v>745</v>
      </c>
      <c r="I60" s="14">
        <v>14.19</v>
      </c>
      <c r="J60" s="109">
        <f t="shared" si="0"/>
        <v>56.76</v>
      </c>
      <c r="K60" s="115"/>
    </row>
    <row r="61" spans="1:11">
      <c r="A61" s="114"/>
      <c r="B61" s="107">
        <v>6</v>
      </c>
      <c r="C61" s="10" t="s">
        <v>744</v>
      </c>
      <c r="D61" s="118" t="s">
        <v>886</v>
      </c>
      <c r="E61" s="118" t="s">
        <v>721</v>
      </c>
      <c r="F61" s="146" t="s">
        <v>273</v>
      </c>
      <c r="G61" s="147"/>
      <c r="H61" s="11" t="s">
        <v>745</v>
      </c>
      <c r="I61" s="14">
        <v>14.9</v>
      </c>
      <c r="J61" s="109">
        <f t="shared" si="0"/>
        <v>89.4</v>
      </c>
      <c r="K61" s="115"/>
    </row>
    <row r="62" spans="1:11">
      <c r="A62" s="114"/>
      <c r="B62" s="107">
        <v>2</v>
      </c>
      <c r="C62" s="10" t="s">
        <v>744</v>
      </c>
      <c r="D62" s="118" t="s">
        <v>887</v>
      </c>
      <c r="E62" s="118" t="s">
        <v>730</v>
      </c>
      <c r="F62" s="146" t="s">
        <v>583</v>
      </c>
      <c r="G62" s="147"/>
      <c r="H62" s="11" t="s">
        <v>745</v>
      </c>
      <c r="I62" s="14">
        <v>15.61</v>
      </c>
      <c r="J62" s="109">
        <f t="shared" si="0"/>
        <v>31.22</v>
      </c>
      <c r="K62" s="115"/>
    </row>
    <row r="63" spans="1:11">
      <c r="A63" s="114"/>
      <c r="B63" s="107">
        <v>2</v>
      </c>
      <c r="C63" s="10" t="s">
        <v>744</v>
      </c>
      <c r="D63" s="118" t="s">
        <v>887</v>
      </c>
      <c r="E63" s="118" t="s">
        <v>730</v>
      </c>
      <c r="F63" s="146" t="s">
        <v>110</v>
      </c>
      <c r="G63" s="147"/>
      <c r="H63" s="11" t="s">
        <v>745</v>
      </c>
      <c r="I63" s="14">
        <v>15.61</v>
      </c>
      <c r="J63" s="109">
        <f t="shared" si="0"/>
        <v>31.22</v>
      </c>
      <c r="K63" s="115"/>
    </row>
    <row r="64" spans="1:11">
      <c r="A64" s="114"/>
      <c r="B64" s="107">
        <v>2</v>
      </c>
      <c r="C64" s="10" t="s">
        <v>744</v>
      </c>
      <c r="D64" s="118" t="s">
        <v>888</v>
      </c>
      <c r="E64" s="118" t="s">
        <v>723</v>
      </c>
      <c r="F64" s="146" t="s">
        <v>273</v>
      </c>
      <c r="G64" s="147"/>
      <c r="H64" s="11" t="s">
        <v>745</v>
      </c>
      <c r="I64" s="14">
        <v>19.87</v>
      </c>
      <c r="J64" s="109">
        <f t="shared" si="0"/>
        <v>39.74</v>
      </c>
      <c r="K64" s="115"/>
    </row>
    <row r="65" spans="1:11">
      <c r="A65" s="114"/>
      <c r="B65" s="107">
        <v>4</v>
      </c>
      <c r="C65" s="10" t="s">
        <v>744</v>
      </c>
      <c r="D65" s="118" t="s">
        <v>889</v>
      </c>
      <c r="E65" s="118" t="s">
        <v>732</v>
      </c>
      <c r="F65" s="146" t="s">
        <v>273</v>
      </c>
      <c r="G65" s="147"/>
      <c r="H65" s="11" t="s">
        <v>745</v>
      </c>
      <c r="I65" s="14">
        <v>22.35</v>
      </c>
      <c r="J65" s="109">
        <f t="shared" si="0"/>
        <v>89.4</v>
      </c>
      <c r="K65" s="115"/>
    </row>
    <row r="66" spans="1:11">
      <c r="A66" s="114"/>
      <c r="B66" s="107">
        <v>2</v>
      </c>
      <c r="C66" s="10" t="s">
        <v>744</v>
      </c>
      <c r="D66" s="118" t="s">
        <v>889</v>
      </c>
      <c r="E66" s="118" t="s">
        <v>732</v>
      </c>
      <c r="F66" s="146" t="s">
        <v>583</v>
      </c>
      <c r="G66" s="147"/>
      <c r="H66" s="11" t="s">
        <v>745</v>
      </c>
      <c r="I66" s="14">
        <v>22.35</v>
      </c>
      <c r="J66" s="109">
        <f t="shared" si="0"/>
        <v>44.7</v>
      </c>
      <c r="K66" s="115"/>
    </row>
    <row r="67" spans="1:11">
      <c r="A67" s="114"/>
      <c r="B67" s="107">
        <v>10</v>
      </c>
      <c r="C67" s="10" t="s">
        <v>744</v>
      </c>
      <c r="D67" s="118" t="s">
        <v>890</v>
      </c>
      <c r="E67" s="118" t="s">
        <v>733</v>
      </c>
      <c r="F67" s="146" t="s">
        <v>273</v>
      </c>
      <c r="G67" s="147"/>
      <c r="H67" s="11" t="s">
        <v>745</v>
      </c>
      <c r="I67" s="14">
        <v>24.48</v>
      </c>
      <c r="J67" s="109">
        <f t="shared" si="0"/>
        <v>244.8</v>
      </c>
      <c r="K67" s="115"/>
    </row>
    <row r="68" spans="1:11">
      <c r="A68" s="114"/>
      <c r="B68" s="107">
        <v>18</v>
      </c>
      <c r="C68" s="10" t="s">
        <v>744</v>
      </c>
      <c r="D68" s="118" t="s">
        <v>890</v>
      </c>
      <c r="E68" s="118" t="s">
        <v>733</v>
      </c>
      <c r="F68" s="146" t="s">
        <v>583</v>
      </c>
      <c r="G68" s="147"/>
      <c r="H68" s="11" t="s">
        <v>745</v>
      </c>
      <c r="I68" s="14">
        <v>24.48</v>
      </c>
      <c r="J68" s="109">
        <f t="shared" si="0"/>
        <v>440.64</v>
      </c>
      <c r="K68" s="115"/>
    </row>
    <row r="69" spans="1:11">
      <c r="A69" s="114"/>
      <c r="B69" s="107">
        <v>4</v>
      </c>
      <c r="C69" s="10" t="s">
        <v>744</v>
      </c>
      <c r="D69" s="118" t="s">
        <v>891</v>
      </c>
      <c r="E69" s="118" t="s">
        <v>734</v>
      </c>
      <c r="F69" s="146" t="s">
        <v>273</v>
      </c>
      <c r="G69" s="147"/>
      <c r="H69" s="11" t="s">
        <v>745</v>
      </c>
      <c r="I69" s="14">
        <v>28.03</v>
      </c>
      <c r="J69" s="109">
        <f t="shared" si="0"/>
        <v>112.12</v>
      </c>
      <c r="K69" s="115"/>
    </row>
    <row r="70" spans="1:11">
      <c r="A70" s="114"/>
      <c r="B70" s="107">
        <v>2</v>
      </c>
      <c r="C70" s="10" t="s">
        <v>744</v>
      </c>
      <c r="D70" s="118" t="s">
        <v>891</v>
      </c>
      <c r="E70" s="118" t="s">
        <v>734</v>
      </c>
      <c r="F70" s="146" t="s">
        <v>583</v>
      </c>
      <c r="G70" s="147"/>
      <c r="H70" s="11" t="s">
        <v>745</v>
      </c>
      <c r="I70" s="14">
        <v>28.03</v>
      </c>
      <c r="J70" s="109">
        <f t="shared" si="0"/>
        <v>56.06</v>
      </c>
      <c r="K70" s="115"/>
    </row>
    <row r="71" spans="1:11">
      <c r="A71" s="114"/>
      <c r="B71" s="107">
        <v>2</v>
      </c>
      <c r="C71" s="10" t="s">
        <v>744</v>
      </c>
      <c r="D71" s="118" t="s">
        <v>892</v>
      </c>
      <c r="E71" s="118" t="s">
        <v>746</v>
      </c>
      <c r="F71" s="146" t="s">
        <v>273</v>
      </c>
      <c r="G71" s="147"/>
      <c r="H71" s="11" t="s">
        <v>745</v>
      </c>
      <c r="I71" s="14">
        <v>30.16</v>
      </c>
      <c r="J71" s="109">
        <f t="shared" si="0"/>
        <v>60.32</v>
      </c>
      <c r="K71" s="115"/>
    </row>
    <row r="72" spans="1:11">
      <c r="A72" s="114"/>
      <c r="B72" s="107">
        <v>30</v>
      </c>
      <c r="C72" s="10" t="s">
        <v>744</v>
      </c>
      <c r="D72" s="118" t="s">
        <v>893</v>
      </c>
      <c r="E72" s="118" t="s">
        <v>735</v>
      </c>
      <c r="F72" s="146" t="s">
        <v>110</v>
      </c>
      <c r="G72" s="147"/>
      <c r="H72" s="11" t="s">
        <v>745</v>
      </c>
      <c r="I72" s="14">
        <v>35.119999999999997</v>
      </c>
      <c r="J72" s="109">
        <f t="shared" si="0"/>
        <v>1053.5999999999999</v>
      </c>
      <c r="K72" s="130"/>
    </row>
    <row r="73" spans="1:11" ht="36">
      <c r="A73" s="114"/>
      <c r="B73" s="107">
        <v>2</v>
      </c>
      <c r="C73" s="10" t="s">
        <v>747</v>
      </c>
      <c r="D73" s="118" t="s">
        <v>894</v>
      </c>
      <c r="E73" s="118" t="s">
        <v>717</v>
      </c>
      <c r="F73" s="146" t="s">
        <v>273</v>
      </c>
      <c r="G73" s="147"/>
      <c r="H73" s="11" t="s">
        <v>748</v>
      </c>
      <c r="I73" s="14">
        <v>75.569999999999993</v>
      </c>
      <c r="J73" s="109">
        <f t="shared" si="0"/>
        <v>151.13999999999999</v>
      </c>
      <c r="K73" s="115"/>
    </row>
    <row r="74" spans="1:11">
      <c r="A74" s="114"/>
      <c r="B74" s="107">
        <v>2</v>
      </c>
      <c r="C74" s="10" t="s">
        <v>749</v>
      </c>
      <c r="D74" s="118" t="s">
        <v>895</v>
      </c>
      <c r="E74" s="118" t="s">
        <v>717</v>
      </c>
      <c r="F74" s="146"/>
      <c r="G74" s="147"/>
      <c r="H74" s="11" t="s">
        <v>750</v>
      </c>
      <c r="I74" s="14">
        <v>38.67</v>
      </c>
      <c r="J74" s="109">
        <f t="shared" si="0"/>
        <v>77.34</v>
      </c>
      <c r="K74" s="115"/>
    </row>
    <row r="75" spans="1:11">
      <c r="A75" s="114"/>
      <c r="B75" s="107">
        <v>2</v>
      </c>
      <c r="C75" s="10" t="s">
        <v>749</v>
      </c>
      <c r="D75" s="118" t="s">
        <v>896</v>
      </c>
      <c r="E75" s="118" t="s">
        <v>721</v>
      </c>
      <c r="F75" s="146"/>
      <c r="G75" s="147"/>
      <c r="H75" s="11" t="s">
        <v>750</v>
      </c>
      <c r="I75" s="14">
        <v>40.450000000000003</v>
      </c>
      <c r="J75" s="109">
        <f t="shared" si="0"/>
        <v>80.900000000000006</v>
      </c>
      <c r="K75" s="115"/>
    </row>
    <row r="76" spans="1:11" ht="24">
      <c r="A76" s="114"/>
      <c r="B76" s="107">
        <v>2</v>
      </c>
      <c r="C76" s="10" t="s">
        <v>751</v>
      </c>
      <c r="D76" s="118" t="s">
        <v>897</v>
      </c>
      <c r="E76" s="118" t="s">
        <v>734</v>
      </c>
      <c r="F76" s="146"/>
      <c r="G76" s="147"/>
      <c r="H76" s="11" t="s">
        <v>1034</v>
      </c>
      <c r="I76" s="14">
        <v>43.99</v>
      </c>
      <c r="J76" s="109">
        <f t="shared" si="0"/>
        <v>87.98</v>
      </c>
      <c r="K76" s="115"/>
    </row>
    <row r="77" spans="1:11">
      <c r="A77" s="114"/>
      <c r="B77" s="107">
        <v>2</v>
      </c>
      <c r="C77" s="10" t="s">
        <v>752</v>
      </c>
      <c r="D77" s="118" t="s">
        <v>898</v>
      </c>
      <c r="E77" s="118" t="s">
        <v>731</v>
      </c>
      <c r="F77" s="146"/>
      <c r="G77" s="147"/>
      <c r="H77" s="11" t="s">
        <v>753</v>
      </c>
      <c r="I77" s="14">
        <v>42.22</v>
      </c>
      <c r="J77" s="109">
        <f t="shared" si="0"/>
        <v>84.44</v>
      </c>
      <c r="K77" s="115"/>
    </row>
    <row r="78" spans="1:11">
      <c r="A78" s="114"/>
      <c r="B78" s="107">
        <v>2</v>
      </c>
      <c r="C78" s="10" t="s">
        <v>754</v>
      </c>
      <c r="D78" s="118" t="s">
        <v>899</v>
      </c>
      <c r="E78" s="118" t="s">
        <v>755</v>
      </c>
      <c r="F78" s="146"/>
      <c r="G78" s="147"/>
      <c r="H78" s="11" t="s">
        <v>756</v>
      </c>
      <c r="I78" s="14">
        <v>68.83</v>
      </c>
      <c r="J78" s="109">
        <f t="shared" si="0"/>
        <v>137.66</v>
      </c>
      <c r="K78" s="115"/>
    </row>
    <row r="79" spans="1:11" ht="24">
      <c r="A79" s="114"/>
      <c r="B79" s="107">
        <v>2</v>
      </c>
      <c r="C79" s="10" t="s">
        <v>757</v>
      </c>
      <c r="D79" s="118" t="s">
        <v>900</v>
      </c>
      <c r="E79" s="118" t="s">
        <v>717</v>
      </c>
      <c r="F79" s="146" t="s">
        <v>273</v>
      </c>
      <c r="G79" s="147"/>
      <c r="H79" s="11" t="s">
        <v>1035</v>
      </c>
      <c r="I79" s="14">
        <v>35.119999999999997</v>
      </c>
      <c r="J79" s="109">
        <f t="shared" si="0"/>
        <v>70.239999999999995</v>
      </c>
      <c r="K79" s="115"/>
    </row>
    <row r="80" spans="1:11" ht="24">
      <c r="A80" s="114"/>
      <c r="B80" s="107">
        <v>4</v>
      </c>
      <c r="C80" s="10" t="s">
        <v>757</v>
      </c>
      <c r="D80" s="118" t="s">
        <v>901</v>
      </c>
      <c r="E80" s="118" t="s">
        <v>730</v>
      </c>
      <c r="F80" s="146" t="s">
        <v>273</v>
      </c>
      <c r="G80" s="147"/>
      <c r="H80" s="11" t="s">
        <v>1035</v>
      </c>
      <c r="I80" s="14">
        <v>41.16</v>
      </c>
      <c r="J80" s="109">
        <f t="shared" si="0"/>
        <v>164.64</v>
      </c>
      <c r="K80" s="115"/>
    </row>
    <row r="81" spans="1:11" ht="24">
      <c r="A81" s="114"/>
      <c r="B81" s="107">
        <v>6</v>
      </c>
      <c r="C81" s="10" t="s">
        <v>757</v>
      </c>
      <c r="D81" s="118" t="s">
        <v>902</v>
      </c>
      <c r="E81" s="118" t="s">
        <v>723</v>
      </c>
      <c r="F81" s="146" t="s">
        <v>273</v>
      </c>
      <c r="G81" s="147"/>
      <c r="H81" s="11" t="s">
        <v>1035</v>
      </c>
      <c r="I81" s="14">
        <v>58.19</v>
      </c>
      <c r="J81" s="109">
        <f t="shared" si="0"/>
        <v>349.14</v>
      </c>
      <c r="K81" s="115"/>
    </row>
    <row r="82" spans="1:11" ht="24">
      <c r="A82" s="114"/>
      <c r="B82" s="107">
        <v>12</v>
      </c>
      <c r="C82" s="10" t="s">
        <v>757</v>
      </c>
      <c r="D82" s="118" t="s">
        <v>903</v>
      </c>
      <c r="E82" s="118" t="s">
        <v>733</v>
      </c>
      <c r="F82" s="146" t="s">
        <v>273</v>
      </c>
      <c r="G82" s="147"/>
      <c r="H82" s="11" t="s">
        <v>1035</v>
      </c>
      <c r="I82" s="14">
        <v>62.44</v>
      </c>
      <c r="J82" s="109">
        <f t="shared" si="0"/>
        <v>749.28</v>
      </c>
      <c r="K82" s="115"/>
    </row>
    <row r="83" spans="1:11" ht="24">
      <c r="A83" s="114"/>
      <c r="B83" s="107">
        <v>2</v>
      </c>
      <c r="C83" s="10" t="s">
        <v>757</v>
      </c>
      <c r="D83" s="118" t="s">
        <v>904</v>
      </c>
      <c r="E83" s="118" t="s">
        <v>734</v>
      </c>
      <c r="F83" s="146" t="s">
        <v>273</v>
      </c>
      <c r="G83" s="147"/>
      <c r="H83" s="11" t="s">
        <v>1035</v>
      </c>
      <c r="I83" s="14">
        <v>70.599999999999994</v>
      </c>
      <c r="J83" s="109">
        <f t="shared" si="0"/>
        <v>141.19999999999999</v>
      </c>
      <c r="K83" s="115"/>
    </row>
    <row r="84" spans="1:11" ht="24">
      <c r="A84" s="114"/>
      <c r="B84" s="107">
        <v>10</v>
      </c>
      <c r="C84" s="10" t="s">
        <v>757</v>
      </c>
      <c r="D84" s="118" t="s">
        <v>905</v>
      </c>
      <c r="E84" s="118" t="s">
        <v>758</v>
      </c>
      <c r="F84" s="146" t="s">
        <v>273</v>
      </c>
      <c r="G84" s="147"/>
      <c r="H84" s="11" t="s">
        <v>1035</v>
      </c>
      <c r="I84" s="14">
        <v>86.57</v>
      </c>
      <c r="J84" s="109">
        <f t="shared" si="0"/>
        <v>865.69999999999993</v>
      </c>
      <c r="K84" s="115"/>
    </row>
    <row r="85" spans="1:11" ht="24">
      <c r="A85" s="114"/>
      <c r="B85" s="107">
        <v>2</v>
      </c>
      <c r="C85" s="10" t="s">
        <v>757</v>
      </c>
      <c r="D85" s="118" t="s">
        <v>906</v>
      </c>
      <c r="E85" s="118" t="s">
        <v>759</v>
      </c>
      <c r="F85" s="146" t="s">
        <v>273</v>
      </c>
      <c r="G85" s="147"/>
      <c r="H85" s="11" t="s">
        <v>1035</v>
      </c>
      <c r="I85" s="14">
        <v>282.06</v>
      </c>
      <c r="J85" s="109">
        <f t="shared" si="0"/>
        <v>564.12</v>
      </c>
      <c r="K85" s="115"/>
    </row>
    <row r="86" spans="1:11" ht="24">
      <c r="A86" s="114"/>
      <c r="B86" s="107">
        <v>6</v>
      </c>
      <c r="C86" s="10" t="s">
        <v>757</v>
      </c>
      <c r="D86" s="118" t="s">
        <v>907</v>
      </c>
      <c r="E86" s="118" t="s">
        <v>760</v>
      </c>
      <c r="F86" s="146" t="s">
        <v>273</v>
      </c>
      <c r="G86" s="147"/>
      <c r="H86" s="11" t="s">
        <v>1035</v>
      </c>
      <c r="I86" s="14">
        <v>54.99</v>
      </c>
      <c r="J86" s="109">
        <f t="shared" ref="J86:J149" si="1">I86*B86</f>
        <v>329.94</v>
      </c>
      <c r="K86" s="115"/>
    </row>
    <row r="87" spans="1:11" ht="24">
      <c r="A87" s="114"/>
      <c r="B87" s="107">
        <v>2</v>
      </c>
      <c r="C87" s="10" t="s">
        <v>761</v>
      </c>
      <c r="D87" s="118" t="s">
        <v>908</v>
      </c>
      <c r="E87" s="118" t="s">
        <v>721</v>
      </c>
      <c r="F87" s="146"/>
      <c r="G87" s="147"/>
      <c r="H87" s="11" t="s">
        <v>762</v>
      </c>
      <c r="I87" s="14">
        <v>68.83</v>
      </c>
      <c r="J87" s="109">
        <f t="shared" si="1"/>
        <v>137.66</v>
      </c>
      <c r="K87" s="115"/>
    </row>
    <row r="88" spans="1:11" ht="24">
      <c r="A88" s="114"/>
      <c r="B88" s="107">
        <v>2</v>
      </c>
      <c r="C88" s="10" t="s">
        <v>761</v>
      </c>
      <c r="D88" s="118" t="s">
        <v>909</v>
      </c>
      <c r="E88" s="118" t="s">
        <v>729</v>
      </c>
      <c r="F88" s="146"/>
      <c r="G88" s="147"/>
      <c r="H88" s="11" t="s">
        <v>762</v>
      </c>
      <c r="I88" s="14">
        <v>81.25</v>
      </c>
      <c r="J88" s="109">
        <f t="shared" si="1"/>
        <v>162.5</v>
      </c>
      <c r="K88" s="115"/>
    </row>
    <row r="89" spans="1:11">
      <c r="A89" s="114"/>
      <c r="B89" s="107">
        <v>2</v>
      </c>
      <c r="C89" s="10" t="s">
        <v>763</v>
      </c>
      <c r="D89" s="118" t="s">
        <v>910</v>
      </c>
      <c r="E89" s="118" t="s">
        <v>764</v>
      </c>
      <c r="F89" s="146"/>
      <c r="G89" s="147"/>
      <c r="H89" s="11" t="s">
        <v>765</v>
      </c>
      <c r="I89" s="14">
        <v>54.64</v>
      </c>
      <c r="J89" s="109">
        <f t="shared" si="1"/>
        <v>109.28</v>
      </c>
      <c r="K89" s="115"/>
    </row>
    <row r="90" spans="1:11">
      <c r="A90" s="114"/>
      <c r="B90" s="107">
        <v>6</v>
      </c>
      <c r="C90" s="10" t="s">
        <v>763</v>
      </c>
      <c r="D90" s="118" t="s">
        <v>911</v>
      </c>
      <c r="E90" s="118" t="s">
        <v>725</v>
      </c>
      <c r="F90" s="146"/>
      <c r="G90" s="147"/>
      <c r="H90" s="11" t="s">
        <v>765</v>
      </c>
      <c r="I90" s="14">
        <v>54.64</v>
      </c>
      <c r="J90" s="109">
        <f t="shared" si="1"/>
        <v>327.84000000000003</v>
      </c>
      <c r="K90" s="115"/>
    </row>
    <row r="91" spans="1:11">
      <c r="A91" s="114"/>
      <c r="B91" s="107">
        <v>2</v>
      </c>
      <c r="C91" s="10" t="s">
        <v>763</v>
      </c>
      <c r="D91" s="118" t="s">
        <v>912</v>
      </c>
      <c r="E91" s="118" t="s">
        <v>730</v>
      </c>
      <c r="F91" s="146"/>
      <c r="G91" s="147"/>
      <c r="H91" s="11" t="s">
        <v>765</v>
      </c>
      <c r="I91" s="14">
        <v>56.41</v>
      </c>
      <c r="J91" s="109">
        <f t="shared" si="1"/>
        <v>112.82</v>
      </c>
      <c r="K91" s="115"/>
    </row>
    <row r="92" spans="1:11">
      <c r="A92" s="114"/>
      <c r="B92" s="107">
        <v>4</v>
      </c>
      <c r="C92" s="10" t="s">
        <v>763</v>
      </c>
      <c r="D92" s="118" t="s">
        <v>913</v>
      </c>
      <c r="E92" s="118" t="s">
        <v>755</v>
      </c>
      <c r="F92" s="146"/>
      <c r="G92" s="147"/>
      <c r="H92" s="11" t="s">
        <v>765</v>
      </c>
      <c r="I92" s="14">
        <v>136.24</v>
      </c>
      <c r="J92" s="109">
        <f t="shared" si="1"/>
        <v>544.96</v>
      </c>
      <c r="K92" s="115"/>
    </row>
    <row r="93" spans="1:11">
      <c r="A93" s="114"/>
      <c r="B93" s="107">
        <v>6</v>
      </c>
      <c r="C93" s="10" t="s">
        <v>763</v>
      </c>
      <c r="D93" s="118" t="s">
        <v>914</v>
      </c>
      <c r="E93" s="118" t="s">
        <v>766</v>
      </c>
      <c r="F93" s="146"/>
      <c r="G93" s="147"/>
      <c r="H93" s="11" t="s">
        <v>765</v>
      </c>
      <c r="I93" s="14">
        <v>246.23</v>
      </c>
      <c r="J93" s="109">
        <f t="shared" si="1"/>
        <v>1477.3799999999999</v>
      </c>
      <c r="K93" s="130"/>
    </row>
    <row r="94" spans="1:11">
      <c r="A94" s="114"/>
      <c r="B94" s="107">
        <v>2</v>
      </c>
      <c r="C94" s="10" t="s">
        <v>763</v>
      </c>
      <c r="D94" s="118" t="s">
        <v>915</v>
      </c>
      <c r="E94" s="118" t="s">
        <v>767</v>
      </c>
      <c r="F94" s="146"/>
      <c r="G94" s="147"/>
      <c r="H94" s="11" t="s">
        <v>765</v>
      </c>
      <c r="I94" s="14">
        <v>68.83</v>
      </c>
      <c r="J94" s="109">
        <f t="shared" si="1"/>
        <v>137.66</v>
      </c>
      <c r="K94" s="115"/>
    </row>
    <row r="95" spans="1:11" ht="24">
      <c r="A95" s="114"/>
      <c r="B95" s="107">
        <v>10</v>
      </c>
      <c r="C95" s="10" t="s">
        <v>768</v>
      </c>
      <c r="D95" s="118" t="s">
        <v>916</v>
      </c>
      <c r="E95" s="118" t="s">
        <v>721</v>
      </c>
      <c r="F95" s="146"/>
      <c r="G95" s="147"/>
      <c r="H95" s="11" t="s">
        <v>769</v>
      </c>
      <c r="I95" s="14">
        <v>56.41</v>
      </c>
      <c r="J95" s="109">
        <f t="shared" si="1"/>
        <v>564.09999999999991</v>
      </c>
      <c r="K95" s="115"/>
    </row>
    <row r="96" spans="1:11" ht="24">
      <c r="A96" s="114"/>
      <c r="B96" s="107">
        <v>10</v>
      </c>
      <c r="C96" s="10" t="s">
        <v>768</v>
      </c>
      <c r="D96" s="118" t="s">
        <v>917</v>
      </c>
      <c r="E96" s="118" t="s">
        <v>731</v>
      </c>
      <c r="F96" s="146"/>
      <c r="G96" s="147"/>
      <c r="H96" s="11" t="s">
        <v>769</v>
      </c>
      <c r="I96" s="14">
        <v>77.7</v>
      </c>
      <c r="J96" s="109">
        <f t="shared" si="1"/>
        <v>777</v>
      </c>
      <c r="K96" s="115"/>
    </row>
    <row r="97" spans="1:11" ht="36">
      <c r="A97" s="114"/>
      <c r="B97" s="107">
        <v>2</v>
      </c>
      <c r="C97" s="10" t="s">
        <v>770</v>
      </c>
      <c r="D97" s="118" t="s">
        <v>918</v>
      </c>
      <c r="E97" s="118" t="s">
        <v>731</v>
      </c>
      <c r="F97" s="146" t="s">
        <v>107</v>
      </c>
      <c r="G97" s="147"/>
      <c r="H97" s="11" t="s">
        <v>771</v>
      </c>
      <c r="I97" s="14">
        <v>123.82</v>
      </c>
      <c r="J97" s="109">
        <f t="shared" si="1"/>
        <v>247.64</v>
      </c>
      <c r="K97" s="115"/>
    </row>
    <row r="98" spans="1:11">
      <c r="A98" s="114"/>
      <c r="B98" s="107">
        <v>4</v>
      </c>
      <c r="C98" s="10" t="s">
        <v>772</v>
      </c>
      <c r="D98" s="118" t="s">
        <v>919</v>
      </c>
      <c r="E98" s="118" t="s">
        <v>730</v>
      </c>
      <c r="F98" s="146"/>
      <c r="G98" s="147"/>
      <c r="H98" s="11" t="s">
        <v>773</v>
      </c>
      <c r="I98" s="14">
        <v>29.8</v>
      </c>
      <c r="J98" s="109">
        <f t="shared" si="1"/>
        <v>119.2</v>
      </c>
      <c r="K98" s="115"/>
    </row>
    <row r="99" spans="1:11">
      <c r="A99" s="114"/>
      <c r="B99" s="107">
        <v>2</v>
      </c>
      <c r="C99" s="10" t="s">
        <v>772</v>
      </c>
      <c r="D99" s="118" t="s">
        <v>920</v>
      </c>
      <c r="E99" s="118" t="s">
        <v>731</v>
      </c>
      <c r="F99" s="146"/>
      <c r="G99" s="147"/>
      <c r="H99" s="11" t="s">
        <v>773</v>
      </c>
      <c r="I99" s="14">
        <v>51.09</v>
      </c>
      <c r="J99" s="109">
        <f t="shared" si="1"/>
        <v>102.18</v>
      </c>
      <c r="K99" s="115"/>
    </row>
    <row r="100" spans="1:11">
      <c r="A100" s="114"/>
      <c r="B100" s="107">
        <v>40</v>
      </c>
      <c r="C100" s="10" t="s">
        <v>774</v>
      </c>
      <c r="D100" s="118" t="s">
        <v>921</v>
      </c>
      <c r="E100" s="118" t="s">
        <v>775</v>
      </c>
      <c r="F100" s="146" t="s">
        <v>273</v>
      </c>
      <c r="G100" s="147"/>
      <c r="H100" s="11" t="s">
        <v>776</v>
      </c>
      <c r="I100" s="14">
        <v>81.25</v>
      </c>
      <c r="J100" s="109">
        <f t="shared" si="1"/>
        <v>3250</v>
      </c>
      <c r="K100" s="130"/>
    </row>
    <row r="101" spans="1:11">
      <c r="A101" s="114"/>
      <c r="B101" s="107">
        <v>18</v>
      </c>
      <c r="C101" s="10" t="s">
        <v>774</v>
      </c>
      <c r="D101" s="118" t="s">
        <v>922</v>
      </c>
      <c r="E101" s="118" t="s">
        <v>755</v>
      </c>
      <c r="F101" s="146" t="s">
        <v>273</v>
      </c>
      <c r="G101" s="147"/>
      <c r="H101" s="11" t="s">
        <v>776</v>
      </c>
      <c r="I101" s="14">
        <v>184.14</v>
      </c>
      <c r="J101" s="109">
        <f t="shared" si="1"/>
        <v>3314.5199999999995</v>
      </c>
      <c r="K101" s="130"/>
    </row>
    <row r="102" spans="1:11">
      <c r="A102" s="114"/>
      <c r="B102" s="107">
        <v>2</v>
      </c>
      <c r="C102" s="10" t="s">
        <v>774</v>
      </c>
      <c r="D102" s="118" t="s">
        <v>923</v>
      </c>
      <c r="E102" s="118" t="s">
        <v>735</v>
      </c>
      <c r="F102" s="146" t="s">
        <v>273</v>
      </c>
      <c r="G102" s="147"/>
      <c r="H102" s="11" t="s">
        <v>776</v>
      </c>
      <c r="I102" s="14">
        <v>221.39</v>
      </c>
      <c r="J102" s="109">
        <f t="shared" si="1"/>
        <v>442.78</v>
      </c>
      <c r="K102" s="115"/>
    </row>
    <row r="103" spans="1:11">
      <c r="A103" s="114"/>
      <c r="B103" s="107">
        <v>2</v>
      </c>
      <c r="C103" s="10" t="s">
        <v>774</v>
      </c>
      <c r="D103" s="118" t="s">
        <v>923</v>
      </c>
      <c r="E103" s="118" t="s">
        <v>735</v>
      </c>
      <c r="F103" s="146" t="s">
        <v>673</v>
      </c>
      <c r="G103" s="147"/>
      <c r="H103" s="11" t="s">
        <v>776</v>
      </c>
      <c r="I103" s="14">
        <v>221.39</v>
      </c>
      <c r="J103" s="109">
        <f t="shared" si="1"/>
        <v>442.78</v>
      </c>
      <c r="K103" s="115"/>
    </row>
    <row r="104" spans="1:11">
      <c r="A104" s="114"/>
      <c r="B104" s="107">
        <v>4</v>
      </c>
      <c r="C104" s="10" t="s">
        <v>774</v>
      </c>
      <c r="D104" s="118" t="s">
        <v>924</v>
      </c>
      <c r="E104" s="118" t="s">
        <v>766</v>
      </c>
      <c r="F104" s="146" t="s">
        <v>273</v>
      </c>
      <c r="G104" s="147"/>
      <c r="H104" s="11" t="s">
        <v>776</v>
      </c>
      <c r="I104" s="14">
        <v>318.95999999999998</v>
      </c>
      <c r="J104" s="109">
        <f t="shared" si="1"/>
        <v>1275.8399999999999</v>
      </c>
      <c r="K104" s="130"/>
    </row>
    <row r="105" spans="1:11">
      <c r="A105" s="114"/>
      <c r="B105" s="107">
        <v>4</v>
      </c>
      <c r="C105" s="10" t="s">
        <v>774</v>
      </c>
      <c r="D105" s="118" t="s">
        <v>925</v>
      </c>
      <c r="E105" s="118" t="s">
        <v>777</v>
      </c>
      <c r="F105" s="146" t="s">
        <v>273</v>
      </c>
      <c r="G105" s="147"/>
      <c r="H105" s="11" t="s">
        <v>776</v>
      </c>
      <c r="I105" s="14">
        <v>443.14</v>
      </c>
      <c r="J105" s="109">
        <f t="shared" si="1"/>
        <v>1772.56</v>
      </c>
      <c r="K105" s="130"/>
    </row>
    <row r="106" spans="1:11">
      <c r="A106" s="114"/>
      <c r="B106" s="107">
        <v>2</v>
      </c>
      <c r="C106" s="10" t="s">
        <v>774</v>
      </c>
      <c r="D106" s="118" t="s">
        <v>926</v>
      </c>
      <c r="E106" s="118" t="s">
        <v>767</v>
      </c>
      <c r="F106" s="146" t="s">
        <v>273</v>
      </c>
      <c r="G106" s="147"/>
      <c r="H106" s="11" t="s">
        <v>776</v>
      </c>
      <c r="I106" s="14">
        <v>113.18</v>
      </c>
      <c r="J106" s="109">
        <f t="shared" si="1"/>
        <v>226.36</v>
      </c>
      <c r="K106" s="115"/>
    </row>
    <row r="107" spans="1:11">
      <c r="A107" s="114"/>
      <c r="B107" s="107">
        <v>30</v>
      </c>
      <c r="C107" s="10" t="s">
        <v>774</v>
      </c>
      <c r="D107" s="118" t="s">
        <v>927</v>
      </c>
      <c r="E107" s="118" t="s">
        <v>760</v>
      </c>
      <c r="F107" s="146" t="s">
        <v>273</v>
      </c>
      <c r="G107" s="147"/>
      <c r="H107" s="11" t="s">
        <v>776</v>
      </c>
      <c r="I107" s="14">
        <v>125.6</v>
      </c>
      <c r="J107" s="109">
        <f t="shared" si="1"/>
        <v>3768</v>
      </c>
      <c r="K107" s="130"/>
    </row>
    <row r="108" spans="1:11">
      <c r="A108" s="114"/>
      <c r="B108" s="107">
        <v>2</v>
      </c>
      <c r="C108" s="10" t="s">
        <v>778</v>
      </c>
      <c r="D108" s="118" t="s">
        <v>928</v>
      </c>
      <c r="E108" s="118" t="s">
        <v>723</v>
      </c>
      <c r="F108" s="146" t="s">
        <v>273</v>
      </c>
      <c r="G108" s="147"/>
      <c r="H108" s="11" t="s">
        <v>779</v>
      </c>
      <c r="I108" s="14">
        <v>19.87</v>
      </c>
      <c r="J108" s="109">
        <f t="shared" si="1"/>
        <v>39.74</v>
      </c>
      <c r="K108" s="115"/>
    </row>
    <row r="109" spans="1:11">
      <c r="A109" s="114"/>
      <c r="B109" s="107">
        <v>16</v>
      </c>
      <c r="C109" s="10" t="s">
        <v>778</v>
      </c>
      <c r="D109" s="118" t="s">
        <v>929</v>
      </c>
      <c r="E109" s="118" t="s">
        <v>758</v>
      </c>
      <c r="F109" s="146" t="s">
        <v>273</v>
      </c>
      <c r="G109" s="147"/>
      <c r="H109" s="11" t="s">
        <v>779</v>
      </c>
      <c r="I109" s="14">
        <v>27.32</v>
      </c>
      <c r="J109" s="109">
        <f t="shared" si="1"/>
        <v>437.12</v>
      </c>
      <c r="K109" s="115"/>
    </row>
    <row r="110" spans="1:11">
      <c r="A110" s="114"/>
      <c r="B110" s="107">
        <v>16</v>
      </c>
      <c r="C110" s="10" t="s">
        <v>778</v>
      </c>
      <c r="D110" s="118" t="s">
        <v>929</v>
      </c>
      <c r="E110" s="118" t="s">
        <v>758</v>
      </c>
      <c r="F110" s="146" t="s">
        <v>583</v>
      </c>
      <c r="G110" s="147"/>
      <c r="H110" s="11" t="s">
        <v>779</v>
      </c>
      <c r="I110" s="14">
        <v>27.32</v>
      </c>
      <c r="J110" s="109">
        <f t="shared" si="1"/>
        <v>437.12</v>
      </c>
      <c r="K110" s="115"/>
    </row>
    <row r="111" spans="1:11">
      <c r="A111" s="114"/>
      <c r="B111" s="107">
        <v>6</v>
      </c>
      <c r="C111" s="10" t="s">
        <v>778</v>
      </c>
      <c r="D111" s="118" t="s">
        <v>930</v>
      </c>
      <c r="E111" s="118" t="s">
        <v>755</v>
      </c>
      <c r="F111" s="146" t="s">
        <v>273</v>
      </c>
      <c r="G111" s="147"/>
      <c r="H111" s="11" t="s">
        <v>779</v>
      </c>
      <c r="I111" s="14">
        <v>28.03</v>
      </c>
      <c r="J111" s="109">
        <f t="shared" si="1"/>
        <v>168.18</v>
      </c>
      <c r="K111" s="115"/>
    </row>
    <row r="112" spans="1:11">
      <c r="A112" s="114"/>
      <c r="B112" s="107">
        <v>2</v>
      </c>
      <c r="C112" s="10" t="s">
        <v>778</v>
      </c>
      <c r="D112" s="118" t="s">
        <v>931</v>
      </c>
      <c r="E112" s="118" t="s">
        <v>735</v>
      </c>
      <c r="F112" s="146" t="s">
        <v>273</v>
      </c>
      <c r="G112" s="147"/>
      <c r="H112" s="11" t="s">
        <v>779</v>
      </c>
      <c r="I112" s="14">
        <v>31.58</v>
      </c>
      <c r="J112" s="109">
        <f t="shared" si="1"/>
        <v>63.16</v>
      </c>
      <c r="K112" s="115"/>
    </row>
    <row r="113" spans="1:11" ht="24">
      <c r="A113" s="114"/>
      <c r="B113" s="107">
        <v>2</v>
      </c>
      <c r="C113" s="10" t="s">
        <v>780</v>
      </c>
      <c r="D113" s="118" t="s">
        <v>932</v>
      </c>
      <c r="E113" s="118" t="s">
        <v>735</v>
      </c>
      <c r="F113" s="146"/>
      <c r="G113" s="147"/>
      <c r="H113" s="11" t="s">
        <v>781</v>
      </c>
      <c r="I113" s="14">
        <v>127.37</v>
      </c>
      <c r="J113" s="109">
        <f t="shared" si="1"/>
        <v>254.74</v>
      </c>
      <c r="K113" s="115"/>
    </row>
    <row r="114" spans="1:11">
      <c r="A114" s="114"/>
      <c r="B114" s="107">
        <v>4</v>
      </c>
      <c r="C114" s="10" t="s">
        <v>782</v>
      </c>
      <c r="D114" s="118" t="s">
        <v>933</v>
      </c>
      <c r="E114" s="118" t="s">
        <v>294</v>
      </c>
      <c r="F114" s="146"/>
      <c r="G114" s="147"/>
      <c r="H114" s="11" t="s">
        <v>783</v>
      </c>
      <c r="I114" s="14">
        <v>15.61</v>
      </c>
      <c r="J114" s="109">
        <f t="shared" si="1"/>
        <v>62.44</v>
      </c>
      <c r="K114" s="115"/>
    </row>
    <row r="115" spans="1:11">
      <c r="A115" s="114"/>
      <c r="B115" s="107">
        <v>2</v>
      </c>
      <c r="C115" s="10" t="s">
        <v>784</v>
      </c>
      <c r="D115" s="118" t="s">
        <v>934</v>
      </c>
      <c r="E115" s="118" t="s">
        <v>729</v>
      </c>
      <c r="F115" s="146"/>
      <c r="G115" s="147"/>
      <c r="H115" s="11" t="s">
        <v>785</v>
      </c>
      <c r="I115" s="14">
        <v>59.96</v>
      </c>
      <c r="J115" s="109">
        <f t="shared" si="1"/>
        <v>119.92</v>
      </c>
      <c r="K115" s="115"/>
    </row>
    <row r="116" spans="1:11">
      <c r="A116" s="114"/>
      <c r="B116" s="107">
        <v>2</v>
      </c>
      <c r="C116" s="10" t="s">
        <v>784</v>
      </c>
      <c r="D116" s="118" t="s">
        <v>935</v>
      </c>
      <c r="E116" s="118" t="s">
        <v>730</v>
      </c>
      <c r="F116" s="146"/>
      <c r="G116" s="147"/>
      <c r="H116" s="11" t="s">
        <v>785</v>
      </c>
      <c r="I116" s="14">
        <v>63.51</v>
      </c>
      <c r="J116" s="109">
        <f t="shared" si="1"/>
        <v>127.02</v>
      </c>
      <c r="K116" s="115"/>
    </row>
    <row r="117" spans="1:11">
      <c r="A117" s="114"/>
      <c r="B117" s="107">
        <v>2</v>
      </c>
      <c r="C117" s="10" t="s">
        <v>784</v>
      </c>
      <c r="D117" s="118" t="s">
        <v>936</v>
      </c>
      <c r="E117" s="118" t="s">
        <v>722</v>
      </c>
      <c r="F117" s="146"/>
      <c r="G117" s="147"/>
      <c r="H117" s="11" t="s">
        <v>785</v>
      </c>
      <c r="I117" s="14">
        <v>67.06</v>
      </c>
      <c r="J117" s="109">
        <f t="shared" si="1"/>
        <v>134.12</v>
      </c>
      <c r="K117" s="115"/>
    </row>
    <row r="118" spans="1:11">
      <c r="A118" s="114"/>
      <c r="B118" s="107">
        <v>2</v>
      </c>
      <c r="C118" s="10" t="s">
        <v>784</v>
      </c>
      <c r="D118" s="118" t="s">
        <v>937</v>
      </c>
      <c r="E118" s="118" t="s">
        <v>731</v>
      </c>
      <c r="F118" s="146"/>
      <c r="G118" s="147"/>
      <c r="H118" s="11" t="s">
        <v>785</v>
      </c>
      <c r="I118" s="14">
        <v>70.599999999999994</v>
      </c>
      <c r="J118" s="109">
        <f t="shared" si="1"/>
        <v>141.19999999999999</v>
      </c>
      <c r="K118" s="115"/>
    </row>
    <row r="119" spans="1:11">
      <c r="A119" s="114"/>
      <c r="B119" s="107">
        <v>2</v>
      </c>
      <c r="C119" s="10" t="s">
        <v>786</v>
      </c>
      <c r="D119" s="118" t="s">
        <v>938</v>
      </c>
      <c r="E119" s="118" t="s">
        <v>787</v>
      </c>
      <c r="F119" s="146" t="s">
        <v>273</v>
      </c>
      <c r="G119" s="147"/>
      <c r="H119" s="11" t="s">
        <v>788</v>
      </c>
      <c r="I119" s="14">
        <v>20.93</v>
      </c>
      <c r="J119" s="109">
        <f t="shared" si="1"/>
        <v>41.86</v>
      </c>
      <c r="K119" s="115"/>
    </row>
    <row r="120" spans="1:11">
      <c r="A120" s="114"/>
      <c r="B120" s="107">
        <v>2</v>
      </c>
      <c r="C120" s="10" t="s">
        <v>786</v>
      </c>
      <c r="D120" s="118" t="s">
        <v>939</v>
      </c>
      <c r="E120" s="118" t="s">
        <v>298</v>
      </c>
      <c r="F120" s="146" t="s">
        <v>673</v>
      </c>
      <c r="G120" s="147"/>
      <c r="H120" s="11" t="s">
        <v>788</v>
      </c>
      <c r="I120" s="14">
        <v>22.71</v>
      </c>
      <c r="J120" s="109">
        <f t="shared" si="1"/>
        <v>45.42</v>
      </c>
      <c r="K120" s="115"/>
    </row>
    <row r="121" spans="1:11">
      <c r="A121" s="114"/>
      <c r="B121" s="107">
        <v>4</v>
      </c>
      <c r="C121" s="10" t="s">
        <v>786</v>
      </c>
      <c r="D121" s="118" t="s">
        <v>940</v>
      </c>
      <c r="E121" s="118" t="s">
        <v>294</v>
      </c>
      <c r="F121" s="146" t="s">
        <v>273</v>
      </c>
      <c r="G121" s="147"/>
      <c r="H121" s="11" t="s">
        <v>788</v>
      </c>
      <c r="I121" s="14">
        <v>24.48</v>
      </c>
      <c r="J121" s="109">
        <f t="shared" si="1"/>
        <v>97.92</v>
      </c>
      <c r="K121" s="115"/>
    </row>
    <row r="122" spans="1:11">
      <c r="A122" s="114"/>
      <c r="B122" s="107">
        <v>2</v>
      </c>
      <c r="C122" s="10" t="s">
        <v>786</v>
      </c>
      <c r="D122" s="118" t="s">
        <v>940</v>
      </c>
      <c r="E122" s="118" t="s">
        <v>294</v>
      </c>
      <c r="F122" s="146" t="s">
        <v>272</v>
      </c>
      <c r="G122" s="147"/>
      <c r="H122" s="11" t="s">
        <v>788</v>
      </c>
      <c r="I122" s="14">
        <v>24.48</v>
      </c>
      <c r="J122" s="109">
        <f t="shared" si="1"/>
        <v>48.96</v>
      </c>
      <c r="K122" s="115"/>
    </row>
    <row r="123" spans="1:11">
      <c r="A123" s="114"/>
      <c r="B123" s="107">
        <v>2</v>
      </c>
      <c r="C123" s="10" t="s">
        <v>789</v>
      </c>
      <c r="D123" s="118" t="s">
        <v>789</v>
      </c>
      <c r="E123" s="118" t="s">
        <v>294</v>
      </c>
      <c r="F123" s="146" t="s">
        <v>673</v>
      </c>
      <c r="G123" s="147"/>
      <c r="H123" s="11" t="s">
        <v>790</v>
      </c>
      <c r="I123" s="14">
        <v>12.06</v>
      </c>
      <c r="J123" s="109">
        <f t="shared" si="1"/>
        <v>24.12</v>
      </c>
      <c r="K123" s="115"/>
    </row>
    <row r="124" spans="1:11">
      <c r="A124" s="114"/>
      <c r="B124" s="107">
        <v>2</v>
      </c>
      <c r="C124" s="10" t="s">
        <v>791</v>
      </c>
      <c r="D124" s="118" t="s">
        <v>791</v>
      </c>
      <c r="E124" s="118" t="s">
        <v>294</v>
      </c>
      <c r="F124" s="146" t="s">
        <v>273</v>
      </c>
      <c r="G124" s="147"/>
      <c r="H124" s="11" t="s">
        <v>792</v>
      </c>
      <c r="I124" s="14">
        <v>12.06</v>
      </c>
      <c r="J124" s="109">
        <f t="shared" si="1"/>
        <v>24.12</v>
      </c>
      <c r="K124" s="115"/>
    </row>
    <row r="125" spans="1:11">
      <c r="A125" s="114"/>
      <c r="B125" s="107">
        <v>2</v>
      </c>
      <c r="C125" s="10" t="s">
        <v>791</v>
      </c>
      <c r="D125" s="118" t="s">
        <v>791</v>
      </c>
      <c r="E125" s="118" t="s">
        <v>294</v>
      </c>
      <c r="F125" s="146" t="s">
        <v>583</v>
      </c>
      <c r="G125" s="147"/>
      <c r="H125" s="11" t="s">
        <v>792</v>
      </c>
      <c r="I125" s="14">
        <v>12.06</v>
      </c>
      <c r="J125" s="109">
        <f t="shared" si="1"/>
        <v>24.12</v>
      </c>
      <c r="K125" s="115"/>
    </row>
    <row r="126" spans="1:11">
      <c r="A126" s="114"/>
      <c r="B126" s="107">
        <v>2</v>
      </c>
      <c r="C126" s="10" t="s">
        <v>791</v>
      </c>
      <c r="D126" s="118" t="s">
        <v>791</v>
      </c>
      <c r="E126" s="118" t="s">
        <v>294</v>
      </c>
      <c r="F126" s="146" t="s">
        <v>793</v>
      </c>
      <c r="G126" s="147"/>
      <c r="H126" s="11" t="s">
        <v>792</v>
      </c>
      <c r="I126" s="14">
        <v>12.06</v>
      </c>
      <c r="J126" s="109">
        <f t="shared" si="1"/>
        <v>24.12</v>
      </c>
      <c r="K126" s="115"/>
    </row>
    <row r="127" spans="1:11">
      <c r="A127" s="114"/>
      <c r="B127" s="107">
        <v>4</v>
      </c>
      <c r="C127" s="10" t="s">
        <v>794</v>
      </c>
      <c r="D127" s="118" t="s">
        <v>941</v>
      </c>
      <c r="E127" s="118" t="s">
        <v>764</v>
      </c>
      <c r="F127" s="146"/>
      <c r="G127" s="147"/>
      <c r="H127" s="11" t="s">
        <v>795</v>
      </c>
      <c r="I127" s="14">
        <v>24.48</v>
      </c>
      <c r="J127" s="109">
        <f t="shared" si="1"/>
        <v>97.92</v>
      </c>
      <c r="K127" s="115"/>
    </row>
    <row r="128" spans="1:11">
      <c r="A128" s="114"/>
      <c r="B128" s="107">
        <v>2</v>
      </c>
      <c r="C128" s="10" t="s">
        <v>794</v>
      </c>
      <c r="D128" s="118" t="s">
        <v>942</v>
      </c>
      <c r="E128" s="118" t="s">
        <v>721</v>
      </c>
      <c r="F128" s="146"/>
      <c r="G128" s="147"/>
      <c r="H128" s="11" t="s">
        <v>795</v>
      </c>
      <c r="I128" s="14">
        <v>38.67</v>
      </c>
      <c r="J128" s="109">
        <f t="shared" si="1"/>
        <v>77.34</v>
      </c>
      <c r="K128" s="115"/>
    </row>
    <row r="129" spans="1:11" ht="36">
      <c r="A129" s="114"/>
      <c r="B129" s="107">
        <v>4</v>
      </c>
      <c r="C129" s="10" t="s">
        <v>796</v>
      </c>
      <c r="D129" s="118" t="s">
        <v>943</v>
      </c>
      <c r="E129" s="118" t="s">
        <v>797</v>
      </c>
      <c r="F129" s="146" t="s">
        <v>718</v>
      </c>
      <c r="G129" s="147"/>
      <c r="H129" s="11" t="s">
        <v>798</v>
      </c>
      <c r="I129" s="14">
        <v>13.84</v>
      </c>
      <c r="J129" s="109">
        <f t="shared" si="1"/>
        <v>55.36</v>
      </c>
      <c r="K129" s="115"/>
    </row>
    <row r="130" spans="1:11" ht="36">
      <c r="A130" s="114"/>
      <c r="B130" s="107">
        <v>2</v>
      </c>
      <c r="C130" s="10" t="s">
        <v>796</v>
      </c>
      <c r="D130" s="118" t="s">
        <v>943</v>
      </c>
      <c r="E130" s="118" t="s">
        <v>797</v>
      </c>
      <c r="F130" s="146" t="s">
        <v>720</v>
      </c>
      <c r="G130" s="147"/>
      <c r="H130" s="11" t="s">
        <v>798</v>
      </c>
      <c r="I130" s="14">
        <v>13.84</v>
      </c>
      <c r="J130" s="109">
        <f t="shared" si="1"/>
        <v>27.68</v>
      </c>
      <c r="K130" s="115"/>
    </row>
    <row r="131" spans="1:11" ht="36">
      <c r="A131" s="114"/>
      <c r="B131" s="107">
        <v>2</v>
      </c>
      <c r="C131" s="10" t="s">
        <v>796</v>
      </c>
      <c r="D131" s="118" t="s">
        <v>943</v>
      </c>
      <c r="E131" s="118" t="s">
        <v>797</v>
      </c>
      <c r="F131" s="146" t="s">
        <v>727</v>
      </c>
      <c r="G131" s="147"/>
      <c r="H131" s="11" t="s">
        <v>798</v>
      </c>
      <c r="I131" s="14">
        <v>13.84</v>
      </c>
      <c r="J131" s="109">
        <f t="shared" si="1"/>
        <v>27.68</v>
      </c>
      <c r="K131" s="115"/>
    </row>
    <row r="132" spans="1:11" ht="36">
      <c r="A132" s="114"/>
      <c r="B132" s="107">
        <v>4</v>
      </c>
      <c r="C132" s="10" t="s">
        <v>796</v>
      </c>
      <c r="D132" s="118" t="s">
        <v>944</v>
      </c>
      <c r="E132" s="118" t="s">
        <v>799</v>
      </c>
      <c r="F132" s="146" t="s">
        <v>718</v>
      </c>
      <c r="G132" s="147"/>
      <c r="H132" s="11" t="s">
        <v>798</v>
      </c>
      <c r="I132" s="14">
        <v>20.58</v>
      </c>
      <c r="J132" s="109">
        <f t="shared" si="1"/>
        <v>82.32</v>
      </c>
      <c r="K132" s="115"/>
    </row>
    <row r="133" spans="1:11" ht="36">
      <c r="A133" s="114"/>
      <c r="B133" s="107">
        <v>4</v>
      </c>
      <c r="C133" s="10" t="s">
        <v>796</v>
      </c>
      <c r="D133" s="118" t="s">
        <v>944</v>
      </c>
      <c r="E133" s="118" t="s">
        <v>799</v>
      </c>
      <c r="F133" s="146" t="s">
        <v>720</v>
      </c>
      <c r="G133" s="147"/>
      <c r="H133" s="11" t="s">
        <v>798</v>
      </c>
      <c r="I133" s="14">
        <v>20.58</v>
      </c>
      <c r="J133" s="109">
        <f t="shared" si="1"/>
        <v>82.32</v>
      </c>
      <c r="K133" s="115"/>
    </row>
    <row r="134" spans="1:11" ht="36">
      <c r="A134" s="114"/>
      <c r="B134" s="107">
        <v>2</v>
      </c>
      <c r="C134" s="10" t="s">
        <v>796</v>
      </c>
      <c r="D134" s="118" t="s">
        <v>944</v>
      </c>
      <c r="E134" s="118" t="s">
        <v>799</v>
      </c>
      <c r="F134" s="146" t="s">
        <v>727</v>
      </c>
      <c r="G134" s="147"/>
      <c r="H134" s="11" t="s">
        <v>798</v>
      </c>
      <c r="I134" s="14">
        <v>20.58</v>
      </c>
      <c r="J134" s="109">
        <f t="shared" si="1"/>
        <v>41.16</v>
      </c>
      <c r="K134" s="115"/>
    </row>
    <row r="135" spans="1:11" ht="36">
      <c r="A135" s="114"/>
      <c r="B135" s="107">
        <v>2</v>
      </c>
      <c r="C135" s="10" t="s">
        <v>796</v>
      </c>
      <c r="D135" s="118" t="s">
        <v>945</v>
      </c>
      <c r="E135" s="118" t="s">
        <v>800</v>
      </c>
      <c r="F135" s="146" t="s">
        <v>720</v>
      </c>
      <c r="G135" s="147"/>
      <c r="H135" s="11" t="s">
        <v>798</v>
      </c>
      <c r="I135" s="14">
        <v>18.45</v>
      </c>
      <c r="J135" s="109">
        <f t="shared" si="1"/>
        <v>36.9</v>
      </c>
      <c r="K135" s="115"/>
    </row>
    <row r="136" spans="1:11" ht="36">
      <c r="A136" s="114"/>
      <c r="B136" s="107">
        <v>2</v>
      </c>
      <c r="C136" s="10" t="s">
        <v>796</v>
      </c>
      <c r="D136" s="118" t="s">
        <v>945</v>
      </c>
      <c r="E136" s="118" t="s">
        <v>800</v>
      </c>
      <c r="F136" s="146" t="s">
        <v>727</v>
      </c>
      <c r="G136" s="147"/>
      <c r="H136" s="11" t="s">
        <v>798</v>
      </c>
      <c r="I136" s="14">
        <v>18.45</v>
      </c>
      <c r="J136" s="109">
        <f t="shared" si="1"/>
        <v>36.9</v>
      </c>
      <c r="K136" s="115"/>
    </row>
    <row r="137" spans="1:11" ht="24">
      <c r="A137" s="114"/>
      <c r="B137" s="107">
        <v>2</v>
      </c>
      <c r="C137" s="10" t="s">
        <v>801</v>
      </c>
      <c r="D137" s="118" t="s">
        <v>946</v>
      </c>
      <c r="E137" s="118" t="s">
        <v>730</v>
      </c>
      <c r="F137" s="146"/>
      <c r="G137" s="147"/>
      <c r="H137" s="11" t="s">
        <v>802</v>
      </c>
      <c r="I137" s="14">
        <v>52.86</v>
      </c>
      <c r="J137" s="109">
        <f t="shared" si="1"/>
        <v>105.72</v>
      </c>
      <c r="K137" s="115"/>
    </row>
    <row r="138" spans="1:11" ht="24">
      <c r="A138" s="114"/>
      <c r="B138" s="107">
        <v>2</v>
      </c>
      <c r="C138" s="10" t="s">
        <v>801</v>
      </c>
      <c r="D138" s="118" t="s">
        <v>947</v>
      </c>
      <c r="E138" s="118" t="s">
        <v>722</v>
      </c>
      <c r="F138" s="146"/>
      <c r="G138" s="147"/>
      <c r="H138" s="11" t="s">
        <v>802</v>
      </c>
      <c r="I138" s="14">
        <v>58.19</v>
      </c>
      <c r="J138" s="109">
        <f t="shared" si="1"/>
        <v>116.38</v>
      </c>
      <c r="K138" s="115"/>
    </row>
    <row r="139" spans="1:11">
      <c r="A139" s="114"/>
      <c r="B139" s="107">
        <v>8</v>
      </c>
      <c r="C139" s="10" t="s">
        <v>803</v>
      </c>
      <c r="D139" s="118" t="s">
        <v>948</v>
      </c>
      <c r="E139" s="118" t="s">
        <v>730</v>
      </c>
      <c r="F139" s="146"/>
      <c r="G139" s="147"/>
      <c r="H139" s="11" t="s">
        <v>804</v>
      </c>
      <c r="I139" s="14">
        <v>35.119999999999997</v>
      </c>
      <c r="J139" s="109">
        <f t="shared" si="1"/>
        <v>280.95999999999998</v>
      </c>
      <c r="K139" s="115"/>
    </row>
    <row r="140" spans="1:11">
      <c r="A140" s="114"/>
      <c r="B140" s="107">
        <v>2</v>
      </c>
      <c r="C140" s="10" t="s">
        <v>803</v>
      </c>
      <c r="D140" s="118" t="s">
        <v>949</v>
      </c>
      <c r="E140" s="118" t="s">
        <v>731</v>
      </c>
      <c r="F140" s="146"/>
      <c r="G140" s="147"/>
      <c r="H140" s="11" t="s">
        <v>804</v>
      </c>
      <c r="I140" s="14">
        <v>42.22</v>
      </c>
      <c r="J140" s="109">
        <f t="shared" si="1"/>
        <v>84.44</v>
      </c>
      <c r="K140" s="115"/>
    </row>
    <row r="141" spans="1:11">
      <c r="A141" s="114"/>
      <c r="B141" s="107">
        <v>2</v>
      </c>
      <c r="C141" s="10" t="s">
        <v>803</v>
      </c>
      <c r="D141" s="118" t="s">
        <v>950</v>
      </c>
      <c r="E141" s="118" t="s">
        <v>723</v>
      </c>
      <c r="F141" s="146"/>
      <c r="G141" s="147"/>
      <c r="H141" s="11" t="s">
        <v>804</v>
      </c>
      <c r="I141" s="14">
        <v>45.77</v>
      </c>
      <c r="J141" s="109">
        <f t="shared" si="1"/>
        <v>91.54</v>
      </c>
      <c r="K141" s="115"/>
    </row>
    <row r="142" spans="1:11">
      <c r="A142" s="114"/>
      <c r="B142" s="107">
        <v>2</v>
      </c>
      <c r="C142" s="10" t="s">
        <v>803</v>
      </c>
      <c r="D142" s="118" t="s">
        <v>951</v>
      </c>
      <c r="E142" s="118" t="s">
        <v>758</v>
      </c>
      <c r="F142" s="146"/>
      <c r="G142" s="147"/>
      <c r="H142" s="11" t="s">
        <v>804</v>
      </c>
      <c r="I142" s="14">
        <v>65.28</v>
      </c>
      <c r="J142" s="109">
        <f t="shared" si="1"/>
        <v>130.56</v>
      </c>
      <c r="K142" s="115"/>
    </row>
    <row r="143" spans="1:11" ht="36">
      <c r="A143" s="114"/>
      <c r="B143" s="107">
        <v>4</v>
      </c>
      <c r="C143" s="10" t="s">
        <v>805</v>
      </c>
      <c r="D143" s="118" t="s">
        <v>952</v>
      </c>
      <c r="E143" s="118" t="s">
        <v>806</v>
      </c>
      <c r="F143" s="146"/>
      <c r="G143" s="147"/>
      <c r="H143" s="11" t="s">
        <v>807</v>
      </c>
      <c r="I143" s="14">
        <v>43.99</v>
      </c>
      <c r="J143" s="109">
        <f t="shared" si="1"/>
        <v>175.96</v>
      </c>
      <c r="K143" s="115"/>
    </row>
    <row r="144" spans="1:11">
      <c r="A144" s="114"/>
      <c r="B144" s="107">
        <v>4</v>
      </c>
      <c r="C144" s="10" t="s">
        <v>808</v>
      </c>
      <c r="D144" s="118" t="s">
        <v>953</v>
      </c>
      <c r="E144" s="118" t="s">
        <v>721</v>
      </c>
      <c r="F144" s="146"/>
      <c r="G144" s="147"/>
      <c r="H144" s="11" t="s">
        <v>809</v>
      </c>
      <c r="I144" s="14">
        <v>28.03</v>
      </c>
      <c r="J144" s="109">
        <f t="shared" si="1"/>
        <v>112.12</v>
      </c>
      <c r="K144" s="115"/>
    </row>
    <row r="145" spans="1:11">
      <c r="A145" s="114"/>
      <c r="B145" s="107">
        <v>2</v>
      </c>
      <c r="C145" s="10" t="s">
        <v>808</v>
      </c>
      <c r="D145" s="118" t="s">
        <v>954</v>
      </c>
      <c r="E145" s="118" t="s">
        <v>730</v>
      </c>
      <c r="F145" s="146"/>
      <c r="G145" s="147"/>
      <c r="H145" s="11" t="s">
        <v>809</v>
      </c>
      <c r="I145" s="14">
        <v>52.86</v>
      </c>
      <c r="J145" s="109">
        <f t="shared" si="1"/>
        <v>105.72</v>
      </c>
      <c r="K145" s="115"/>
    </row>
    <row r="146" spans="1:11">
      <c r="A146" s="114"/>
      <c r="B146" s="107">
        <v>4</v>
      </c>
      <c r="C146" s="10" t="s">
        <v>808</v>
      </c>
      <c r="D146" s="118" t="s">
        <v>955</v>
      </c>
      <c r="E146" s="118" t="s">
        <v>734</v>
      </c>
      <c r="F146" s="146"/>
      <c r="G146" s="147"/>
      <c r="H146" s="11" t="s">
        <v>809</v>
      </c>
      <c r="I146" s="14">
        <v>171.72</v>
      </c>
      <c r="J146" s="109">
        <f t="shared" si="1"/>
        <v>686.88</v>
      </c>
      <c r="K146" s="115"/>
    </row>
    <row r="147" spans="1:11">
      <c r="A147" s="114"/>
      <c r="B147" s="107">
        <v>2</v>
      </c>
      <c r="C147" s="10" t="s">
        <v>810</v>
      </c>
      <c r="D147" s="118" t="s">
        <v>956</v>
      </c>
      <c r="E147" s="118" t="s">
        <v>734</v>
      </c>
      <c r="F147" s="146"/>
      <c r="G147" s="147"/>
      <c r="H147" s="11" t="s">
        <v>811</v>
      </c>
      <c r="I147" s="14">
        <v>84.8</v>
      </c>
      <c r="J147" s="109">
        <f t="shared" si="1"/>
        <v>169.6</v>
      </c>
      <c r="K147" s="115"/>
    </row>
    <row r="148" spans="1:11">
      <c r="A148" s="114"/>
      <c r="B148" s="107">
        <v>2</v>
      </c>
      <c r="C148" s="10" t="s">
        <v>810</v>
      </c>
      <c r="D148" s="118" t="s">
        <v>957</v>
      </c>
      <c r="E148" s="118" t="s">
        <v>758</v>
      </c>
      <c r="F148" s="146"/>
      <c r="G148" s="147"/>
      <c r="H148" s="11" t="s">
        <v>811</v>
      </c>
      <c r="I148" s="14">
        <v>93.67</v>
      </c>
      <c r="J148" s="109">
        <f t="shared" si="1"/>
        <v>187.34</v>
      </c>
      <c r="K148" s="115"/>
    </row>
    <row r="149" spans="1:11" ht="24">
      <c r="A149" s="114"/>
      <c r="B149" s="107">
        <v>8</v>
      </c>
      <c r="C149" s="10" t="s">
        <v>812</v>
      </c>
      <c r="D149" s="118" t="s">
        <v>958</v>
      </c>
      <c r="E149" s="118" t="s">
        <v>717</v>
      </c>
      <c r="F149" s="146" t="s">
        <v>273</v>
      </c>
      <c r="G149" s="147"/>
      <c r="H149" s="11" t="s">
        <v>813</v>
      </c>
      <c r="I149" s="14">
        <v>88.34</v>
      </c>
      <c r="J149" s="109">
        <f t="shared" si="1"/>
        <v>706.72</v>
      </c>
      <c r="K149" s="115"/>
    </row>
    <row r="150" spans="1:11" ht="24">
      <c r="A150" s="114"/>
      <c r="B150" s="107">
        <v>2</v>
      </c>
      <c r="C150" s="10" t="s">
        <v>812</v>
      </c>
      <c r="D150" s="118" t="s">
        <v>959</v>
      </c>
      <c r="E150" s="118" t="s">
        <v>730</v>
      </c>
      <c r="F150" s="146" t="s">
        <v>273</v>
      </c>
      <c r="G150" s="147"/>
      <c r="H150" s="11" t="s">
        <v>813</v>
      </c>
      <c r="I150" s="14">
        <v>106.08</v>
      </c>
      <c r="J150" s="109">
        <f t="shared" ref="J150:J213" si="2">I150*B150</f>
        <v>212.16</v>
      </c>
      <c r="K150" s="115"/>
    </row>
    <row r="151" spans="1:11">
      <c r="A151" s="114"/>
      <c r="B151" s="107">
        <v>6</v>
      </c>
      <c r="C151" s="10" t="s">
        <v>814</v>
      </c>
      <c r="D151" s="118" t="s">
        <v>960</v>
      </c>
      <c r="E151" s="118" t="s">
        <v>717</v>
      </c>
      <c r="F151" s="146"/>
      <c r="G151" s="147"/>
      <c r="H151" s="11" t="s">
        <v>815</v>
      </c>
      <c r="I151" s="14">
        <v>28.03</v>
      </c>
      <c r="J151" s="109">
        <f t="shared" si="2"/>
        <v>168.18</v>
      </c>
      <c r="K151" s="115"/>
    </row>
    <row r="152" spans="1:11">
      <c r="A152" s="114"/>
      <c r="B152" s="107">
        <v>2</v>
      </c>
      <c r="C152" s="10" t="s">
        <v>814</v>
      </c>
      <c r="D152" s="118" t="s">
        <v>961</v>
      </c>
      <c r="E152" s="118" t="s">
        <v>735</v>
      </c>
      <c r="F152" s="146"/>
      <c r="G152" s="147"/>
      <c r="H152" s="11" t="s">
        <v>815</v>
      </c>
      <c r="I152" s="14">
        <v>67.06</v>
      </c>
      <c r="J152" s="109">
        <f t="shared" si="2"/>
        <v>134.12</v>
      </c>
      <c r="K152" s="115"/>
    </row>
    <row r="153" spans="1:11">
      <c r="A153" s="114"/>
      <c r="B153" s="107">
        <v>2</v>
      </c>
      <c r="C153" s="10" t="s">
        <v>816</v>
      </c>
      <c r="D153" s="118" t="s">
        <v>962</v>
      </c>
      <c r="E153" s="118" t="s">
        <v>717</v>
      </c>
      <c r="F153" s="146"/>
      <c r="G153" s="147"/>
      <c r="H153" s="11" t="s">
        <v>817</v>
      </c>
      <c r="I153" s="14">
        <v>28.03</v>
      </c>
      <c r="J153" s="109">
        <f t="shared" si="2"/>
        <v>56.06</v>
      </c>
      <c r="K153" s="115"/>
    </row>
    <row r="154" spans="1:11">
      <c r="A154" s="114"/>
      <c r="B154" s="107">
        <v>4</v>
      </c>
      <c r="C154" s="10" t="s">
        <v>816</v>
      </c>
      <c r="D154" s="118" t="s">
        <v>963</v>
      </c>
      <c r="E154" s="118" t="s">
        <v>722</v>
      </c>
      <c r="F154" s="146"/>
      <c r="G154" s="147"/>
      <c r="H154" s="11" t="s">
        <v>817</v>
      </c>
      <c r="I154" s="14">
        <v>35.119999999999997</v>
      </c>
      <c r="J154" s="109">
        <f t="shared" si="2"/>
        <v>140.47999999999999</v>
      </c>
      <c r="K154" s="115"/>
    </row>
    <row r="155" spans="1:11">
      <c r="A155" s="114"/>
      <c r="B155" s="107">
        <v>2</v>
      </c>
      <c r="C155" s="10" t="s">
        <v>816</v>
      </c>
      <c r="D155" s="118" t="s">
        <v>964</v>
      </c>
      <c r="E155" s="118" t="s">
        <v>734</v>
      </c>
      <c r="F155" s="146"/>
      <c r="G155" s="147"/>
      <c r="H155" s="11" t="s">
        <v>817</v>
      </c>
      <c r="I155" s="14">
        <v>51.09</v>
      </c>
      <c r="J155" s="109">
        <f t="shared" si="2"/>
        <v>102.18</v>
      </c>
      <c r="K155" s="115"/>
    </row>
    <row r="156" spans="1:11">
      <c r="A156" s="114"/>
      <c r="B156" s="107">
        <v>6</v>
      </c>
      <c r="C156" s="10" t="s">
        <v>816</v>
      </c>
      <c r="D156" s="118" t="s">
        <v>965</v>
      </c>
      <c r="E156" s="118" t="s">
        <v>735</v>
      </c>
      <c r="F156" s="146"/>
      <c r="G156" s="147"/>
      <c r="H156" s="11" t="s">
        <v>817</v>
      </c>
      <c r="I156" s="14">
        <v>67.06</v>
      </c>
      <c r="J156" s="109">
        <f t="shared" si="2"/>
        <v>402.36</v>
      </c>
      <c r="K156" s="115"/>
    </row>
    <row r="157" spans="1:11">
      <c r="A157" s="114"/>
      <c r="B157" s="107">
        <v>6</v>
      </c>
      <c r="C157" s="10" t="s">
        <v>818</v>
      </c>
      <c r="D157" s="118" t="s">
        <v>966</v>
      </c>
      <c r="E157" s="118" t="s">
        <v>730</v>
      </c>
      <c r="F157" s="146"/>
      <c r="G157" s="147"/>
      <c r="H157" s="11" t="s">
        <v>819</v>
      </c>
      <c r="I157" s="14">
        <v>35.119999999999997</v>
      </c>
      <c r="J157" s="109">
        <f t="shared" si="2"/>
        <v>210.71999999999997</v>
      </c>
      <c r="K157" s="115"/>
    </row>
    <row r="158" spans="1:11">
      <c r="A158" s="114"/>
      <c r="B158" s="107">
        <v>2</v>
      </c>
      <c r="C158" s="10" t="s">
        <v>818</v>
      </c>
      <c r="D158" s="118" t="s">
        <v>967</v>
      </c>
      <c r="E158" s="118" t="s">
        <v>731</v>
      </c>
      <c r="F158" s="146"/>
      <c r="G158" s="147"/>
      <c r="H158" s="11" t="s">
        <v>819</v>
      </c>
      <c r="I158" s="14">
        <v>42.22</v>
      </c>
      <c r="J158" s="109">
        <f t="shared" si="2"/>
        <v>84.44</v>
      </c>
      <c r="K158" s="115"/>
    </row>
    <row r="159" spans="1:11" ht="24">
      <c r="A159" s="114"/>
      <c r="B159" s="107">
        <v>2</v>
      </c>
      <c r="C159" s="10" t="s">
        <v>820</v>
      </c>
      <c r="D159" s="118" t="s">
        <v>968</v>
      </c>
      <c r="E159" s="118" t="s">
        <v>731</v>
      </c>
      <c r="F159" s="146"/>
      <c r="G159" s="147"/>
      <c r="H159" s="11" t="s">
        <v>821</v>
      </c>
      <c r="I159" s="14">
        <v>77.7</v>
      </c>
      <c r="J159" s="109">
        <f t="shared" si="2"/>
        <v>155.4</v>
      </c>
      <c r="K159" s="115"/>
    </row>
    <row r="160" spans="1:11" ht="24">
      <c r="A160" s="114"/>
      <c r="B160" s="107">
        <v>2</v>
      </c>
      <c r="C160" s="10" t="s">
        <v>820</v>
      </c>
      <c r="D160" s="118" t="s">
        <v>969</v>
      </c>
      <c r="E160" s="118" t="s">
        <v>758</v>
      </c>
      <c r="F160" s="146"/>
      <c r="G160" s="147"/>
      <c r="H160" s="11" t="s">
        <v>821</v>
      </c>
      <c r="I160" s="14">
        <v>111.41</v>
      </c>
      <c r="J160" s="109">
        <f t="shared" si="2"/>
        <v>222.82</v>
      </c>
      <c r="K160" s="115"/>
    </row>
    <row r="161" spans="1:11" ht="24">
      <c r="A161" s="114"/>
      <c r="B161" s="107">
        <v>2</v>
      </c>
      <c r="C161" s="10" t="s">
        <v>820</v>
      </c>
      <c r="D161" s="118" t="s">
        <v>970</v>
      </c>
      <c r="E161" s="118" t="s">
        <v>735</v>
      </c>
      <c r="F161" s="146"/>
      <c r="G161" s="147"/>
      <c r="H161" s="11" t="s">
        <v>821</v>
      </c>
      <c r="I161" s="14">
        <v>125.6</v>
      </c>
      <c r="J161" s="109">
        <f t="shared" si="2"/>
        <v>251.2</v>
      </c>
      <c r="K161" s="115"/>
    </row>
    <row r="162" spans="1:11">
      <c r="A162" s="114"/>
      <c r="B162" s="107">
        <v>2</v>
      </c>
      <c r="C162" s="10" t="s">
        <v>822</v>
      </c>
      <c r="D162" s="118" t="s">
        <v>971</v>
      </c>
      <c r="E162" s="118" t="s">
        <v>721</v>
      </c>
      <c r="F162" s="146"/>
      <c r="G162" s="147"/>
      <c r="H162" s="11" t="s">
        <v>823</v>
      </c>
      <c r="I162" s="14">
        <v>29.8</v>
      </c>
      <c r="J162" s="109">
        <f t="shared" si="2"/>
        <v>59.6</v>
      </c>
      <c r="K162" s="115"/>
    </row>
    <row r="163" spans="1:11">
      <c r="A163" s="114"/>
      <c r="B163" s="107">
        <v>2</v>
      </c>
      <c r="C163" s="10" t="s">
        <v>822</v>
      </c>
      <c r="D163" s="118" t="s">
        <v>972</v>
      </c>
      <c r="E163" s="118" t="s">
        <v>722</v>
      </c>
      <c r="F163" s="146"/>
      <c r="G163" s="147"/>
      <c r="H163" s="11" t="s">
        <v>823</v>
      </c>
      <c r="I163" s="14">
        <v>35.119999999999997</v>
      </c>
      <c r="J163" s="109">
        <f t="shared" si="2"/>
        <v>70.239999999999995</v>
      </c>
      <c r="K163" s="115"/>
    </row>
    <row r="164" spans="1:11">
      <c r="A164" s="114"/>
      <c r="B164" s="107">
        <v>2</v>
      </c>
      <c r="C164" s="10" t="s">
        <v>824</v>
      </c>
      <c r="D164" s="118" t="s">
        <v>973</v>
      </c>
      <c r="E164" s="118" t="s">
        <v>717</v>
      </c>
      <c r="F164" s="146"/>
      <c r="G164" s="147"/>
      <c r="H164" s="11" t="s">
        <v>825</v>
      </c>
      <c r="I164" s="14">
        <v>26.61</v>
      </c>
      <c r="J164" s="109">
        <f t="shared" si="2"/>
        <v>53.22</v>
      </c>
      <c r="K164" s="115"/>
    </row>
    <row r="165" spans="1:11">
      <c r="A165" s="114"/>
      <c r="B165" s="107">
        <v>2</v>
      </c>
      <c r="C165" s="10" t="s">
        <v>826</v>
      </c>
      <c r="D165" s="118" t="s">
        <v>974</v>
      </c>
      <c r="E165" s="118" t="s">
        <v>717</v>
      </c>
      <c r="F165" s="146"/>
      <c r="G165" s="147"/>
      <c r="H165" s="11" t="s">
        <v>827</v>
      </c>
      <c r="I165" s="14">
        <v>28.03</v>
      </c>
      <c r="J165" s="109">
        <f t="shared" si="2"/>
        <v>56.06</v>
      </c>
      <c r="K165" s="115"/>
    </row>
    <row r="166" spans="1:11">
      <c r="A166" s="114"/>
      <c r="B166" s="107">
        <v>4</v>
      </c>
      <c r="C166" s="10" t="s">
        <v>826</v>
      </c>
      <c r="D166" s="118" t="s">
        <v>975</v>
      </c>
      <c r="E166" s="118" t="s">
        <v>721</v>
      </c>
      <c r="F166" s="146"/>
      <c r="G166" s="147"/>
      <c r="H166" s="11" t="s">
        <v>827</v>
      </c>
      <c r="I166" s="14">
        <v>29.8</v>
      </c>
      <c r="J166" s="109">
        <f t="shared" si="2"/>
        <v>119.2</v>
      </c>
      <c r="K166" s="115"/>
    </row>
    <row r="167" spans="1:11">
      <c r="A167" s="114"/>
      <c r="B167" s="107">
        <v>2</v>
      </c>
      <c r="C167" s="10" t="s">
        <v>826</v>
      </c>
      <c r="D167" s="118" t="s">
        <v>976</v>
      </c>
      <c r="E167" s="118" t="s">
        <v>722</v>
      </c>
      <c r="F167" s="146"/>
      <c r="G167" s="147"/>
      <c r="H167" s="11" t="s">
        <v>827</v>
      </c>
      <c r="I167" s="14">
        <v>35.119999999999997</v>
      </c>
      <c r="J167" s="109">
        <f t="shared" si="2"/>
        <v>70.239999999999995</v>
      </c>
      <c r="K167" s="115"/>
    </row>
    <row r="168" spans="1:11">
      <c r="A168" s="114"/>
      <c r="B168" s="107">
        <v>2</v>
      </c>
      <c r="C168" s="10" t="s">
        <v>826</v>
      </c>
      <c r="D168" s="118" t="s">
        <v>977</v>
      </c>
      <c r="E168" s="118" t="s">
        <v>731</v>
      </c>
      <c r="F168" s="146"/>
      <c r="G168" s="147"/>
      <c r="H168" s="11" t="s">
        <v>827</v>
      </c>
      <c r="I168" s="14">
        <v>36.9</v>
      </c>
      <c r="J168" s="109">
        <f t="shared" si="2"/>
        <v>73.8</v>
      </c>
      <c r="K168" s="115"/>
    </row>
    <row r="169" spans="1:11">
      <c r="A169" s="114"/>
      <c r="B169" s="107">
        <v>2</v>
      </c>
      <c r="C169" s="10" t="s">
        <v>826</v>
      </c>
      <c r="D169" s="118" t="s">
        <v>978</v>
      </c>
      <c r="E169" s="118" t="s">
        <v>755</v>
      </c>
      <c r="F169" s="146"/>
      <c r="G169" s="147"/>
      <c r="H169" s="11" t="s">
        <v>827</v>
      </c>
      <c r="I169" s="14">
        <v>61.73</v>
      </c>
      <c r="J169" s="109">
        <f t="shared" si="2"/>
        <v>123.46</v>
      </c>
      <c r="K169" s="115"/>
    </row>
    <row r="170" spans="1:11">
      <c r="A170" s="114"/>
      <c r="B170" s="107">
        <v>2</v>
      </c>
      <c r="C170" s="10" t="s">
        <v>828</v>
      </c>
      <c r="D170" s="118" t="s">
        <v>979</v>
      </c>
      <c r="E170" s="118" t="s">
        <v>722</v>
      </c>
      <c r="F170" s="146"/>
      <c r="G170" s="147"/>
      <c r="H170" s="11" t="s">
        <v>829</v>
      </c>
      <c r="I170" s="14">
        <v>69.19</v>
      </c>
      <c r="J170" s="109">
        <f t="shared" si="2"/>
        <v>138.38</v>
      </c>
      <c r="K170" s="115"/>
    </row>
    <row r="171" spans="1:11" ht="24">
      <c r="A171" s="114"/>
      <c r="B171" s="107">
        <v>2</v>
      </c>
      <c r="C171" s="10" t="s">
        <v>830</v>
      </c>
      <c r="D171" s="118" t="s">
        <v>980</v>
      </c>
      <c r="E171" s="118" t="s">
        <v>732</v>
      </c>
      <c r="F171" s="146"/>
      <c r="G171" s="147"/>
      <c r="H171" s="11" t="s">
        <v>831</v>
      </c>
      <c r="I171" s="14">
        <v>97.21</v>
      </c>
      <c r="J171" s="109">
        <f t="shared" si="2"/>
        <v>194.42</v>
      </c>
      <c r="K171" s="115"/>
    </row>
    <row r="172" spans="1:11" ht="24">
      <c r="A172" s="114"/>
      <c r="B172" s="107">
        <v>2</v>
      </c>
      <c r="C172" s="10" t="s">
        <v>832</v>
      </c>
      <c r="D172" s="118" t="s">
        <v>981</v>
      </c>
      <c r="E172" s="118" t="s">
        <v>722</v>
      </c>
      <c r="F172" s="146" t="s">
        <v>635</v>
      </c>
      <c r="G172" s="147"/>
      <c r="H172" s="11" t="s">
        <v>833</v>
      </c>
      <c r="I172" s="14">
        <v>18.8</v>
      </c>
      <c r="J172" s="109">
        <f t="shared" si="2"/>
        <v>37.6</v>
      </c>
      <c r="K172" s="115"/>
    </row>
    <row r="173" spans="1:11">
      <c r="A173" s="114"/>
      <c r="B173" s="107">
        <v>2</v>
      </c>
      <c r="C173" s="10" t="s">
        <v>834</v>
      </c>
      <c r="D173" s="118" t="s">
        <v>982</v>
      </c>
      <c r="E173" s="118" t="s">
        <v>730</v>
      </c>
      <c r="F173" s="146" t="s">
        <v>635</v>
      </c>
      <c r="G173" s="147"/>
      <c r="H173" s="11" t="s">
        <v>835</v>
      </c>
      <c r="I173" s="14">
        <v>17.38</v>
      </c>
      <c r="J173" s="109">
        <f t="shared" si="2"/>
        <v>34.76</v>
      </c>
      <c r="K173" s="115"/>
    </row>
    <row r="174" spans="1:11">
      <c r="A174" s="114"/>
      <c r="B174" s="107">
        <v>4</v>
      </c>
      <c r="C174" s="10" t="s">
        <v>834</v>
      </c>
      <c r="D174" s="118" t="s">
        <v>983</v>
      </c>
      <c r="E174" s="118" t="s">
        <v>722</v>
      </c>
      <c r="F174" s="146" t="s">
        <v>635</v>
      </c>
      <c r="G174" s="147"/>
      <c r="H174" s="11" t="s">
        <v>835</v>
      </c>
      <c r="I174" s="14">
        <v>18.8</v>
      </c>
      <c r="J174" s="109">
        <f t="shared" si="2"/>
        <v>75.2</v>
      </c>
      <c r="K174" s="115"/>
    </row>
    <row r="175" spans="1:11">
      <c r="A175" s="114"/>
      <c r="B175" s="107">
        <v>4</v>
      </c>
      <c r="C175" s="10" t="s">
        <v>834</v>
      </c>
      <c r="D175" s="118" t="s">
        <v>984</v>
      </c>
      <c r="E175" s="118" t="s">
        <v>732</v>
      </c>
      <c r="F175" s="146" t="s">
        <v>637</v>
      </c>
      <c r="G175" s="147"/>
      <c r="H175" s="11" t="s">
        <v>835</v>
      </c>
      <c r="I175" s="14">
        <v>23.06</v>
      </c>
      <c r="J175" s="109">
        <f t="shared" si="2"/>
        <v>92.24</v>
      </c>
      <c r="K175" s="115"/>
    </row>
    <row r="176" spans="1:11">
      <c r="A176" s="114"/>
      <c r="B176" s="107">
        <v>20</v>
      </c>
      <c r="C176" s="10" t="s">
        <v>836</v>
      </c>
      <c r="D176" s="118" t="s">
        <v>985</v>
      </c>
      <c r="E176" s="118" t="s">
        <v>717</v>
      </c>
      <c r="F176" s="146" t="s">
        <v>273</v>
      </c>
      <c r="G176" s="147"/>
      <c r="H176" s="11" t="s">
        <v>837</v>
      </c>
      <c r="I176" s="14">
        <v>13.48</v>
      </c>
      <c r="J176" s="109">
        <f t="shared" si="2"/>
        <v>269.60000000000002</v>
      </c>
      <c r="K176" s="115"/>
    </row>
    <row r="177" spans="1:11">
      <c r="A177" s="114"/>
      <c r="B177" s="107">
        <v>6</v>
      </c>
      <c r="C177" s="10" t="s">
        <v>836</v>
      </c>
      <c r="D177" s="118" t="s">
        <v>985</v>
      </c>
      <c r="E177" s="118" t="s">
        <v>717</v>
      </c>
      <c r="F177" s="146" t="s">
        <v>110</v>
      </c>
      <c r="G177" s="147"/>
      <c r="H177" s="11" t="s">
        <v>837</v>
      </c>
      <c r="I177" s="14">
        <v>13.48</v>
      </c>
      <c r="J177" s="109">
        <f t="shared" si="2"/>
        <v>80.88</v>
      </c>
      <c r="K177" s="115"/>
    </row>
    <row r="178" spans="1:11">
      <c r="A178" s="114"/>
      <c r="B178" s="107">
        <v>4</v>
      </c>
      <c r="C178" s="10" t="s">
        <v>836</v>
      </c>
      <c r="D178" s="118" t="s">
        <v>986</v>
      </c>
      <c r="E178" s="118" t="s">
        <v>729</v>
      </c>
      <c r="F178" s="146" t="s">
        <v>273</v>
      </c>
      <c r="G178" s="147"/>
      <c r="H178" s="11" t="s">
        <v>837</v>
      </c>
      <c r="I178" s="14">
        <v>15.61</v>
      </c>
      <c r="J178" s="109">
        <f t="shared" si="2"/>
        <v>62.44</v>
      </c>
      <c r="K178" s="115"/>
    </row>
    <row r="179" spans="1:11">
      <c r="A179" s="114"/>
      <c r="B179" s="107">
        <v>4</v>
      </c>
      <c r="C179" s="10" t="s">
        <v>836</v>
      </c>
      <c r="D179" s="118" t="s">
        <v>986</v>
      </c>
      <c r="E179" s="118" t="s">
        <v>729</v>
      </c>
      <c r="F179" s="146" t="s">
        <v>110</v>
      </c>
      <c r="G179" s="147"/>
      <c r="H179" s="11" t="s">
        <v>837</v>
      </c>
      <c r="I179" s="14">
        <v>15.61</v>
      </c>
      <c r="J179" s="109">
        <f t="shared" si="2"/>
        <v>62.44</v>
      </c>
      <c r="K179" s="115"/>
    </row>
    <row r="180" spans="1:11">
      <c r="A180" s="114"/>
      <c r="B180" s="107">
        <v>18</v>
      </c>
      <c r="C180" s="10" t="s">
        <v>836</v>
      </c>
      <c r="D180" s="118" t="s">
        <v>987</v>
      </c>
      <c r="E180" s="118" t="s">
        <v>730</v>
      </c>
      <c r="F180" s="146" t="s">
        <v>273</v>
      </c>
      <c r="G180" s="147"/>
      <c r="H180" s="11" t="s">
        <v>837</v>
      </c>
      <c r="I180" s="14">
        <v>16.32</v>
      </c>
      <c r="J180" s="109">
        <f t="shared" si="2"/>
        <v>293.76</v>
      </c>
      <c r="K180" s="115"/>
    </row>
    <row r="181" spans="1:11">
      <c r="A181" s="114"/>
      <c r="B181" s="107">
        <v>2</v>
      </c>
      <c r="C181" s="10" t="s">
        <v>836</v>
      </c>
      <c r="D181" s="118" t="s">
        <v>987</v>
      </c>
      <c r="E181" s="118" t="s">
        <v>730</v>
      </c>
      <c r="F181" s="146" t="s">
        <v>728</v>
      </c>
      <c r="G181" s="147"/>
      <c r="H181" s="11" t="s">
        <v>837</v>
      </c>
      <c r="I181" s="14">
        <v>16.32</v>
      </c>
      <c r="J181" s="109">
        <f t="shared" si="2"/>
        <v>32.64</v>
      </c>
      <c r="K181" s="115"/>
    </row>
    <row r="182" spans="1:11">
      <c r="A182" s="114"/>
      <c r="B182" s="107">
        <v>2</v>
      </c>
      <c r="C182" s="10" t="s">
        <v>836</v>
      </c>
      <c r="D182" s="118" t="s">
        <v>987</v>
      </c>
      <c r="E182" s="118" t="s">
        <v>730</v>
      </c>
      <c r="F182" s="146" t="s">
        <v>838</v>
      </c>
      <c r="G182" s="147"/>
      <c r="H182" s="11" t="s">
        <v>837</v>
      </c>
      <c r="I182" s="14">
        <v>16.32</v>
      </c>
      <c r="J182" s="109">
        <f t="shared" si="2"/>
        <v>32.64</v>
      </c>
      <c r="K182" s="115"/>
    </row>
    <row r="183" spans="1:11">
      <c r="A183" s="114"/>
      <c r="B183" s="107">
        <v>2</v>
      </c>
      <c r="C183" s="10" t="s">
        <v>836</v>
      </c>
      <c r="D183" s="118" t="s">
        <v>988</v>
      </c>
      <c r="E183" s="118" t="s">
        <v>722</v>
      </c>
      <c r="F183" s="146" t="s">
        <v>273</v>
      </c>
      <c r="G183" s="147"/>
      <c r="H183" s="11" t="s">
        <v>837</v>
      </c>
      <c r="I183" s="14">
        <v>17.03</v>
      </c>
      <c r="J183" s="109">
        <f t="shared" si="2"/>
        <v>34.06</v>
      </c>
      <c r="K183" s="115"/>
    </row>
    <row r="184" spans="1:11">
      <c r="A184" s="114"/>
      <c r="B184" s="107">
        <v>4</v>
      </c>
      <c r="C184" s="10" t="s">
        <v>836</v>
      </c>
      <c r="D184" s="118" t="s">
        <v>988</v>
      </c>
      <c r="E184" s="118" t="s">
        <v>722</v>
      </c>
      <c r="F184" s="146" t="s">
        <v>720</v>
      </c>
      <c r="G184" s="147"/>
      <c r="H184" s="11" t="s">
        <v>837</v>
      </c>
      <c r="I184" s="14">
        <v>17.03</v>
      </c>
      <c r="J184" s="109">
        <f t="shared" si="2"/>
        <v>68.12</v>
      </c>
      <c r="K184" s="115"/>
    </row>
    <row r="185" spans="1:11">
      <c r="A185" s="114"/>
      <c r="B185" s="107">
        <v>2</v>
      </c>
      <c r="C185" s="10" t="s">
        <v>836</v>
      </c>
      <c r="D185" s="118" t="s">
        <v>988</v>
      </c>
      <c r="E185" s="118" t="s">
        <v>722</v>
      </c>
      <c r="F185" s="146" t="s">
        <v>728</v>
      </c>
      <c r="G185" s="147"/>
      <c r="H185" s="11" t="s">
        <v>837</v>
      </c>
      <c r="I185" s="14">
        <v>17.03</v>
      </c>
      <c r="J185" s="109">
        <f t="shared" si="2"/>
        <v>34.06</v>
      </c>
      <c r="K185" s="115"/>
    </row>
    <row r="186" spans="1:11">
      <c r="A186" s="114"/>
      <c r="B186" s="107">
        <v>2</v>
      </c>
      <c r="C186" s="10" t="s">
        <v>836</v>
      </c>
      <c r="D186" s="118" t="s">
        <v>988</v>
      </c>
      <c r="E186" s="118" t="s">
        <v>722</v>
      </c>
      <c r="F186" s="146" t="s">
        <v>838</v>
      </c>
      <c r="G186" s="147"/>
      <c r="H186" s="11" t="s">
        <v>837</v>
      </c>
      <c r="I186" s="14">
        <v>17.03</v>
      </c>
      <c r="J186" s="109">
        <f t="shared" si="2"/>
        <v>34.06</v>
      </c>
      <c r="K186" s="115"/>
    </row>
    <row r="187" spans="1:11">
      <c r="A187" s="114"/>
      <c r="B187" s="107">
        <v>2</v>
      </c>
      <c r="C187" s="10" t="s">
        <v>836</v>
      </c>
      <c r="D187" s="118" t="s">
        <v>989</v>
      </c>
      <c r="E187" s="118" t="s">
        <v>731</v>
      </c>
      <c r="F187" s="146" t="s">
        <v>273</v>
      </c>
      <c r="G187" s="147"/>
      <c r="H187" s="11" t="s">
        <v>837</v>
      </c>
      <c r="I187" s="14">
        <v>18.45</v>
      </c>
      <c r="J187" s="109">
        <f t="shared" si="2"/>
        <v>36.9</v>
      </c>
      <c r="K187" s="115"/>
    </row>
    <row r="188" spans="1:11">
      <c r="A188" s="114"/>
      <c r="B188" s="107">
        <v>52</v>
      </c>
      <c r="C188" s="10" t="s">
        <v>836</v>
      </c>
      <c r="D188" s="118" t="s">
        <v>989</v>
      </c>
      <c r="E188" s="118" t="s">
        <v>731</v>
      </c>
      <c r="F188" s="146" t="s">
        <v>110</v>
      </c>
      <c r="G188" s="147"/>
      <c r="H188" s="11" t="s">
        <v>837</v>
      </c>
      <c r="I188" s="14">
        <v>18.45</v>
      </c>
      <c r="J188" s="109">
        <f t="shared" si="2"/>
        <v>959.4</v>
      </c>
      <c r="K188" s="115"/>
    </row>
    <row r="189" spans="1:11">
      <c r="A189" s="114"/>
      <c r="B189" s="107">
        <v>4</v>
      </c>
      <c r="C189" s="10" t="s">
        <v>836</v>
      </c>
      <c r="D189" s="118" t="s">
        <v>989</v>
      </c>
      <c r="E189" s="118" t="s">
        <v>731</v>
      </c>
      <c r="F189" s="146" t="s">
        <v>720</v>
      </c>
      <c r="G189" s="147"/>
      <c r="H189" s="11" t="s">
        <v>837</v>
      </c>
      <c r="I189" s="14">
        <v>18.45</v>
      </c>
      <c r="J189" s="109">
        <f t="shared" si="2"/>
        <v>73.8</v>
      </c>
      <c r="K189" s="115"/>
    </row>
    <row r="190" spans="1:11">
      <c r="A190" s="114"/>
      <c r="B190" s="107">
        <v>2</v>
      </c>
      <c r="C190" s="10" t="s">
        <v>836</v>
      </c>
      <c r="D190" s="118" t="s">
        <v>989</v>
      </c>
      <c r="E190" s="118" t="s">
        <v>731</v>
      </c>
      <c r="F190" s="146" t="s">
        <v>727</v>
      </c>
      <c r="G190" s="147"/>
      <c r="H190" s="11" t="s">
        <v>837</v>
      </c>
      <c r="I190" s="14">
        <v>18.45</v>
      </c>
      <c r="J190" s="109">
        <f t="shared" si="2"/>
        <v>36.9</v>
      </c>
      <c r="K190" s="115"/>
    </row>
    <row r="191" spans="1:11">
      <c r="A191" s="114"/>
      <c r="B191" s="107">
        <v>4</v>
      </c>
      <c r="C191" s="10" t="s">
        <v>836</v>
      </c>
      <c r="D191" s="118" t="s">
        <v>990</v>
      </c>
      <c r="E191" s="118" t="s">
        <v>723</v>
      </c>
      <c r="F191" s="146" t="s">
        <v>718</v>
      </c>
      <c r="G191" s="147"/>
      <c r="H191" s="11" t="s">
        <v>837</v>
      </c>
      <c r="I191" s="14">
        <v>19.87</v>
      </c>
      <c r="J191" s="109">
        <f t="shared" si="2"/>
        <v>79.48</v>
      </c>
      <c r="K191" s="115"/>
    </row>
    <row r="192" spans="1:11">
      <c r="A192" s="114"/>
      <c r="B192" s="107">
        <v>2</v>
      </c>
      <c r="C192" s="10" t="s">
        <v>836</v>
      </c>
      <c r="D192" s="118" t="s">
        <v>991</v>
      </c>
      <c r="E192" s="118" t="s">
        <v>732</v>
      </c>
      <c r="F192" s="146" t="s">
        <v>110</v>
      </c>
      <c r="G192" s="147"/>
      <c r="H192" s="11" t="s">
        <v>837</v>
      </c>
      <c r="I192" s="14">
        <v>22</v>
      </c>
      <c r="J192" s="109">
        <f t="shared" si="2"/>
        <v>44</v>
      </c>
      <c r="K192" s="115"/>
    </row>
    <row r="193" spans="1:11">
      <c r="A193" s="114"/>
      <c r="B193" s="107">
        <v>2</v>
      </c>
      <c r="C193" s="10" t="s">
        <v>836</v>
      </c>
      <c r="D193" s="118" t="s">
        <v>991</v>
      </c>
      <c r="E193" s="118" t="s">
        <v>732</v>
      </c>
      <c r="F193" s="146" t="s">
        <v>718</v>
      </c>
      <c r="G193" s="147"/>
      <c r="H193" s="11" t="s">
        <v>837</v>
      </c>
      <c r="I193" s="14">
        <v>22</v>
      </c>
      <c r="J193" s="109">
        <f t="shared" si="2"/>
        <v>44</v>
      </c>
      <c r="K193" s="115"/>
    </row>
    <row r="194" spans="1:11">
      <c r="A194" s="114"/>
      <c r="B194" s="107">
        <v>4</v>
      </c>
      <c r="C194" s="10" t="s">
        <v>836</v>
      </c>
      <c r="D194" s="118" t="s">
        <v>992</v>
      </c>
      <c r="E194" s="118" t="s">
        <v>734</v>
      </c>
      <c r="F194" s="146" t="s">
        <v>273</v>
      </c>
      <c r="G194" s="147"/>
      <c r="H194" s="11" t="s">
        <v>837</v>
      </c>
      <c r="I194" s="14">
        <v>24.48</v>
      </c>
      <c r="J194" s="109">
        <f t="shared" si="2"/>
        <v>97.92</v>
      </c>
      <c r="K194" s="115"/>
    </row>
    <row r="195" spans="1:11">
      <c r="A195" s="114"/>
      <c r="B195" s="107">
        <v>2</v>
      </c>
      <c r="C195" s="10" t="s">
        <v>836</v>
      </c>
      <c r="D195" s="118" t="s">
        <v>992</v>
      </c>
      <c r="E195" s="118" t="s">
        <v>734</v>
      </c>
      <c r="F195" s="146" t="s">
        <v>728</v>
      </c>
      <c r="G195" s="147"/>
      <c r="H195" s="11" t="s">
        <v>837</v>
      </c>
      <c r="I195" s="14">
        <v>24.48</v>
      </c>
      <c r="J195" s="109">
        <f t="shared" si="2"/>
        <v>48.96</v>
      </c>
      <c r="K195" s="115"/>
    </row>
    <row r="196" spans="1:11">
      <c r="A196" s="114"/>
      <c r="B196" s="107">
        <v>4</v>
      </c>
      <c r="C196" s="10" t="s">
        <v>836</v>
      </c>
      <c r="D196" s="118" t="s">
        <v>993</v>
      </c>
      <c r="E196" s="118" t="s">
        <v>746</v>
      </c>
      <c r="F196" s="146" t="s">
        <v>273</v>
      </c>
      <c r="G196" s="147"/>
      <c r="H196" s="11" t="s">
        <v>837</v>
      </c>
      <c r="I196" s="14">
        <v>24.84</v>
      </c>
      <c r="J196" s="109">
        <f t="shared" si="2"/>
        <v>99.36</v>
      </c>
      <c r="K196" s="115"/>
    </row>
    <row r="197" spans="1:11">
      <c r="A197" s="114"/>
      <c r="B197" s="107">
        <v>2</v>
      </c>
      <c r="C197" s="10" t="s">
        <v>836</v>
      </c>
      <c r="D197" s="118" t="s">
        <v>994</v>
      </c>
      <c r="E197" s="118" t="s">
        <v>758</v>
      </c>
      <c r="F197" s="146" t="s">
        <v>273</v>
      </c>
      <c r="G197" s="147"/>
      <c r="H197" s="11" t="s">
        <v>837</v>
      </c>
      <c r="I197" s="14">
        <v>25.55</v>
      </c>
      <c r="J197" s="109">
        <f t="shared" si="2"/>
        <v>51.1</v>
      </c>
      <c r="K197" s="115"/>
    </row>
    <row r="198" spans="1:11">
      <c r="A198" s="114"/>
      <c r="B198" s="107">
        <v>2</v>
      </c>
      <c r="C198" s="10" t="s">
        <v>836</v>
      </c>
      <c r="D198" s="118" t="s">
        <v>994</v>
      </c>
      <c r="E198" s="118" t="s">
        <v>758</v>
      </c>
      <c r="F198" s="146" t="s">
        <v>728</v>
      </c>
      <c r="G198" s="147"/>
      <c r="H198" s="11" t="s">
        <v>837</v>
      </c>
      <c r="I198" s="14">
        <v>25.55</v>
      </c>
      <c r="J198" s="109">
        <f t="shared" si="2"/>
        <v>51.1</v>
      </c>
      <c r="K198" s="115"/>
    </row>
    <row r="199" spans="1:11">
      <c r="A199" s="114"/>
      <c r="B199" s="107">
        <v>4</v>
      </c>
      <c r="C199" s="10" t="s">
        <v>836</v>
      </c>
      <c r="D199" s="118" t="s">
        <v>995</v>
      </c>
      <c r="E199" s="118" t="s">
        <v>755</v>
      </c>
      <c r="F199" s="146" t="s">
        <v>273</v>
      </c>
      <c r="G199" s="147"/>
      <c r="H199" s="11" t="s">
        <v>837</v>
      </c>
      <c r="I199" s="14">
        <v>26.96</v>
      </c>
      <c r="J199" s="109">
        <f t="shared" si="2"/>
        <v>107.84</v>
      </c>
      <c r="K199" s="115"/>
    </row>
    <row r="200" spans="1:11">
      <c r="A200" s="114"/>
      <c r="B200" s="107">
        <v>4</v>
      </c>
      <c r="C200" s="10" t="s">
        <v>836</v>
      </c>
      <c r="D200" s="118" t="s">
        <v>996</v>
      </c>
      <c r="E200" s="118" t="s">
        <v>735</v>
      </c>
      <c r="F200" s="146" t="s">
        <v>273</v>
      </c>
      <c r="G200" s="147"/>
      <c r="H200" s="11" t="s">
        <v>837</v>
      </c>
      <c r="I200" s="14">
        <v>31.58</v>
      </c>
      <c r="J200" s="109">
        <f t="shared" si="2"/>
        <v>126.32</v>
      </c>
      <c r="K200" s="115"/>
    </row>
    <row r="201" spans="1:11">
      <c r="A201" s="114"/>
      <c r="B201" s="107">
        <v>2</v>
      </c>
      <c r="C201" s="10" t="s">
        <v>839</v>
      </c>
      <c r="D201" s="118" t="s">
        <v>997</v>
      </c>
      <c r="E201" s="118" t="s">
        <v>733</v>
      </c>
      <c r="F201" s="146"/>
      <c r="G201" s="147"/>
      <c r="H201" s="11" t="s">
        <v>840</v>
      </c>
      <c r="I201" s="14">
        <v>132.69</v>
      </c>
      <c r="J201" s="109">
        <f t="shared" si="2"/>
        <v>265.38</v>
      </c>
      <c r="K201" s="115"/>
    </row>
    <row r="202" spans="1:11" ht="24">
      <c r="A202" s="114"/>
      <c r="B202" s="107">
        <v>2</v>
      </c>
      <c r="C202" s="10" t="s">
        <v>841</v>
      </c>
      <c r="D202" s="118" t="s">
        <v>998</v>
      </c>
      <c r="E202" s="118" t="s">
        <v>764</v>
      </c>
      <c r="F202" s="146"/>
      <c r="G202" s="147"/>
      <c r="H202" s="11" t="s">
        <v>842</v>
      </c>
      <c r="I202" s="14">
        <v>13.84</v>
      </c>
      <c r="J202" s="109">
        <f t="shared" si="2"/>
        <v>27.68</v>
      </c>
      <c r="K202" s="115"/>
    </row>
    <row r="203" spans="1:11" ht="24">
      <c r="A203" s="114"/>
      <c r="B203" s="107">
        <v>2</v>
      </c>
      <c r="C203" s="10" t="s">
        <v>841</v>
      </c>
      <c r="D203" s="118" t="s">
        <v>999</v>
      </c>
      <c r="E203" s="118" t="s">
        <v>775</v>
      </c>
      <c r="F203" s="146"/>
      <c r="G203" s="147"/>
      <c r="H203" s="11" t="s">
        <v>842</v>
      </c>
      <c r="I203" s="14">
        <v>15.26</v>
      </c>
      <c r="J203" s="109">
        <f t="shared" si="2"/>
        <v>30.52</v>
      </c>
      <c r="K203" s="115"/>
    </row>
    <row r="204" spans="1:11" ht="24">
      <c r="A204" s="114"/>
      <c r="B204" s="107">
        <v>2</v>
      </c>
      <c r="C204" s="10" t="s">
        <v>841</v>
      </c>
      <c r="D204" s="118" t="s">
        <v>1000</v>
      </c>
      <c r="E204" s="118" t="s">
        <v>717</v>
      </c>
      <c r="F204" s="146"/>
      <c r="G204" s="147"/>
      <c r="H204" s="11" t="s">
        <v>842</v>
      </c>
      <c r="I204" s="14">
        <v>15.61</v>
      </c>
      <c r="J204" s="109">
        <f t="shared" si="2"/>
        <v>31.22</v>
      </c>
      <c r="K204" s="115"/>
    </row>
    <row r="205" spans="1:11" ht="24">
      <c r="A205" s="114"/>
      <c r="B205" s="107">
        <v>4</v>
      </c>
      <c r="C205" s="10" t="s">
        <v>841</v>
      </c>
      <c r="D205" s="118" t="s">
        <v>1001</v>
      </c>
      <c r="E205" s="118" t="s">
        <v>721</v>
      </c>
      <c r="F205" s="146"/>
      <c r="G205" s="147"/>
      <c r="H205" s="11" t="s">
        <v>842</v>
      </c>
      <c r="I205" s="14">
        <v>16.32</v>
      </c>
      <c r="J205" s="109">
        <f t="shared" si="2"/>
        <v>65.28</v>
      </c>
      <c r="K205" s="115"/>
    </row>
    <row r="206" spans="1:11" ht="24">
      <c r="A206" s="114"/>
      <c r="B206" s="107">
        <v>4</v>
      </c>
      <c r="C206" s="10" t="s">
        <v>841</v>
      </c>
      <c r="D206" s="118" t="s">
        <v>1002</v>
      </c>
      <c r="E206" s="118" t="s">
        <v>731</v>
      </c>
      <c r="F206" s="146"/>
      <c r="G206" s="147"/>
      <c r="H206" s="11" t="s">
        <v>842</v>
      </c>
      <c r="I206" s="14">
        <v>24.13</v>
      </c>
      <c r="J206" s="109">
        <f t="shared" si="2"/>
        <v>96.52</v>
      </c>
      <c r="K206" s="115"/>
    </row>
    <row r="207" spans="1:11" ht="24">
      <c r="A207" s="114"/>
      <c r="B207" s="107">
        <v>4</v>
      </c>
      <c r="C207" s="10" t="s">
        <v>841</v>
      </c>
      <c r="D207" s="118" t="s">
        <v>1003</v>
      </c>
      <c r="E207" s="118" t="s">
        <v>732</v>
      </c>
      <c r="F207" s="146"/>
      <c r="G207" s="147"/>
      <c r="H207" s="11" t="s">
        <v>842</v>
      </c>
      <c r="I207" s="14">
        <v>29.8</v>
      </c>
      <c r="J207" s="109">
        <f t="shared" si="2"/>
        <v>119.2</v>
      </c>
      <c r="K207" s="115"/>
    </row>
    <row r="208" spans="1:11" ht="24">
      <c r="A208" s="114"/>
      <c r="B208" s="107">
        <v>6</v>
      </c>
      <c r="C208" s="10" t="s">
        <v>841</v>
      </c>
      <c r="D208" s="118" t="s">
        <v>1004</v>
      </c>
      <c r="E208" s="118" t="s">
        <v>758</v>
      </c>
      <c r="F208" s="146"/>
      <c r="G208" s="147"/>
      <c r="H208" s="11" t="s">
        <v>842</v>
      </c>
      <c r="I208" s="14">
        <v>40.450000000000003</v>
      </c>
      <c r="J208" s="109">
        <f t="shared" si="2"/>
        <v>242.70000000000002</v>
      </c>
      <c r="K208" s="115"/>
    </row>
    <row r="209" spans="1:11" ht="24">
      <c r="A209" s="114"/>
      <c r="B209" s="107">
        <v>12</v>
      </c>
      <c r="C209" s="10" t="s">
        <v>841</v>
      </c>
      <c r="D209" s="118" t="s">
        <v>1005</v>
      </c>
      <c r="E209" s="118" t="s">
        <v>843</v>
      </c>
      <c r="F209" s="146"/>
      <c r="G209" s="147"/>
      <c r="H209" s="11" t="s">
        <v>842</v>
      </c>
      <c r="I209" s="14">
        <v>70.599999999999994</v>
      </c>
      <c r="J209" s="109">
        <f t="shared" si="2"/>
        <v>847.19999999999993</v>
      </c>
      <c r="K209" s="115"/>
    </row>
    <row r="210" spans="1:11" ht="24">
      <c r="A210" s="114"/>
      <c r="B210" s="107">
        <v>2</v>
      </c>
      <c r="C210" s="10" t="s">
        <v>841</v>
      </c>
      <c r="D210" s="118" t="s">
        <v>1006</v>
      </c>
      <c r="E210" s="118" t="s">
        <v>844</v>
      </c>
      <c r="F210" s="146"/>
      <c r="G210" s="147"/>
      <c r="H210" s="11" t="s">
        <v>842</v>
      </c>
      <c r="I210" s="14">
        <v>88.34</v>
      </c>
      <c r="J210" s="109">
        <f t="shared" si="2"/>
        <v>176.68</v>
      </c>
      <c r="K210" s="115"/>
    </row>
    <row r="211" spans="1:11" ht="24">
      <c r="A211" s="114"/>
      <c r="B211" s="107">
        <v>4</v>
      </c>
      <c r="C211" s="10" t="s">
        <v>841</v>
      </c>
      <c r="D211" s="118" t="s">
        <v>1007</v>
      </c>
      <c r="E211" s="118" t="s">
        <v>759</v>
      </c>
      <c r="F211" s="146"/>
      <c r="G211" s="147"/>
      <c r="H211" s="11" t="s">
        <v>842</v>
      </c>
      <c r="I211" s="14">
        <v>258.64999999999998</v>
      </c>
      <c r="J211" s="109">
        <f t="shared" si="2"/>
        <v>1034.5999999999999</v>
      </c>
      <c r="K211" s="130"/>
    </row>
    <row r="212" spans="1:11" ht="24">
      <c r="A212" s="114"/>
      <c r="B212" s="107">
        <v>2</v>
      </c>
      <c r="C212" s="10" t="s">
        <v>841</v>
      </c>
      <c r="D212" s="118" t="s">
        <v>1008</v>
      </c>
      <c r="E212" s="118" t="s">
        <v>845</v>
      </c>
      <c r="F212" s="146"/>
      <c r="G212" s="147"/>
      <c r="H212" s="11" t="s">
        <v>842</v>
      </c>
      <c r="I212" s="14">
        <v>20.58</v>
      </c>
      <c r="J212" s="109">
        <f t="shared" si="2"/>
        <v>41.16</v>
      </c>
      <c r="K212" s="115"/>
    </row>
    <row r="213" spans="1:11" ht="24">
      <c r="A213" s="114"/>
      <c r="B213" s="107">
        <v>8</v>
      </c>
      <c r="C213" s="10" t="s">
        <v>846</v>
      </c>
      <c r="D213" s="118" t="s">
        <v>1009</v>
      </c>
      <c r="E213" s="118" t="s">
        <v>717</v>
      </c>
      <c r="F213" s="146" t="s">
        <v>673</v>
      </c>
      <c r="G213" s="147"/>
      <c r="H213" s="11" t="s">
        <v>847</v>
      </c>
      <c r="I213" s="14">
        <v>77.7</v>
      </c>
      <c r="J213" s="109">
        <f t="shared" si="2"/>
        <v>621.6</v>
      </c>
      <c r="K213" s="115"/>
    </row>
    <row r="214" spans="1:11" ht="24">
      <c r="A214" s="114"/>
      <c r="B214" s="107">
        <v>2</v>
      </c>
      <c r="C214" s="10" t="s">
        <v>846</v>
      </c>
      <c r="D214" s="118" t="s">
        <v>1010</v>
      </c>
      <c r="E214" s="118" t="s">
        <v>721</v>
      </c>
      <c r="F214" s="146" t="s">
        <v>673</v>
      </c>
      <c r="G214" s="147"/>
      <c r="H214" s="11" t="s">
        <v>847</v>
      </c>
      <c r="I214" s="14">
        <v>81.25</v>
      </c>
      <c r="J214" s="109">
        <f t="shared" ref="J214:J240" si="3">I214*B214</f>
        <v>162.5</v>
      </c>
      <c r="K214" s="115"/>
    </row>
    <row r="215" spans="1:11" ht="24">
      <c r="A215" s="114"/>
      <c r="B215" s="107">
        <v>30</v>
      </c>
      <c r="C215" s="10" t="s">
        <v>846</v>
      </c>
      <c r="D215" s="118" t="s">
        <v>1011</v>
      </c>
      <c r="E215" s="118" t="s">
        <v>722</v>
      </c>
      <c r="F215" s="146" t="s">
        <v>273</v>
      </c>
      <c r="G215" s="147"/>
      <c r="H215" s="11" t="s">
        <v>847</v>
      </c>
      <c r="I215" s="14">
        <v>102.54</v>
      </c>
      <c r="J215" s="109">
        <f t="shared" si="3"/>
        <v>3076.2000000000003</v>
      </c>
      <c r="K215" s="130"/>
    </row>
    <row r="216" spans="1:11" ht="24">
      <c r="A216" s="114"/>
      <c r="B216" s="107">
        <v>18</v>
      </c>
      <c r="C216" s="10" t="s">
        <v>846</v>
      </c>
      <c r="D216" s="118" t="s">
        <v>1012</v>
      </c>
      <c r="E216" s="118" t="s">
        <v>723</v>
      </c>
      <c r="F216" s="146" t="s">
        <v>273</v>
      </c>
      <c r="G216" s="147"/>
      <c r="H216" s="11" t="s">
        <v>847</v>
      </c>
      <c r="I216" s="14">
        <v>116.73</v>
      </c>
      <c r="J216" s="109">
        <f t="shared" si="3"/>
        <v>2101.14</v>
      </c>
      <c r="K216" s="130"/>
    </row>
    <row r="217" spans="1:11" ht="24">
      <c r="A217" s="114"/>
      <c r="B217" s="107">
        <v>2</v>
      </c>
      <c r="C217" s="10" t="s">
        <v>846</v>
      </c>
      <c r="D217" s="118" t="s">
        <v>1013</v>
      </c>
      <c r="E217" s="118" t="s">
        <v>758</v>
      </c>
      <c r="F217" s="146" t="s">
        <v>673</v>
      </c>
      <c r="G217" s="147"/>
      <c r="H217" s="11" t="s">
        <v>847</v>
      </c>
      <c r="I217" s="14">
        <v>157.53</v>
      </c>
      <c r="J217" s="109">
        <f t="shared" si="3"/>
        <v>315.06</v>
      </c>
      <c r="K217" s="115"/>
    </row>
    <row r="218" spans="1:11" ht="24">
      <c r="A218" s="114"/>
      <c r="B218" s="107">
        <v>2</v>
      </c>
      <c r="C218" s="10" t="s">
        <v>848</v>
      </c>
      <c r="D218" s="118" t="s">
        <v>1014</v>
      </c>
      <c r="E218" s="118" t="s">
        <v>717</v>
      </c>
      <c r="F218" s="146" t="s">
        <v>273</v>
      </c>
      <c r="G218" s="147"/>
      <c r="H218" s="11" t="s">
        <v>849</v>
      </c>
      <c r="I218" s="14">
        <v>38.67</v>
      </c>
      <c r="J218" s="109">
        <f t="shared" si="3"/>
        <v>77.34</v>
      </c>
      <c r="K218" s="115"/>
    </row>
    <row r="219" spans="1:11" ht="24">
      <c r="A219" s="114"/>
      <c r="B219" s="107">
        <v>8</v>
      </c>
      <c r="C219" s="10" t="s">
        <v>848</v>
      </c>
      <c r="D219" s="118" t="s">
        <v>1015</v>
      </c>
      <c r="E219" s="118" t="s">
        <v>721</v>
      </c>
      <c r="F219" s="146" t="s">
        <v>273</v>
      </c>
      <c r="G219" s="147"/>
      <c r="H219" s="11" t="s">
        <v>849</v>
      </c>
      <c r="I219" s="14">
        <v>38.67</v>
      </c>
      <c r="J219" s="109">
        <f t="shared" si="3"/>
        <v>309.36</v>
      </c>
      <c r="K219" s="115"/>
    </row>
    <row r="220" spans="1:11" ht="24">
      <c r="A220" s="114"/>
      <c r="B220" s="107">
        <v>2</v>
      </c>
      <c r="C220" s="10" t="s">
        <v>848</v>
      </c>
      <c r="D220" s="118" t="s">
        <v>1016</v>
      </c>
      <c r="E220" s="118" t="s">
        <v>729</v>
      </c>
      <c r="F220" s="146" t="s">
        <v>273</v>
      </c>
      <c r="G220" s="147"/>
      <c r="H220" s="11" t="s">
        <v>849</v>
      </c>
      <c r="I220" s="14">
        <v>38.67</v>
      </c>
      <c r="J220" s="109">
        <f t="shared" si="3"/>
        <v>77.34</v>
      </c>
      <c r="K220" s="115"/>
    </row>
    <row r="221" spans="1:11" ht="24">
      <c r="A221" s="114"/>
      <c r="B221" s="107">
        <v>2</v>
      </c>
      <c r="C221" s="10" t="s">
        <v>848</v>
      </c>
      <c r="D221" s="118" t="s">
        <v>1017</v>
      </c>
      <c r="E221" s="118" t="s">
        <v>730</v>
      </c>
      <c r="F221" s="146" t="s">
        <v>273</v>
      </c>
      <c r="G221" s="147"/>
      <c r="H221" s="11" t="s">
        <v>849</v>
      </c>
      <c r="I221" s="14">
        <v>42.22</v>
      </c>
      <c r="J221" s="109">
        <f t="shared" si="3"/>
        <v>84.44</v>
      </c>
      <c r="K221" s="115"/>
    </row>
    <row r="222" spans="1:11" ht="24">
      <c r="A222" s="114"/>
      <c r="B222" s="107">
        <v>2</v>
      </c>
      <c r="C222" s="10" t="s">
        <v>848</v>
      </c>
      <c r="D222" s="118" t="s">
        <v>1018</v>
      </c>
      <c r="E222" s="118" t="s">
        <v>734</v>
      </c>
      <c r="F222" s="146" t="s">
        <v>273</v>
      </c>
      <c r="G222" s="147"/>
      <c r="H222" s="11" t="s">
        <v>849</v>
      </c>
      <c r="I222" s="14">
        <v>67.06</v>
      </c>
      <c r="J222" s="109">
        <f t="shared" si="3"/>
        <v>134.12</v>
      </c>
      <c r="K222" s="115"/>
    </row>
    <row r="223" spans="1:11" ht="24">
      <c r="A223" s="114"/>
      <c r="B223" s="107">
        <v>2</v>
      </c>
      <c r="C223" s="10" t="s">
        <v>848</v>
      </c>
      <c r="D223" s="118" t="s">
        <v>1019</v>
      </c>
      <c r="E223" s="118" t="s">
        <v>755</v>
      </c>
      <c r="F223" s="146" t="s">
        <v>273</v>
      </c>
      <c r="G223" s="147"/>
      <c r="H223" s="11" t="s">
        <v>849</v>
      </c>
      <c r="I223" s="14">
        <v>90.12</v>
      </c>
      <c r="J223" s="109">
        <f t="shared" si="3"/>
        <v>180.24</v>
      </c>
      <c r="K223" s="115"/>
    </row>
    <row r="224" spans="1:11" ht="24">
      <c r="A224" s="114"/>
      <c r="B224" s="107">
        <v>2</v>
      </c>
      <c r="C224" s="10" t="s">
        <v>848</v>
      </c>
      <c r="D224" s="118" t="s">
        <v>1020</v>
      </c>
      <c r="E224" s="118" t="s">
        <v>850</v>
      </c>
      <c r="F224" s="146" t="s">
        <v>273</v>
      </c>
      <c r="G224" s="147"/>
      <c r="H224" s="11" t="s">
        <v>849</v>
      </c>
      <c r="I224" s="14">
        <v>153.97999999999999</v>
      </c>
      <c r="J224" s="109">
        <f t="shared" si="3"/>
        <v>307.95999999999998</v>
      </c>
      <c r="K224" s="115"/>
    </row>
    <row r="225" spans="1:11" ht="24">
      <c r="A225" s="114"/>
      <c r="B225" s="107">
        <v>4</v>
      </c>
      <c r="C225" s="10" t="s">
        <v>848</v>
      </c>
      <c r="D225" s="118" t="s">
        <v>1021</v>
      </c>
      <c r="E225" s="118" t="s">
        <v>845</v>
      </c>
      <c r="F225" s="146" t="s">
        <v>273</v>
      </c>
      <c r="G225" s="147"/>
      <c r="H225" s="11" t="s">
        <v>849</v>
      </c>
      <c r="I225" s="14">
        <v>43.99</v>
      </c>
      <c r="J225" s="109">
        <f t="shared" si="3"/>
        <v>175.96</v>
      </c>
      <c r="K225" s="115"/>
    </row>
    <row r="226" spans="1:11" ht="24">
      <c r="A226" s="114"/>
      <c r="B226" s="107">
        <v>2</v>
      </c>
      <c r="C226" s="10" t="s">
        <v>848</v>
      </c>
      <c r="D226" s="118" t="s">
        <v>1022</v>
      </c>
      <c r="E226" s="118" t="s">
        <v>767</v>
      </c>
      <c r="F226" s="146" t="s">
        <v>271</v>
      </c>
      <c r="G226" s="147"/>
      <c r="H226" s="11" t="s">
        <v>849</v>
      </c>
      <c r="I226" s="14">
        <v>47.54</v>
      </c>
      <c r="J226" s="109">
        <f t="shared" si="3"/>
        <v>95.08</v>
      </c>
      <c r="K226" s="115"/>
    </row>
    <row r="227" spans="1:11" ht="24">
      <c r="A227" s="114"/>
      <c r="B227" s="107">
        <v>2</v>
      </c>
      <c r="C227" s="10" t="s">
        <v>848</v>
      </c>
      <c r="D227" s="118" t="s">
        <v>1023</v>
      </c>
      <c r="E227" s="118" t="s">
        <v>760</v>
      </c>
      <c r="F227" s="146" t="s">
        <v>271</v>
      </c>
      <c r="G227" s="147"/>
      <c r="H227" s="11" t="s">
        <v>849</v>
      </c>
      <c r="I227" s="14">
        <v>52.86</v>
      </c>
      <c r="J227" s="109">
        <f t="shared" si="3"/>
        <v>105.72</v>
      </c>
      <c r="K227" s="115"/>
    </row>
    <row r="228" spans="1:11">
      <c r="A228" s="114"/>
      <c r="B228" s="107">
        <v>2</v>
      </c>
      <c r="C228" s="10" t="s">
        <v>851</v>
      </c>
      <c r="D228" s="118" t="s">
        <v>1024</v>
      </c>
      <c r="E228" s="118" t="s">
        <v>730</v>
      </c>
      <c r="F228" s="146" t="s">
        <v>273</v>
      </c>
      <c r="G228" s="147"/>
      <c r="H228" s="11" t="s">
        <v>852</v>
      </c>
      <c r="I228" s="14">
        <v>17.38</v>
      </c>
      <c r="J228" s="109">
        <f t="shared" si="3"/>
        <v>34.76</v>
      </c>
      <c r="K228" s="115"/>
    </row>
    <row r="229" spans="1:11">
      <c r="A229" s="114"/>
      <c r="B229" s="107">
        <v>2</v>
      </c>
      <c r="C229" s="10" t="s">
        <v>851</v>
      </c>
      <c r="D229" s="118" t="s">
        <v>1024</v>
      </c>
      <c r="E229" s="118" t="s">
        <v>730</v>
      </c>
      <c r="F229" s="146" t="s">
        <v>583</v>
      </c>
      <c r="G229" s="147"/>
      <c r="H229" s="11" t="s">
        <v>852</v>
      </c>
      <c r="I229" s="14">
        <v>17.38</v>
      </c>
      <c r="J229" s="109">
        <f t="shared" si="3"/>
        <v>34.76</v>
      </c>
      <c r="K229" s="115"/>
    </row>
    <row r="230" spans="1:11">
      <c r="A230" s="114"/>
      <c r="B230" s="107">
        <v>2</v>
      </c>
      <c r="C230" s="10" t="s">
        <v>851</v>
      </c>
      <c r="D230" s="118" t="s">
        <v>1024</v>
      </c>
      <c r="E230" s="118" t="s">
        <v>730</v>
      </c>
      <c r="F230" s="146" t="s">
        <v>673</v>
      </c>
      <c r="G230" s="147"/>
      <c r="H230" s="11" t="s">
        <v>852</v>
      </c>
      <c r="I230" s="14">
        <v>17.38</v>
      </c>
      <c r="J230" s="109">
        <f t="shared" si="3"/>
        <v>34.76</v>
      </c>
      <c r="K230" s="115"/>
    </row>
    <row r="231" spans="1:11">
      <c r="A231" s="114"/>
      <c r="B231" s="107">
        <v>2</v>
      </c>
      <c r="C231" s="10" t="s">
        <v>851</v>
      </c>
      <c r="D231" s="118" t="s">
        <v>1025</v>
      </c>
      <c r="E231" s="118" t="s">
        <v>722</v>
      </c>
      <c r="F231" s="146" t="s">
        <v>273</v>
      </c>
      <c r="G231" s="147"/>
      <c r="H231" s="11" t="s">
        <v>852</v>
      </c>
      <c r="I231" s="14">
        <v>19.16</v>
      </c>
      <c r="J231" s="109">
        <f t="shared" si="3"/>
        <v>38.32</v>
      </c>
      <c r="K231" s="115"/>
    </row>
    <row r="232" spans="1:11">
      <c r="A232" s="114"/>
      <c r="B232" s="107">
        <v>2</v>
      </c>
      <c r="C232" s="10" t="s">
        <v>851</v>
      </c>
      <c r="D232" s="118" t="s">
        <v>1025</v>
      </c>
      <c r="E232" s="118" t="s">
        <v>722</v>
      </c>
      <c r="F232" s="146" t="s">
        <v>583</v>
      </c>
      <c r="G232" s="147"/>
      <c r="H232" s="11" t="s">
        <v>852</v>
      </c>
      <c r="I232" s="14">
        <v>19.16</v>
      </c>
      <c r="J232" s="109">
        <f t="shared" si="3"/>
        <v>38.32</v>
      </c>
      <c r="K232" s="115"/>
    </row>
    <row r="233" spans="1:11">
      <c r="A233" s="114"/>
      <c r="B233" s="107">
        <v>2</v>
      </c>
      <c r="C233" s="10" t="s">
        <v>851</v>
      </c>
      <c r="D233" s="118" t="s">
        <v>1026</v>
      </c>
      <c r="E233" s="118" t="s">
        <v>732</v>
      </c>
      <c r="F233" s="146" t="s">
        <v>273</v>
      </c>
      <c r="G233" s="147"/>
      <c r="H233" s="11" t="s">
        <v>852</v>
      </c>
      <c r="I233" s="14">
        <v>24.48</v>
      </c>
      <c r="J233" s="109">
        <f t="shared" si="3"/>
        <v>48.96</v>
      </c>
      <c r="K233" s="115"/>
    </row>
    <row r="234" spans="1:11">
      <c r="A234" s="114"/>
      <c r="B234" s="107">
        <v>2</v>
      </c>
      <c r="C234" s="10" t="s">
        <v>851</v>
      </c>
      <c r="D234" s="118" t="s">
        <v>1026</v>
      </c>
      <c r="E234" s="118" t="s">
        <v>732</v>
      </c>
      <c r="F234" s="146" t="s">
        <v>583</v>
      </c>
      <c r="G234" s="147"/>
      <c r="H234" s="11" t="s">
        <v>852</v>
      </c>
      <c r="I234" s="14">
        <v>24.48</v>
      </c>
      <c r="J234" s="109">
        <f t="shared" si="3"/>
        <v>48.96</v>
      </c>
      <c r="K234" s="115"/>
    </row>
    <row r="235" spans="1:11">
      <c r="A235" s="114"/>
      <c r="B235" s="107">
        <v>2</v>
      </c>
      <c r="C235" s="10" t="s">
        <v>853</v>
      </c>
      <c r="D235" s="118" t="s">
        <v>1027</v>
      </c>
      <c r="E235" s="118" t="s">
        <v>729</v>
      </c>
      <c r="F235" s="146"/>
      <c r="G235" s="147"/>
      <c r="H235" s="11" t="s">
        <v>854</v>
      </c>
      <c r="I235" s="14">
        <v>35.119999999999997</v>
      </c>
      <c r="J235" s="109">
        <f t="shared" si="3"/>
        <v>70.239999999999995</v>
      </c>
      <c r="K235" s="115"/>
    </row>
    <row r="236" spans="1:11">
      <c r="A236" s="114"/>
      <c r="B236" s="107">
        <v>6</v>
      </c>
      <c r="C236" s="10" t="s">
        <v>855</v>
      </c>
      <c r="D236" s="118" t="s">
        <v>1028</v>
      </c>
      <c r="E236" s="118" t="s">
        <v>723</v>
      </c>
      <c r="F236" s="146" t="s">
        <v>718</v>
      </c>
      <c r="G236" s="147"/>
      <c r="H236" s="11" t="s">
        <v>856</v>
      </c>
      <c r="I236" s="14">
        <v>24.48</v>
      </c>
      <c r="J236" s="109">
        <f t="shared" si="3"/>
        <v>146.88</v>
      </c>
      <c r="K236" s="115"/>
    </row>
    <row r="237" spans="1:11">
      <c r="A237" s="114"/>
      <c r="B237" s="107">
        <v>2</v>
      </c>
      <c r="C237" s="10" t="s">
        <v>857</v>
      </c>
      <c r="D237" s="118" t="s">
        <v>1029</v>
      </c>
      <c r="E237" s="118" t="s">
        <v>775</v>
      </c>
      <c r="F237" s="146" t="s">
        <v>273</v>
      </c>
      <c r="G237" s="147"/>
      <c r="H237" s="11" t="s">
        <v>858</v>
      </c>
      <c r="I237" s="14">
        <v>13.13</v>
      </c>
      <c r="J237" s="109">
        <f t="shared" si="3"/>
        <v>26.26</v>
      </c>
      <c r="K237" s="115"/>
    </row>
    <row r="238" spans="1:11">
      <c r="A238" s="114"/>
      <c r="B238" s="107">
        <v>2</v>
      </c>
      <c r="C238" s="10" t="s">
        <v>857</v>
      </c>
      <c r="D238" s="118" t="s">
        <v>1030</v>
      </c>
      <c r="E238" s="118" t="s">
        <v>717</v>
      </c>
      <c r="F238" s="146" t="s">
        <v>273</v>
      </c>
      <c r="G238" s="147"/>
      <c r="H238" s="11" t="s">
        <v>858</v>
      </c>
      <c r="I238" s="14">
        <v>13.84</v>
      </c>
      <c r="J238" s="109">
        <f t="shared" si="3"/>
        <v>27.68</v>
      </c>
      <c r="K238" s="115"/>
    </row>
    <row r="239" spans="1:11">
      <c r="A239" s="114"/>
      <c r="B239" s="107">
        <v>2</v>
      </c>
      <c r="C239" s="10" t="s">
        <v>859</v>
      </c>
      <c r="D239" s="118" t="s">
        <v>1031</v>
      </c>
      <c r="E239" s="118" t="s">
        <v>722</v>
      </c>
      <c r="F239" s="146" t="s">
        <v>273</v>
      </c>
      <c r="G239" s="147"/>
      <c r="H239" s="11" t="s">
        <v>860</v>
      </c>
      <c r="I239" s="14">
        <v>16.68</v>
      </c>
      <c r="J239" s="109">
        <f t="shared" si="3"/>
        <v>33.36</v>
      </c>
      <c r="K239" s="115"/>
    </row>
    <row r="240" spans="1:11">
      <c r="A240" s="114"/>
      <c r="B240" s="108">
        <v>10</v>
      </c>
      <c r="C240" s="12" t="s">
        <v>859</v>
      </c>
      <c r="D240" s="119" t="s">
        <v>1032</v>
      </c>
      <c r="E240" s="119" t="s">
        <v>732</v>
      </c>
      <c r="F240" s="158" t="s">
        <v>273</v>
      </c>
      <c r="G240" s="159"/>
      <c r="H240" s="13" t="s">
        <v>860</v>
      </c>
      <c r="I240" s="15">
        <v>21.29</v>
      </c>
      <c r="J240" s="110">
        <f t="shared" si="3"/>
        <v>212.89999999999998</v>
      </c>
      <c r="K240" s="115"/>
    </row>
    <row r="241" spans="1:11" ht="13.5" thickBot="1">
      <c r="A241" s="114"/>
      <c r="B241" s="126"/>
      <c r="C241" s="126"/>
      <c r="D241" s="126"/>
      <c r="E241" s="126"/>
      <c r="F241" s="126"/>
      <c r="G241" s="126"/>
      <c r="H241" s="126"/>
      <c r="I241" s="127" t="s">
        <v>255</v>
      </c>
      <c r="J241" s="128">
        <f>SUM(J22:J240)</f>
        <v>52657.679999999964</v>
      </c>
      <c r="K241" s="115"/>
    </row>
    <row r="242" spans="1:11">
      <c r="A242" s="114"/>
      <c r="B242" s="126"/>
      <c r="C242" s="131" t="s">
        <v>1043</v>
      </c>
      <c r="D242" s="132"/>
      <c r="E242" s="132"/>
      <c r="F242" s="133"/>
      <c r="G242" s="134"/>
      <c r="H242" s="126"/>
      <c r="I242" s="127" t="s">
        <v>1045</v>
      </c>
      <c r="J242" s="128">
        <f>J241*-0.4</f>
        <v>-21063.071999999986</v>
      </c>
      <c r="K242" s="115"/>
    </row>
    <row r="243" spans="1:11" ht="13.5" outlineLevel="1" thickBot="1">
      <c r="A243" s="114"/>
      <c r="B243" s="126"/>
      <c r="C243" s="135" t="s">
        <v>1044</v>
      </c>
      <c r="D243" s="136">
        <v>90</v>
      </c>
      <c r="E243" s="137">
        <f>J14+90</f>
        <v>45361</v>
      </c>
      <c r="F243" s="138"/>
      <c r="G243" s="139"/>
      <c r="H243" s="126"/>
      <c r="I243" s="127" t="s">
        <v>1046</v>
      </c>
      <c r="J243" s="128">
        <v>0</v>
      </c>
      <c r="K243" s="115"/>
    </row>
    <row r="244" spans="1:11">
      <c r="A244" s="114"/>
      <c r="B244" s="126"/>
      <c r="C244" s="126"/>
      <c r="D244" s="126"/>
      <c r="E244" s="126"/>
      <c r="F244" s="126"/>
      <c r="G244" s="126"/>
      <c r="H244" s="126"/>
      <c r="I244" s="127" t="s">
        <v>257</v>
      </c>
      <c r="J244" s="128">
        <f>SUM(J241:J243)</f>
        <v>31594.607999999978</v>
      </c>
      <c r="K244" s="115"/>
    </row>
    <row r="245" spans="1:11">
      <c r="A245" s="6"/>
      <c r="B245" s="7"/>
      <c r="C245" s="7"/>
      <c r="D245" s="7"/>
      <c r="E245" s="7"/>
      <c r="F245" s="7"/>
      <c r="G245" s="7"/>
      <c r="H245" s="7" t="s">
        <v>1047</v>
      </c>
      <c r="I245" s="7"/>
      <c r="J245" s="7"/>
      <c r="K245" s="8"/>
    </row>
    <row r="247" spans="1:11">
      <c r="H247" s="1" t="s">
        <v>1036</v>
      </c>
      <c r="I247" s="91">
        <f>'Tax Invoice'!E14</f>
        <v>1</v>
      </c>
    </row>
    <row r="248" spans="1:11">
      <c r="H248" s="1" t="s">
        <v>705</v>
      </c>
      <c r="I248" s="91">
        <v>35.68</v>
      </c>
    </row>
    <row r="249" spans="1:11">
      <c r="H249" s="1" t="s">
        <v>708</v>
      </c>
      <c r="I249" s="91">
        <f>I251/I248</f>
        <v>885.49910313901285</v>
      </c>
    </row>
    <row r="250" spans="1:11">
      <c r="H250" s="1" t="s">
        <v>709</v>
      </c>
      <c r="I250" s="91">
        <f>I252/I248</f>
        <v>885.49910313901285</v>
      </c>
    </row>
    <row r="251" spans="1:11">
      <c r="H251" s="1" t="s">
        <v>706</v>
      </c>
      <c r="I251" s="91">
        <f>I252</f>
        <v>31594.607999999978</v>
      </c>
    </row>
    <row r="252" spans="1:11">
      <c r="H252" s="1" t="s">
        <v>707</v>
      </c>
      <c r="I252" s="91">
        <f>J244*I247</f>
        <v>31594.607999999978</v>
      </c>
    </row>
  </sheetData>
  <mergeCells count="223">
    <mergeCell ref="F240:G240"/>
    <mergeCell ref="F235:G235"/>
    <mergeCell ref="F236:G236"/>
    <mergeCell ref="F237:G237"/>
    <mergeCell ref="F238:G238"/>
    <mergeCell ref="F239:G239"/>
    <mergeCell ref="F230:G230"/>
    <mergeCell ref="F231:G231"/>
    <mergeCell ref="F232:G232"/>
    <mergeCell ref="F233:G233"/>
    <mergeCell ref="F234:G234"/>
    <mergeCell ref="F225:G225"/>
    <mergeCell ref="F226:G226"/>
    <mergeCell ref="F227:G227"/>
    <mergeCell ref="F228:G228"/>
    <mergeCell ref="F229:G229"/>
    <mergeCell ref="F220:G220"/>
    <mergeCell ref="F221:G221"/>
    <mergeCell ref="F222:G222"/>
    <mergeCell ref="F223:G223"/>
    <mergeCell ref="F224:G224"/>
    <mergeCell ref="F215:G215"/>
    <mergeCell ref="F216:G216"/>
    <mergeCell ref="F217:G217"/>
    <mergeCell ref="F218:G218"/>
    <mergeCell ref="F219:G219"/>
    <mergeCell ref="F210:G210"/>
    <mergeCell ref="F211:G211"/>
    <mergeCell ref="F212:G212"/>
    <mergeCell ref="F213:G213"/>
    <mergeCell ref="F214:G214"/>
    <mergeCell ref="F205:G205"/>
    <mergeCell ref="F206:G206"/>
    <mergeCell ref="F207:G207"/>
    <mergeCell ref="F208:G208"/>
    <mergeCell ref="F209:G209"/>
    <mergeCell ref="F200:G200"/>
    <mergeCell ref="F201:G201"/>
    <mergeCell ref="F202:G202"/>
    <mergeCell ref="F203:G203"/>
    <mergeCell ref="F204:G204"/>
    <mergeCell ref="F195:G195"/>
    <mergeCell ref="F196:G196"/>
    <mergeCell ref="F197:G197"/>
    <mergeCell ref="F198:G198"/>
    <mergeCell ref="F199:G199"/>
    <mergeCell ref="F190:G190"/>
    <mergeCell ref="F191:G191"/>
    <mergeCell ref="F192:G192"/>
    <mergeCell ref="F193:G193"/>
    <mergeCell ref="F194:G194"/>
    <mergeCell ref="F185:G185"/>
    <mergeCell ref="F186:G186"/>
    <mergeCell ref="F187:G187"/>
    <mergeCell ref="F188:G188"/>
    <mergeCell ref="F189:G189"/>
    <mergeCell ref="F180:G180"/>
    <mergeCell ref="F181:G181"/>
    <mergeCell ref="F182:G182"/>
    <mergeCell ref="F183:G183"/>
    <mergeCell ref="F184:G184"/>
    <mergeCell ref="F175:G175"/>
    <mergeCell ref="F176:G176"/>
    <mergeCell ref="F177:G177"/>
    <mergeCell ref="F178:G178"/>
    <mergeCell ref="F179:G179"/>
    <mergeCell ref="F170:G170"/>
    <mergeCell ref="F171:G171"/>
    <mergeCell ref="F172:G172"/>
    <mergeCell ref="F173:G173"/>
    <mergeCell ref="F174:G174"/>
    <mergeCell ref="F165:G165"/>
    <mergeCell ref="F166:G166"/>
    <mergeCell ref="F167:G167"/>
    <mergeCell ref="F168:G168"/>
    <mergeCell ref="F169:G169"/>
    <mergeCell ref="F160:G160"/>
    <mergeCell ref="F161:G161"/>
    <mergeCell ref="F162:G162"/>
    <mergeCell ref="F163:G163"/>
    <mergeCell ref="F164:G164"/>
    <mergeCell ref="F155:G155"/>
    <mergeCell ref="F156:G156"/>
    <mergeCell ref="F157:G157"/>
    <mergeCell ref="F158:G158"/>
    <mergeCell ref="F159:G159"/>
    <mergeCell ref="F150:G150"/>
    <mergeCell ref="F151:G151"/>
    <mergeCell ref="F152:G152"/>
    <mergeCell ref="F153:G153"/>
    <mergeCell ref="F154:G154"/>
    <mergeCell ref="F145:G145"/>
    <mergeCell ref="F146:G146"/>
    <mergeCell ref="F147:G147"/>
    <mergeCell ref="F148:G148"/>
    <mergeCell ref="F149:G149"/>
    <mergeCell ref="F140:G140"/>
    <mergeCell ref="F141:G141"/>
    <mergeCell ref="F142:G142"/>
    <mergeCell ref="F143:G143"/>
    <mergeCell ref="F144:G144"/>
    <mergeCell ref="F135:G135"/>
    <mergeCell ref="F136:G136"/>
    <mergeCell ref="F137:G137"/>
    <mergeCell ref="F138:G138"/>
    <mergeCell ref="F139:G139"/>
    <mergeCell ref="F130:G130"/>
    <mergeCell ref="F131:G131"/>
    <mergeCell ref="F132:G132"/>
    <mergeCell ref="F133:G133"/>
    <mergeCell ref="F134:G134"/>
    <mergeCell ref="F125:G125"/>
    <mergeCell ref="F126:G126"/>
    <mergeCell ref="F127:G127"/>
    <mergeCell ref="F128:G128"/>
    <mergeCell ref="F129:G129"/>
    <mergeCell ref="F120:G120"/>
    <mergeCell ref="F121:G121"/>
    <mergeCell ref="F122:G122"/>
    <mergeCell ref="F123:G123"/>
    <mergeCell ref="F124:G124"/>
    <mergeCell ref="F115:G115"/>
    <mergeCell ref="F116:G116"/>
    <mergeCell ref="F117:G117"/>
    <mergeCell ref="F118:G118"/>
    <mergeCell ref="F119:G119"/>
    <mergeCell ref="F110:G110"/>
    <mergeCell ref="F111:G111"/>
    <mergeCell ref="F112:G112"/>
    <mergeCell ref="F113:G113"/>
    <mergeCell ref="F114:G114"/>
    <mergeCell ref="F105:G105"/>
    <mergeCell ref="F106:G106"/>
    <mergeCell ref="F107:G107"/>
    <mergeCell ref="F108:G108"/>
    <mergeCell ref="F109:G109"/>
    <mergeCell ref="F100:G100"/>
    <mergeCell ref="F101:G101"/>
    <mergeCell ref="F102:G102"/>
    <mergeCell ref="F103:G103"/>
    <mergeCell ref="F104:G104"/>
    <mergeCell ref="F95:G95"/>
    <mergeCell ref="F96:G96"/>
    <mergeCell ref="F97:G97"/>
    <mergeCell ref="F98:G98"/>
    <mergeCell ref="F99:G99"/>
    <mergeCell ref="F90:G90"/>
    <mergeCell ref="F91:G91"/>
    <mergeCell ref="F92:G92"/>
    <mergeCell ref="F93:G93"/>
    <mergeCell ref="F94:G94"/>
    <mergeCell ref="F85:G85"/>
    <mergeCell ref="F86:G86"/>
    <mergeCell ref="F87:G87"/>
    <mergeCell ref="F88:G88"/>
    <mergeCell ref="F89:G89"/>
    <mergeCell ref="F80:G80"/>
    <mergeCell ref="F81:G81"/>
    <mergeCell ref="F82:G82"/>
    <mergeCell ref="F83:G83"/>
    <mergeCell ref="F84:G84"/>
    <mergeCell ref="F75:G75"/>
    <mergeCell ref="F76:G76"/>
    <mergeCell ref="F77:G77"/>
    <mergeCell ref="F78:G78"/>
    <mergeCell ref="F79:G79"/>
    <mergeCell ref="F70:G70"/>
    <mergeCell ref="F71:G71"/>
    <mergeCell ref="F72:G72"/>
    <mergeCell ref="F73:G73"/>
    <mergeCell ref="F74:G74"/>
    <mergeCell ref="F65:G65"/>
    <mergeCell ref="F66:G66"/>
    <mergeCell ref="F67:G67"/>
    <mergeCell ref="F68:G68"/>
    <mergeCell ref="F69:G69"/>
    <mergeCell ref="F60:G60"/>
    <mergeCell ref="F61:G61"/>
    <mergeCell ref="F62:G62"/>
    <mergeCell ref="F63:G63"/>
    <mergeCell ref="F64:G64"/>
    <mergeCell ref="F55:G55"/>
    <mergeCell ref="F56:G56"/>
    <mergeCell ref="F57:G57"/>
    <mergeCell ref="F58:G58"/>
    <mergeCell ref="F59:G59"/>
    <mergeCell ref="F50:G50"/>
    <mergeCell ref="F51:G51"/>
    <mergeCell ref="F52:G52"/>
    <mergeCell ref="F53:G53"/>
    <mergeCell ref="F54:G54"/>
    <mergeCell ref="F45:G45"/>
    <mergeCell ref="F46:G46"/>
    <mergeCell ref="F47:G47"/>
    <mergeCell ref="F48:G48"/>
    <mergeCell ref="F49:G49"/>
    <mergeCell ref="F40:G40"/>
    <mergeCell ref="F41:G41"/>
    <mergeCell ref="F42:G42"/>
    <mergeCell ref="F43:G43"/>
    <mergeCell ref="F44:G44"/>
    <mergeCell ref="F35:G35"/>
    <mergeCell ref="F36:G36"/>
    <mergeCell ref="F37:G37"/>
    <mergeCell ref="F38:G38"/>
    <mergeCell ref="F39:G39"/>
    <mergeCell ref="J10:J11"/>
    <mergeCell ref="J14:J15"/>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240"/>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958</v>
      </c>
      <c r="O1" t="s">
        <v>144</v>
      </c>
      <c r="T1" t="s">
        <v>255</v>
      </c>
      <c r="U1">
        <v>52703.799999999967</v>
      </c>
    </row>
    <row r="2" spans="1:21" ht="15.75">
      <c r="A2" s="114"/>
      <c r="B2" s="124" t="s">
        <v>134</v>
      </c>
      <c r="C2" s="120"/>
      <c r="D2" s="120"/>
      <c r="E2" s="120"/>
      <c r="F2" s="120"/>
      <c r="G2" s="120"/>
      <c r="H2" s="120"/>
      <c r="I2" s="125" t="s">
        <v>140</v>
      </c>
      <c r="J2" s="115"/>
      <c r="T2" t="s">
        <v>184</v>
      </c>
      <c r="U2">
        <v>2635.19</v>
      </c>
    </row>
    <row r="3" spans="1:21">
      <c r="A3" s="114"/>
      <c r="B3" s="121" t="s">
        <v>135</v>
      </c>
      <c r="C3" s="120"/>
      <c r="D3" s="120"/>
      <c r="E3" s="120"/>
      <c r="F3" s="120"/>
      <c r="G3" s="120"/>
      <c r="H3" s="120"/>
      <c r="I3" s="120"/>
      <c r="J3" s="115"/>
      <c r="T3" t="s">
        <v>185</v>
      </c>
    </row>
    <row r="4" spans="1:21">
      <c r="A4" s="114"/>
      <c r="B4" s="121" t="s">
        <v>136</v>
      </c>
      <c r="C4" s="120"/>
      <c r="D4" s="120"/>
      <c r="E4" s="120"/>
      <c r="F4" s="120"/>
      <c r="G4" s="120"/>
      <c r="H4" s="120"/>
      <c r="I4" s="120"/>
      <c r="J4" s="115"/>
      <c r="T4" t="s">
        <v>257</v>
      </c>
      <c r="U4">
        <v>55338.989999999969</v>
      </c>
    </row>
    <row r="5" spans="1:21">
      <c r="A5" s="114"/>
      <c r="B5" s="121" t="s">
        <v>137</v>
      </c>
      <c r="C5" s="120"/>
      <c r="D5" s="120"/>
      <c r="E5" s="120"/>
      <c r="F5" s="120"/>
      <c r="G5" s="120"/>
      <c r="H5" s="120"/>
      <c r="I5" s="120"/>
      <c r="J5" s="115"/>
      <c r="S5" t="s">
        <v>1033</v>
      </c>
    </row>
    <row r="6" spans="1:21">
      <c r="A6" s="114"/>
      <c r="B6" s="121" t="s">
        <v>138</v>
      </c>
      <c r="C6" s="120"/>
      <c r="D6" s="120"/>
      <c r="E6" s="120"/>
      <c r="F6" s="120"/>
      <c r="G6" s="120"/>
      <c r="H6" s="120"/>
      <c r="I6" s="120"/>
      <c r="J6" s="115"/>
    </row>
    <row r="7" spans="1:21">
      <c r="A7" s="114"/>
      <c r="B7" s="121" t="s">
        <v>139</v>
      </c>
      <c r="C7" s="120"/>
      <c r="D7" s="120"/>
      <c r="E7" s="120"/>
      <c r="F7" s="120"/>
      <c r="G7" s="120"/>
      <c r="H7" s="120"/>
      <c r="I7" s="120"/>
      <c r="J7" s="115"/>
    </row>
    <row r="8" spans="1:21">
      <c r="A8" s="114"/>
      <c r="B8" s="120"/>
      <c r="C8" s="120"/>
      <c r="D8" s="120"/>
      <c r="E8" s="120"/>
      <c r="F8" s="120"/>
      <c r="G8" s="120"/>
      <c r="H8" s="120"/>
      <c r="I8" s="120"/>
      <c r="J8" s="115"/>
    </row>
    <row r="9" spans="1:21">
      <c r="A9" s="114"/>
      <c r="B9" s="101" t="s">
        <v>0</v>
      </c>
      <c r="C9" s="102"/>
      <c r="D9" s="102"/>
      <c r="E9" s="103"/>
      <c r="F9" s="98"/>
      <c r="G9" s="99" t="s">
        <v>7</v>
      </c>
      <c r="H9" s="120"/>
      <c r="I9" s="99" t="s">
        <v>195</v>
      </c>
      <c r="J9" s="115"/>
    </row>
    <row r="10" spans="1:21">
      <c r="A10" s="114"/>
      <c r="B10" s="114" t="s">
        <v>710</v>
      </c>
      <c r="C10" s="120"/>
      <c r="D10" s="120"/>
      <c r="E10" s="115"/>
      <c r="F10" s="116"/>
      <c r="G10" s="116" t="s">
        <v>710</v>
      </c>
      <c r="H10" s="120"/>
      <c r="I10" s="148"/>
      <c r="J10" s="115"/>
    </row>
    <row r="11" spans="1:21">
      <c r="A11" s="114"/>
      <c r="B11" s="114" t="s">
        <v>711</v>
      </c>
      <c r="C11" s="120"/>
      <c r="D11" s="120"/>
      <c r="E11" s="115"/>
      <c r="F11" s="116"/>
      <c r="G11" s="116" t="s">
        <v>711</v>
      </c>
      <c r="H11" s="120"/>
      <c r="I11" s="149"/>
      <c r="J11" s="115"/>
    </row>
    <row r="12" spans="1:21">
      <c r="A12" s="114"/>
      <c r="B12" s="114" t="s">
        <v>712</v>
      </c>
      <c r="C12" s="120"/>
      <c r="D12" s="120"/>
      <c r="E12" s="115"/>
      <c r="F12" s="116"/>
      <c r="G12" s="116" t="s">
        <v>712</v>
      </c>
      <c r="H12" s="120"/>
      <c r="I12" s="120"/>
      <c r="J12" s="115"/>
    </row>
    <row r="13" spans="1:21">
      <c r="A13" s="114"/>
      <c r="B13" s="114" t="s">
        <v>713</v>
      </c>
      <c r="C13" s="120"/>
      <c r="D13" s="120"/>
      <c r="E13" s="115"/>
      <c r="F13" s="116"/>
      <c r="G13" s="116" t="s">
        <v>713</v>
      </c>
      <c r="H13" s="120"/>
      <c r="I13" s="99" t="s">
        <v>11</v>
      </c>
      <c r="J13" s="115"/>
    </row>
    <row r="14" spans="1:21">
      <c r="A14" s="114"/>
      <c r="B14" s="114" t="s">
        <v>152</v>
      </c>
      <c r="C14" s="120"/>
      <c r="D14" s="120"/>
      <c r="E14" s="115"/>
      <c r="F14" s="116"/>
      <c r="G14" s="116" t="s">
        <v>152</v>
      </c>
      <c r="H14" s="120"/>
      <c r="I14" s="150">
        <v>45271</v>
      </c>
      <c r="J14" s="115"/>
    </row>
    <row r="15" spans="1:21">
      <c r="A15" s="114"/>
      <c r="B15" s="6" t="s">
        <v>6</v>
      </c>
      <c r="C15" s="7"/>
      <c r="D15" s="7"/>
      <c r="E15" s="8"/>
      <c r="F15" s="116"/>
      <c r="G15" s="9" t="s">
        <v>6</v>
      </c>
      <c r="H15" s="120"/>
      <c r="I15" s="151"/>
      <c r="J15" s="115"/>
    </row>
    <row r="16" spans="1:21">
      <c r="A16" s="114"/>
      <c r="B16" s="120"/>
      <c r="C16" s="120"/>
      <c r="D16" s="120"/>
      <c r="E16" s="120"/>
      <c r="F16" s="120"/>
      <c r="G16" s="120"/>
      <c r="H16" s="123" t="s">
        <v>142</v>
      </c>
      <c r="I16" s="129">
        <v>41061</v>
      </c>
      <c r="J16" s="115"/>
    </row>
    <row r="17" spans="1:16">
      <c r="A17" s="114"/>
      <c r="B17" s="120" t="s">
        <v>714</v>
      </c>
      <c r="C17" s="120"/>
      <c r="D17" s="120"/>
      <c r="E17" s="120"/>
      <c r="F17" s="120"/>
      <c r="G17" s="120"/>
      <c r="H17" s="123" t="s">
        <v>143</v>
      </c>
      <c r="I17" s="129"/>
      <c r="J17" s="115"/>
    </row>
    <row r="18" spans="1:16" ht="18">
      <c r="A18" s="114"/>
      <c r="B18" s="120" t="s">
        <v>715</v>
      </c>
      <c r="C18" s="120"/>
      <c r="D18" s="120"/>
      <c r="E18" s="120"/>
      <c r="F18" s="120"/>
      <c r="G18" s="120"/>
      <c r="H18" s="122" t="s">
        <v>258</v>
      </c>
      <c r="I18" s="104" t="s">
        <v>276</v>
      </c>
      <c r="J18" s="115"/>
    </row>
    <row r="19" spans="1:16">
      <c r="A19" s="114"/>
      <c r="B19" s="120"/>
      <c r="C19" s="120"/>
      <c r="D19" s="120"/>
      <c r="E19" s="120"/>
      <c r="F19" s="120"/>
      <c r="G19" s="120"/>
      <c r="H19" s="120"/>
      <c r="I19" s="120"/>
      <c r="J19" s="115"/>
      <c r="P19">
        <v>45271</v>
      </c>
    </row>
    <row r="20" spans="1:16">
      <c r="A20" s="114"/>
      <c r="B20" s="100" t="s">
        <v>198</v>
      </c>
      <c r="C20" s="100" t="s">
        <v>199</v>
      </c>
      <c r="D20" s="117" t="s">
        <v>200</v>
      </c>
      <c r="E20" s="152" t="s">
        <v>201</v>
      </c>
      <c r="F20" s="153"/>
      <c r="G20" s="100" t="s">
        <v>169</v>
      </c>
      <c r="H20" s="100" t="s">
        <v>202</v>
      </c>
      <c r="I20" s="100" t="s">
        <v>21</v>
      </c>
      <c r="J20" s="115"/>
    </row>
    <row r="21" spans="1:16">
      <c r="A21" s="114"/>
      <c r="B21" s="105"/>
      <c r="C21" s="105"/>
      <c r="D21" s="106"/>
      <c r="E21" s="154"/>
      <c r="F21" s="155"/>
      <c r="G21" s="105" t="s">
        <v>141</v>
      </c>
      <c r="H21" s="105"/>
      <c r="I21" s="105"/>
      <c r="J21" s="115"/>
    </row>
    <row r="22" spans="1:16" ht="84">
      <c r="A22" s="114"/>
      <c r="B22" s="107">
        <v>2</v>
      </c>
      <c r="C22" s="10" t="s">
        <v>716</v>
      </c>
      <c r="D22" s="118" t="s">
        <v>717</v>
      </c>
      <c r="E22" s="146" t="s">
        <v>718</v>
      </c>
      <c r="F22" s="147"/>
      <c r="G22" s="11" t="s">
        <v>719</v>
      </c>
      <c r="H22" s="14">
        <v>23.06</v>
      </c>
      <c r="I22" s="109">
        <f t="shared" ref="I22:I85" si="0">H22*B22</f>
        <v>46.12</v>
      </c>
      <c r="J22" s="115"/>
    </row>
    <row r="23" spans="1:16" ht="84">
      <c r="A23" s="114"/>
      <c r="B23" s="107">
        <v>2</v>
      </c>
      <c r="C23" s="10" t="s">
        <v>716</v>
      </c>
      <c r="D23" s="118" t="s">
        <v>717</v>
      </c>
      <c r="E23" s="146" t="s">
        <v>720</v>
      </c>
      <c r="F23" s="147"/>
      <c r="G23" s="11" t="s">
        <v>719</v>
      </c>
      <c r="H23" s="14">
        <v>23.06</v>
      </c>
      <c r="I23" s="109">
        <f t="shared" si="0"/>
        <v>46.12</v>
      </c>
      <c r="J23" s="115"/>
    </row>
    <row r="24" spans="1:16" ht="84">
      <c r="A24" s="114"/>
      <c r="B24" s="107">
        <v>2</v>
      </c>
      <c r="C24" s="10" t="s">
        <v>716</v>
      </c>
      <c r="D24" s="118" t="s">
        <v>721</v>
      </c>
      <c r="E24" s="146" t="s">
        <v>273</v>
      </c>
      <c r="F24" s="147"/>
      <c r="G24" s="11" t="s">
        <v>719</v>
      </c>
      <c r="H24" s="14">
        <v>24.48</v>
      </c>
      <c r="I24" s="109">
        <f t="shared" si="0"/>
        <v>48.96</v>
      </c>
      <c r="J24" s="115"/>
    </row>
    <row r="25" spans="1:16" ht="84">
      <c r="A25" s="114"/>
      <c r="B25" s="107">
        <v>2</v>
      </c>
      <c r="C25" s="10" t="s">
        <v>716</v>
      </c>
      <c r="D25" s="118" t="s">
        <v>722</v>
      </c>
      <c r="E25" s="146" t="s">
        <v>720</v>
      </c>
      <c r="F25" s="147"/>
      <c r="G25" s="11" t="s">
        <v>719</v>
      </c>
      <c r="H25" s="14">
        <v>29.8</v>
      </c>
      <c r="I25" s="109">
        <f t="shared" si="0"/>
        <v>59.6</v>
      </c>
      <c r="J25" s="115"/>
    </row>
    <row r="26" spans="1:16" ht="84">
      <c r="A26" s="114"/>
      <c r="B26" s="107">
        <v>2</v>
      </c>
      <c r="C26" s="10" t="s">
        <v>716</v>
      </c>
      <c r="D26" s="118" t="s">
        <v>723</v>
      </c>
      <c r="E26" s="146" t="s">
        <v>718</v>
      </c>
      <c r="F26" s="147"/>
      <c r="G26" s="11" t="s">
        <v>719</v>
      </c>
      <c r="H26" s="14">
        <v>34.770000000000003</v>
      </c>
      <c r="I26" s="109">
        <f t="shared" si="0"/>
        <v>69.540000000000006</v>
      </c>
      <c r="J26" s="115"/>
    </row>
    <row r="27" spans="1:16" ht="72">
      <c r="A27" s="114"/>
      <c r="B27" s="107">
        <v>2</v>
      </c>
      <c r="C27" s="10" t="s">
        <v>724</v>
      </c>
      <c r="D27" s="118" t="s">
        <v>725</v>
      </c>
      <c r="E27" s="146" t="s">
        <v>718</v>
      </c>
      <c r="F27" s="147"/>
      <c r="G27" s="11" t="s">
        <v>726</v>
      </c>
      <c r="H27" s="14">
        <v>17.38</v>
      </c>
      <c r="I27" s="109">
        <f t="shared" si="0"/>
        <v>34.76</v>
      </c>
      <c r="J27" s="115"/>
    </row>
    <row r="28" spans="1:16" ht="72">
      <c r="A28" s="114"/>
      <c r="B28" s="107">
        <v>2</v>
      </c>
      <c r="C28" s="10" t="s">
        <v>724</v>
      </c>
      <c r="D28" s="118" t="s">
        <v>725</v>
      </c>
      <c r="E28" s="146" t="s">
        <v>727</v>
      </c>
      <c r="F28" s="147"/>
      <c r="G28" s="11" t="s">
        <v>726</v>
      </c>
      <c r="H28" s="14">
        <v>17.38</v>
      </c>
      <c r="I28" s="109">
        <f t="shared" si="0"/>
        <v>34.76</v>
      </c>
      <c r="J28" s="115"/>
    </row>
    <row r="29" spans="1:16" ht="72">
      <c r="A29" s="114"/>
      <c r="B29" s="107">
        <v>2</v>
      </c>
      <c r="C29" s="10" t="s">
        <v>724</v>
      </c>
      <c r="D29" s="118" t="s">
        <v>717</v>
      </c>
      <c r="E29" s="146" t="s">
        <v>273</v>
      </c>
      <c r="F29" s="147"/>
      <c r="G29" s="11" t="s">
        <v>726</v>
      </c>
      <c r="H29" s="14">
        <v>20.93</v>
      </c>
      <c r="I29" s="109">
        <f t="shared" si="0"/>
        <v>41.86</v>
      </c>
      <c r="J29" s="115"/>
    </row>
    <row r="30" spans="1:16" ht="72">
      <c r="A30" s="114"/>
      <c r="B30" s="107">
        <v>4</v>
      </c>
      <c r="C30" s="10" t="s">
        <v>724</v>
      </c>
      <c r="D30" s="118" t="s">
        <v>717</v>
      </c>
      <c r="E30" s="146" t="s">
        <v>718</v>
      </c>
      <c r="F30" s="147"/>
      <c r="G30" s="11" t="s">
        <v>726</v>
      </c>
      <c r="H30" s="14">
        <v>20.93</v>
      </c>
      <c r="I30" s="109">
        <f t="shared" si="0"/>
        <v>83.72</v>
      </c>
      <c r="J30" s="115"/>
    </row>
    <row r="31" spans="1:16" ht="72">
      <c r="A31" s="114"/>
      <c r="B31" s="107">
        <v>2</v>
      </c>
      <c r="C31" s="10" t="s">
        <v>724</v>
      </c>
      <c r="D31" s="118" t="s">
        <v>717</v>
      </c>
      <c r="E31" s="146" t="s">
        <v>720</v>
      </c>
      <c r="F31" s="147"/>
      <c r="G31" s="11" t="s">
        <v>726</v>
      </c>
      <c r="H31" s="14">
        <v>20.93</v>
      </c>
      <c r="I31" s="109">
        <f t="shared" si="0"/>
        <v>41.86</v>
      </c>
      <c r="J31" s="115"/>
    </row>
    <row r="32" spans="1:16" ht="72">
      <c r="A32" s="114"/>
      <c r="B32" s="107">
        <v>2</v>
      </c>
      <c r="C32" s="10" t="s">
        <v>724</v>
      </c>
      <c r="D32" s="118" t="s">
        <v>717</v>
      </c>
      <c r="E32" s="146" t="s">
        <v>727</v>
      </c>
      <c r="F32" s="147"/>
      <c r="G32" s="11" t="s">
        <v>726</v>
      </c>
      <c r="H32" s="14">
        <v>20.93</v>
      </c>
      <c r="I32" s="109">
        <f t="shared" si="0"/>
        <v>41.86</v>
      </c>
      <c r="J32" s="115"/>
    </row>
    <row r="33" spans="1:10" ht="72">
      <c r="A33" s="114"/>
      <c r="B33" s="107">
        <v>2</v>
      </c>
      <c r="C33" s="10" t="s">
        <v>724</v>
      </c>
      <c r="D33" s="118" t="s">
        <v>717</v>
      </c>
      <c r="E33" s="146" t="s">
        <v>728</v>
      </c>
      <c r="F33" s="147"/>
      <c r="G33" s="11" t="s">
        <v>726</v>
      </c>
      <c r="H33" s="14">
        <v>20.93</v>
      </c>
      <c r="I33" s="109">
        <f t="shared" si="0"/>
        <v>41.86</v>
      </c>
      <c r="J33" s="115"/>
    </row>
    <row r="34" spans="1:10" ht="72">
      <c r="A34" s="114"/>
      <c r="B34" s="107">
        <v>4</v>
      </c>
      <c r="C34" s="10" t="s">
        <v>724</v>
      </c>
      <c r="D34" s="118" t="s">
        <v>721</v>
      </c>
      <c r="E34" s="146" t="s">
        <v>583</v>
      </c>
      <c r="F34" s="147"/>
      <c r="G34" s="11" t="s">
        <v>726</v>
      </c>
      <c r="H34" s="14">
        <v>22</v>
      </c>
      <c r="I34" s="109">
        <f t="shared" si="0"/>
        <v>88</v>
      </c>
      <c r="J34" s="115"/>
    </row>
    <row r="35" spans="1:10" ht="72">
      <c r="A35" s="114"/>
      <c r="B35" s="107">
        <v>6</v>
      </c>
      <c r="C35" s="10" t="s">
        <v>724</v>
      </c>
      <c r="D35" s="118" t="s">
        <v>729</v>
      </c>
      <c r="E35" s="146" t="s">
        <v>583</v>
      </c>
      <c r="F35" s="147"/>
      <c r="G35" s="11" t="s">
        <v>726</v>
      </c>
      <c r="H35" s="14">
        <v>23.06</v>
      </c>
      <c r="I35" s="109">
        <f t="shared" si="0"/>
        <v>138.35999999999999</v>
      </c>
      <c r="J35" s="115"/>
    </row>
    <row r="36" spans="1:10" ht="72">
      <c r="A36" s="114"/>
      <c r="B36" s="107">
        <v>6</v>
      </c>
      <c r="C36" s="10" t="s">
        <v>724</v>
      </c>
      <c r="D36" s="118" t="s">
        <v>729</v>
      </c>
      <c r="E36" s="146" t="s">
        <v>728</v>
      </c>
      <c r="F36" s="147"/>
      <c r="G36" s="11" t="s">
        <v>726</v>
      </c>
      <c r="H36" s="14">
        <v>23.06</v>
      </c>
      <c r="I36" s="109">
        <f t="shared" si="0"/>
        <v>138.35999999999999</v>
      </c>
      <c r="J36" s="115"/>
    </row>
    <row r="37" spans="1:10" ht="72">
      <c r="A37" s="114"/>
      <c r="B37" s="107">
        <v>4</v>
      </c>
      <c r="C37" s="10" t="s">
        <v>724</v>
      </c>
      <c r="D37" s="118" t="s">
        <v>730</v>
      </c>
      <c r="E37" s="146" t="s">
        <v>273</v>
      </c>
      <c r="F37" s="147"/>
      <c r="G37" s="11" t="s">
        <v>726</v>
      </c>
      <c r="H37" s="14">
        <v>24.48</v>
      </c>
      <c r="I37" s="109">
        <f t="shared" si="0"/>
        <v>97.92</v>
      </c>
      <c r="J37" s="115"/>
    </row>
    <row r="38" spans="1:10" ht="72">
      <c r="A38" s="114"/>
      <c r="B38" s="107">
        <v>2</v>
      </c>
      <c r="C38" s="10" t="s">
        <v>724</v>
      </c>
      <c r="D38" s="118" t="s">
        <v>730</v>
      </c>
      <c r="E38" s="146" t="s">
        <v>673</v>
      </c>
      <c r="F38" s="147"/>
      <c r="G38" s="11" t="s">
        <v>726</v>
      </c>
      <c r="H38" s="14">
        <v>24.48</v>
      </c>
      <c r="I38" s="109">
        <f t="shared" si="0"/>
        <v>48.96</v>
      </c>
      <c r="J38" s="115"/>
    </row>
    <row r="39" spans="1:10" ht="72">
      <c r="A39" s="114"/>
      <c r="B39" s="107">
        <v>4</v>
      </c>
      <c r="C39" s="10" t="s">
        <v>724</v>
      </c>
      <c r="D39" s="118" t="s">
        <v>731</v>
      </c>
      <c r="E39" s="146" t="s">
        <v>110</v>
      </c>
      <c r="F39" s="147"/>
      <c r="G39" s="11" t="s">
        <v>726</v>
      </c>
      <c r="H39" s="14">
        <v>28.03</v>
      </c>
      <c r="I39" s="109">
        <f t="shared" si="0"/>
        <v>112.12</v>
      </c>
      <c r="J39" s="115"/>
    </row>
    <row r="40" spans="1:10" ht="72">
      <c r="A40" s="114"/>
      <c r="B40" s="107">
        <v>4</v>
      </c>
      <c r="C40" s="10" t="s">
        <v>724</v>
      </c>
      <c r="D40" s="118" t="s">
        <v>723</v>
      </c>
      <c r="E40" s="146" t="s">
        <v>110</v>
      </c>
      <c r="F40" s="147"/>
      <c r="G40" s="11" t="s">
        <v>726</v>
      </c>
      <c r="H40" s="14">
        <v>31.22</v>
      </c>
      <c r="I40" s="109">
        <f t="shared" si="0"/>
        <v>124.88</v>
      </c>
      <c r="J40" s="115"/>
    </row>
    <row r="41" spans="1:10" ht="72">
      <c r="A41" s="114"/>
      <c r="B41" s="107">
        <v>2</v>
      </c>
      <c r="C41" s="10" t="s">
        <v>724</v>
      </c>
      <c r="D41" s="118" t="s">
        <v>732</v>
      </c>
      <c r="E41" s="146" t="s">
        <v>110</v>
      </c>
      <c r="F41" s="147"/>
      <c r="G41" s="11" t="s">
        <v>726</v>
      </c>
      <c r="H41" s="14">
        <v>35.119999999999997</v>
      </c>
      <c r="I41" s="109">
        <f t="shared" si="0"/>
        <v>70.239999999999995</v>
      </c>
      <c r="J41" s="115"/>
    </row>
    <row r="42" spans="1:10" ht="72">
      <c r="A42" s="114"/>
      <c r="B42" s="107">
        <v>4</v>
      </c>
      <c r="C42" s="10" t="s">
        <v>724</v>
      </c>
      <c r="D42" s="118" t="s">
        <v>732</v>
      </c>
      <c r="E42" s="146" t="s">
        <v>718</v>
      </c>
      <c r="F42" s="147"/>
      <c r="G42" s="11" t="s">
        <v>726</v>
      </c>
      <c r="H42" s="14">
        <v>35.119999999999997</v>
      </c>
      <c r="I42" s="109">
        <f t="shared" si="0"/>
        <v>140.47999999999999</v>
      </c>
      <c r="J42" s="115"/>
    </row>
    <row r="43" spans="1:10" ht="72">
      <c r="A43" s="114"/>
      <c r="B43" s="107">
        <v>2</v>
      </c>
      <c r="C43" s="10" t="s">
        <v>724</v>
      </c>
      <c r="D43" s="118" t="s">
        <v>732</v>
      </c>
      <c r="E43" s="146" t="s">
        <v>727</v>
      </c>
      <c r="F43" s="147"/>
      <c r="G43" s="11" t="s">
        <v>726</v>
      </c>
      <c r="H43" s="14">
        <v>35.119999999999997</v>
      </c>
      <c r="I43" s="109">
        <f t="shared" si="0"/>
        <v>70.239999999999995</v>
      </c>
      <c r="J43" s="115"/>
    </row>
    <row r="44" spans="1:10" ht="72">
      <c r="A44" s="114"/>
      <c r="B44" s="107">
        <v>4</v>
      </c>
      <c r="C44" s="10" t="s">
        <v>724</v>
      </c>
      <c r="D44" s="118" t="s">
        <v>733</v>
      </c>
      <c r="E44" s="146" t="s">
        <v>110</v>
      </c>
      <c r="F44" s="147"/>
      <c r="G44" s="11" t="s">
        <v>726</v>
      </c>
      <c r="H44" s="14">
        <v>40.450000000000003</v>
      </c>
      <c r="I44" s="109">
        <f t="shared" si="0"/>
        <v>161.80000000000001</v>
      </c>
      <c r="J44" s="115"/>
    </row>
    <row r="45" spans="1:10" ht="72">
      <c r="A45" s="114"/>
      <c r="B45" s="107">
        <v>2</v>
      </c>
      <c r="C45" s="10" t="s">
        <v>724</v>
      </c>
      <c r="D45" s="118" t="s">
        <v>733</v>
      </c>
      <c r="E45" s="146" t="s">
        <v>728</v>
      </c>
      <c r="F45" s="147"/>
      <c r="G45" s="11" t="s">
        <v>726</v>
      </c>
      <c r="H45" s="14">
        <v>40.450000000000003</v>
      </c>
      <c r="I45" s="109">
        <f t="shared" si="0"/>
        <v>80.900000000000006</v>
      </c>
      <c r="J45" s="115"/>
    </row>
    <row r="46" spans="1:10" ht="72">
      <c r="A46" s="114"/>
      <c r="B46" s="107">
        <v>2</v>
      </c>
      <c r="C46" s="10" t="s">
        <v>724</v>
      </c>
      <c r="D46" s="118" t="s">
        <v>734</v>
      </c>
      <c r="E46" s="146" t="s">
        <v>718</v>
      </c>
      <c r="F46" s="147"/>
      <c r="G46" s="11" t="s">
        <v>726</v>
      </c>
      <c r="H46" s="14">
        <v>43.99</v>
      </c>
      <c r="I46" s="109">
        <f t="shared" si="0"/>
        <v>87.98</v>
      </c>
      <c r="J46" s="115"/>
    </row>
    <row r="47" spans="1:10" ht="72">
      <c r="A47" s="114"/>
      <c r="B47" s="107">
        <v>2</v>
      </c>
      <c r="C47" s="10" t="s">
        <v>724</v>
      </c>
      <c r="D47" s="118" t="s">
        <v>734</v>
      </c>
      <c r="E47" s="146" t="s">
        <v>728</v>
      </c>
      <c r="F47" s="147"/>
      <c r="G47" s="11" t="s">
        <v>726</v>
      </c>
      <c r="H47" s="14">
        <v>43.99</v>
      </c>
      <c r="I47" s="109">
        <f t="shared" si="0"/>
        <v>87.98</v>
      </c>
      <c r="J47" s="115"/>
    </row>
    <row r="48" spans="1:10" ht="72">
      <c r="A48" s="114"/>
      <c r="B48" s="107">
        <v>2</v>
      </c>
      <c r="C48" s="10" t="s">
        <v>724</v>
      </c>
      <c r="D48" s="118" t="s">
        <v>735</v>
      </c>
      <c r="E48" s="146" t="s">
        <v>110</v>
      </c>
      <c r="F48" s="147"/>
      <c r="G48" s="11" t="s">
        <v>726</v>
      </c>
      <c r="H48" s="14">
        <v>58.19</v>
      </c>
      <c r="I48" s="109">
        <f t="shared" si="0"/>
        <v>116.38</v>
      </c>
      <c r="J48" s="115"/>
    </row>
    <row r="49" spans="1:10" ht="216">
      <c r="A49" s="114"/>
      <c r="B49" s="107">
        <v>2</v>
      </c>
      <c r="C49" s="10" t="s">
        <v>736</v>
      </c>
      <c r="D49" s="118" t="s">
        <v>730</v>
      </c>
      <c r="E49" s="146" t="s">
        <v>265</v>
      </c>
      <c r="F49" s="147"/>
      <c r="G49" s="11" t="s">
        <v>737</v>
      </c>
      <c r="H49" s="14">
        <v>72.02</v>
      </c>
      <c r="I49" s="109">
        <f t="shared" si="0"/>
        <v>144.04</v>
      </c>
      <c r="J49" s="115"/>
    </row>
    <row r="50" spans="1:10" ht="108">
      <c r="A50" s="114"/>
      <c r="B50" s="107">
        <v>2</v>
      </c>
      <c r="C50" s="10" t="s">
        <v>738</v>
      </c>
      <c r="D50" s="118" t="s">
        <v>722</v>
      </c>
      <c r="E50" s="146" t="s">
        <v>107</v>
      </c>
      <c r="F50" s="147"/>
      <c r="G50" s="11" t="s">
        <v>739</v>
      </c>
      <c r="H50" s="14">
        <v>43.99</v>
      </c>
      <c r="I50" s="109">
        <f t="shared" si="0"/>
        <v>87.98</v>
      </c>
      <c r="J50" s="115"/>
    </row>
    <row r="51" spans="1:10" ht="108">
      <c r="A51" s="114"/>
      <c r="B51" s="107">
        <v>2</v>
      </c>
      <c r="C51" s="10" t="s">
        <v>738</v>
      </c>
      <c r="D51" s="118" t="s">
        <v>731</v>
      </c>
      <c r="E51" s="146" t="s">
        <v>107</v>
      </c>
      <c r="F51" s="147"/>
      <c r="G51" s="11" t="s">
        <v>739</v>
      </c>
      <c r="H51" s="14">
        <v>49.32</v>
      </c>
      <c r="I51" s="109">
        <f t="shared" si="0"/>
        <v>98.64</v>
      </c>
      <c r="J51" s="115"/>
    </row>
    <row r="52" spans="1:10" ht="108">
      <c r="A52" s="114"/>
      <c r="B52" s="107">
        <v>4</v>
      </c>
      <c r="C52" s="10" t="s">
        <v>738</v>
      </c>
      <c r="D52" s="118" t="s">
        <v>735</v>
      </c>
      <c r="E52" s="146" t="s">
        <v>107</v>
      </c>
      <c r="F52" s="147"/>
      <c r="G52" s="11" t="s">
        <v>739</v>
      </c>
      <c r="H52" s="14">
        <v>91.89</v>
      </c>
      <c r="I52" s="109">
        <f t="shared" si="0"/>
        <v>367.56</v>
      </c>
      <c r="J52" s="115"/>
    </row>
    <row r="53" spans="1:10" ht="96">
      <c r="A53" s="114"/>
      <c r="B53" s="107">
        <v>8</v>
      </c>
      <c r="C53" s="10" t="s">
        <v>740</v>
      </c>
      <c r="D53" s="118" t="s">
        <v>729</v>
      </c>
      <c r="E53" s="146" t="s">
        <v>728</v>
      </c>
      <c r="F53" s="147"/>
      <c r="G53" s="11" t="s">
        <v>741</v>
      </c>
      <c r="H53" s="14">
        <v>27.67</v>
      </c>
      <c r="I53" s="109">
        <f t="shared" si="0"/>
        <v>221.36</v>
      </c>
      <c r="J53" s="115"/>
    </row>
    <row r="54" spans="1:10" ht="96">
      <c r="A54" s="114"/>
      <c r="B54" s="107">
        <v>2</v>
      </c>
      <c r="C54" s="10" t="s">
        <v>740</v>
      </c>
      <c r="D54" s="118" t="s">
        <v>723</v>
      </c>
      <c r="E54" s="146" t="s">
        <v>728</v>
      </c>
      <c r="F54" s="147"/>
      <c r="G54" s="11" t="s">
        <v>741</v>
      </c>
      <c r="H54" s="14">
        <v>35.479999999999997</v>
      </c>
      <c r="I54" s="109">
        <f t="shared" si="0"/>
        <v>70.959999999999994</v>
      </c>
      <c r="J54" s="115"/>
    </row>
    <row r="55" spans="1:10" ht="96">
      <c r="A55" s="114"/>
      <c r="B55" s="107">
        <v>2</v>
      </c>
      <c r="C55" s="10" t="s">
        <v>740</v>
      </c>
      <c r="D55" s="118" t="s">
        <v>733</v>
      </c>
      <c r="E55" s="146" t="s">
        <v>728</v>
      </c>
      <c r="F55" s="147"/>
      <c r="G55" s="11" t="s">
        <v>741</v>
      </c>
      <c r="H55" s="14">
        <v>42.22</v>
      </c>
      <c r="I55" s="109">
        <f t="shared" si="0"/>
        <v>84.44</v>
      </c>
      <c r="J55" s="115"/>
    </row>
    <row r="56" spans="1:10" ht="96">
      <c r="A56" s="114"/>
      <c r="B56" s="107">
        <v>2</v>
      </c>
      <c r="C56" s="10" t="s">
        <v>742</v>
      </c>
      <c r="D56" s="118" t="s">
        <v>729</v>
      </c>
      <c r="E56" s="146" t="s">
        <v>273</v>
      </c>
      <c r="F56" s="147"/>
      <c r="G56" s="11" t="s">
        <v>743</v>
      </c>
      <c r="H56" s="14">
        <v>23.06</v>
      </c>
      <c r="I56" s="109">
        <f t="shared" si="0"/>
        <v>46.12</v>
      </c>
      <c r="J56" s="115"/>
    </row>
    <row r="57" spans="1:10" ht="96">
      <c r="A57" s="114"/>
      <c r="B57" s="107">
        <v>4</v>
      </c>
      <c r="C57" s="10" t="s">
        <v>742</v>
      </c>
      <c r="D57" s="118" t="s">
        <v>729</v>
      </c>
      <c r="E57" s="146" t="s">
        <v>583</v>
      </c>
      <c r="F57" s="147"/>
      <c r="G57" s="11" t="s">
        <v>743</v>
      </c>
      <c r="H57" s="14">
        <v>23.06</v>
      </c>
      <c r="I57" s="109">
        <f t="shared" si="0"/>
        <v>92.24</v>
      </c>
      <c r="J57" s="115"/>
    </row>
    <row r="58" spans="1:10" ht="96">
      <c r="A58" s="114"/>
      <c r="B58" s="107">
        <v>4</v>
      </c>
      <c r="C58" s="10" t="s">
        <v>742</v>
      </c>
      <c r="D58" s="118" t="s">
        <v>729</v>
      </c>
      <c r="E58" s="146" t="s">
        <v>720</v>
      </c>
      <c r="F58" s="147"/>
      <c r="G58" s="11" t="s">
        <v>743</v>
      </c>
      <c r="H58" s="14">
        <v>23.06</v>
      </c>
      <c r="I58" s="109">
        <f t="shared" si="0"/>
        <v>92.24</v>
      </c>
      <c r="J58" s="115"/>
    </row>
    <row r="59" spans="1:10" ht="96">
      <c r="A59" s="114"/>
      <c r="B59" s="107">
        <v>4</v>
      </c>
      <c r="C59" s="10" t="s">
        <v>742</v>
      </c>
      <c r="D59" s="118" t="s">
        <v>730</v>
      </c>
      <c r="E59" s="146" t="s">
        <v>583</v>
      </c>
      <c r="F59" s="147"/>
      <c r="G59" s="11" t="s">
        <v>743</v>
      </c>
      <c r="H59" s="14">
        <v>23.06</v>
      </c>
      <c r="I59" s="109">
        <f t="shared" si="0"/>
        <v>92.24</v>
      </c>
      <c r="J59" s="115"/>
    </row>
    <row r="60" spans="1:10" ht="60">
      <c r="A60" s="114"/>
      <c r="B60" s="107">
        <v>4</v>
      </c>
      <c r="C60" s="10" t="s">
        <v>744</v>
      </c>
      <c r="D60" s="118" t="s">
        <v>717</v>
      </c>
      <c r="E60" s="146" t="s">
        <v>110</v>
      </c>
      <c r="F60" s="147"/>
      <c r="G60" s="11" t="s">
        <v>745</v>
      </c>
      <c r="H60" s="14">
        <v>14.19</v>
      </c>
      <c r="I60" s="109">
        <f t="shared" si="0"/>
        <v>56.76</v>
      </c>
      <c r="J60" s="115"/>
    </row>
    <row r="61" spans="1:10" ht="60">
      <c r="A61" s="114"/>
      <c r="B61" s="107">
        <v>6</v>
      </c>
      <c r="C61" s="10" t="s">
        <v>744</v>
      </c>
      <c r="D61" s="118" t="s">
        <v>721</v>
      </c>
      <c r="E61" s="146" t="s">
        <v>273</v>
      </c>
      <c r="F61" s="147"/>
      <c r="G61" s="11" t="s">
        <v>745</v>
      </c>
      <c r="H61" s="14">
        <v>14.9</v>
      </c>
      <c r="I61" s="109">
        <f t="shared" si="0"/>
        <v>89.4</v>
      </c>
      <c r="J61" s="115"/>
    </row>
    <row r="62" spans="1:10" ht="60">
      <c r="A62" s="114"/>
      <c r="B62" s="107">
        <v>2</v>
      </c>
      <c r="C62" s="10" t="s">
        <v>744</v>
      </c>
      <c r="D62" s="118" t="s">
        <v>730</v>
      </c>
      <c r="E62" s="146" t="s">
        <v>583</v>
      </c>
      <c r="F62" s="147"/>
      <c r="G62" s="11" t="s">
        <v>745</v>
      </c>
      <c r="H62" s="14">
        <v>15.61</v>
      </c>
      <c r="I62" s="109">
        <f t="shared" si="0"/>
        <v>31.22</v>
      </c>
      <c r="J62" s="115"/>
    </row>
    <row r="63" spans="1:10" ht="60">
      <c r="A63" s="114"/>
      <c r="B63" s="107">
        <v>2</v>
      </c>
      <c r="C63" s="10" t="s">
        <v>744</v>
      </c>
      <c r="D63" s="118" t="s">
        <v>730</v>
      </c>
      <c r="E63" s="146" t="s">
        <v>110</v>
      </c>
      <c r="F63" s="147"/>
      <c r="G63" s="11" t="s">
        <v>745</v>
      </c>
      <c r="H63" s="14">
        <v>15.61</v>
      </c>
      <c r="I63" s="109">
        <f t="shared" si="0"/>
        <v>31.22</v>
      </c>
      <c r="J63" s="115"/>
    </row>
    <row r="64" spans="1:10" ht="60">
      <c r="A64" s="114"/>
      <c r="B64" s="107">
        <v>2</v>
      </c>
      <c r="C64" s="10" t="s">
        <v>744</v>
      </c>
      <c r="D64" s="118" t="s">
        <v>723</v>
      </c>
      <c r="E64" s="146" t="s">
        <v>273</v>
      </c>
      <c r="F64" s="147"/>
      <c r="G64" s="11" t="s">
        <v>745</v>
      </c>
      <c r="H64" s="14">
        <v>19.87</v>
      </c>
      <c r="I64" s="109">
        <f t="shared" si="0"/>
        <v>39.74</v>
      </c>
      <c r="J64" s="115"/>
    </row>
    <row r="65" spans="1:10" ht="60">
      <c r="A65" s="114"/>
      <c r="B65" s="107">
        <v>4</v>
      </c>
      <c r="C65" s="10" t="s">
        <v>744</v>
      </c>
      <c r="D65" s="118" t="s">
        <v>732</v>
      </c>
      <c r="E65" s="146" t="s">
        <v>273</v>
      </c>
      <c r="F65" s="147"/>
      <c r="G65" s="11" t="s">
        <v>745</v>
      </c>
      <c r="H65" s="14">
        <v>22.35</v>
      </c>
      <c r="I65" s="109">
        <f t="shared" si="0"/>
        <v>89.4</v>
      </c>
      <c r="J65" s="115"/>
    </row>
    <row r="66" spans="1:10" ht="60">
      <c r="A66" s="114"/>
      <c r="B66" s="107">
        <v>2</v>
      </c>
      <c r="C66" s="10" t="s">
        <v>744</v>
      </c>
      <c r="D66" s="118" t="s">
        <v>732</v>
      </c>
      <c r="E66" s="146" t="s">
        <v>583</v>
      </c>
      <c r="F66" s="147"/>
      <c r="G66" s="11" t="s">
        <v>745</v>
      </c>
      <c r="H66" s="14">
        <v>22.35</v>
      </c>
      <c r="I66" s="109">
        <f t="shared" si="0"/>
        <v>44.7</v>
      </c>
      <c r="J66" s="115"/>
    </row>
    <row r="67" spans="1:10" ht="60">
      <c r="A67" s="114"/>
      <c r="B67" s="107">
        <v>10</v>
      </c>
      <c r="C67" s="10" t="s">
        <v>744</v>
      </c>
      <c r="D67" s="118" t="s">
        <v>733</v>
      </c>
      <c r="E67" s="146" t="s">
        <v>273</v>
      </c>
      <c r="F67" s="147"/>
      <c r="G67" s="11" t="s">
        <v>745</v>
      </c>
      <c r="H67" s="14">
        <v>24.48</v>
      </c>
      <c r="I67" s="109">
        <f t="shared" si="0"/>
        <v>244.8</v>
      </c>
      <c r="J67" s="115"/>
    </row>
    <row r="68" spans="1:10" ht="60">
      <c r="A68" s="114"/>
      <c r="B68" s="107">
        <v>18</v>
      </c>
      <c r="C68" s="10" t="s">
        <v>744</v>
      </c>
      <c r="D68" s="118" t="s">
        <v>733</v>
      </c>
      <c r="E68" s="146" t="s">
        <v>583</v>
      </c>
      <c r="F68" s="147"/>
      <c r="G68" s="11" t="s">
        <v>745</v>
      </c>
      <c r="H68" s="14">
        <v>24.48</v>
      </c>
      <c r="I68" s="109">
        <f t="shared" si="0"/>
        <v>440.64</v>
      </c>
      <c r="J68" s="115"/>
    </row>
    <row r="69" spans="1:10" ht="60">
      <c r="A69" s="114"/>
      <c r="B69" s="107">
        <v>4</v>
      </c>
      <c r="C69" s="10" t="s">
        <v>744</v>
      </c>
      <c r="D69" s="118" t="s">
        <v>734</v>
      </c>
      <c r="E69" s="146" t="s">
        <v>273</v>
      </c>
      <c r="F69" s="147"/>
      <c r="G69" s="11" t="s">
        <v>745</v>
      </c>
      <c r="H69" s="14">
        <v>28.03</v>
      </c>
      <c r="I69" s="109">
        <f t="shared" si="0"/>
        <v>112.12</v>
      </c>
      <c r="J69" s="115"/>
    </row>
    <row r="70" spans="1:10" ht="60">
      <c r="A70" s="114"/>
      <c r="B70" s="107">
        <v>2</v>
      </c>
      <c r="C70" s="10" t="s">
        <v>744</v>
      </c>
      <c r="D70" s="118" t="s">
        <v>734</v>
      </c>
      <c r="E70" s="146" t="s">
        <v>583</v>
      </c>
      <c r="F70" s="147"/>
      <c r="G70" s="11" t="s">
        <v>745</v>
      </c>
      <c r="H70" s="14">
        <v>28.03</v>
      </c>
      <c r="I70" s="109">
        <f t="shared" si="0"/>
        <v>56.06</v>
      </c>
      <c r="J70" s="115"/>
    </row>
    <row r="71" spans="1:10" ht="60">
      <c r="A71" s="114"/>
      <c r="B71" s="107">
        <v>2</v>
      </c>
      <c r="C71" s="10" t="s">
        <v>744</v>
      </c>
      <c r="D71" s="118" t="s">
        <v>746</v>
      </c>
      <c r="E71" s="146" t="s">
        <v>273</v>
      </c>
      <c r="F71" s="147"/>
      <c r="G71" s="11" t="s">
        <v>745</v>
      </c>
      <c r="H71" s="14">
        <v>30.16</v>
      </c>
      <c r="I71" s="109">
        <f t="shared" si="0"/>
        <v>60.32</v>
      </c>
      <c r="J71" s="115"/>
    </row>
    <row r="72" spans="1:10" ht="60">
      <c r="A72" s="114"/>
      <c r="B72" s="107">
        <v>30</v>
      </c>
      <c r="C72" s="10" t="s">
        <v>744</v>
      </c>
      <c r="D72" s="118" t="s">
        <v>735</v>
      </c>
      <c r="E72" s="146" t="s">
        <v>110</v>
      </c>
      <c r="F72" s="147"/>
      <c r="G72" s="11" t="s">
        <v>745</v>
      </c>
      <c r="H72" s="14">
        <v>35.119999999999997</v>
      </c>
      <c r="I72" s="109">
        <f t="shared" si="0"/>
        <v>1053.5999999999999</v>
      </c>
      <c r="J72" s="130"/>
    </row>
    <row r="73" spans="1:10" ht="252">
      <c r="A73" s="114"/>
      <c r="B73" s="107">
        <v>2</v>
      </c>
      <c r="C73" s="10" t="s">
        <v>747</v>
      </c>
      <c r="D73" s="118" t="s">
        <v>717</v>
      </c>
      <c r="E73" s="146" t="s">
        <v>273</v>
      </c>
      <c r="F73" s="147"/>
      <c r="G73" s="11" t="s">
        <v>748</v>
      </c>
      <c r="H73" s="14">
        <v>75.569999999999993</v>
      </c>
      <c r="I73" s="109">
        <f t="shared" si="0"/>
        <v>151.13999999999999</v>
      </c>
      <c r="J73" s="115"/>
    </row>
    <row r="74" spans="1:10" ht="96">
      <c r="A74" s="114"/>
      <c r="B74" s="107">
        <v>2</v>
      </c>
      <c r="C74" s="10" t="s">
        <v>749</v>
      </c>
      <c r="D74" s="118" t="s">
        <v>717</v>
      </c>
      <c r="E74" s="146"/>
      <c r="F74" s="147"/>
      <c r="G74" s="11" t="s">
        <v>750</v>
      </c>
      <c r="H74" s="14">
        <v>38.67</v>
      </c>
      <c r="I74" s="109">
        <f t="shared" si="0"/>
        <v>77.34</v>
      </c>
      <c r="J74" s="115"/>
    </row>
    <row r="75" spans="1:10" ht="96">
      <c r="A75" s="114"/>
      <c r="B75" s="107">
        <v>2</v>
      </c>
      <c r="C75" s="10" t="s">
        <v>749</v>
      </c>
      <c r="D75" s="118" t="s">
        <v>721</v>
      </c>
      <c r="E75" s="146"/>
      <c r="F75" s="147"/>
      <c r="G75" s="11" t="s">
        <v>750</v>
      </c>
      <c r="H75" s="14">
        <v>40.450000000000003</v>
      </c>
      <c r="I75" s="109">
        <f t="shared" si="0"/>
        <v>80.900000000000006</v>
      </c>
      <c r="J75" s="115"/>
    </row>
    <row r="76" spans="1:10" ht="144">
      <c r="A76" s="114"/>
      <c r="B76" s="107">
        <v>2</v>
      </c>
      <c r="C76" s="10" t="s">
        <v>751</v>
      </c>
      <c r="D76" s="118" t="s">
        <v>734</v>
      </c>
      <c r="E76" s="146"/>
      <c r="F76" s="147"/>
      <c r="G76" s="11" t="s">
        <v>1034</v>
      </c>
      <c r="H76" s="14">
        <v>43.99</v>
      </c>
      <c r="I76" s="109">
        <f t="shared" si="0"/>
        <v>87.98</v>
      </c>
      <c r="J76" s="115"/>
    </row>
    <row r="77" spans="1:10" ht="72">
      <c r="A77" s="114"/>
      <c r="B77" s="107">
        <v>2</v>
      </c>
      <c r="C77" s="10" t="s">
        <v>752</v>
      </c>
      <c r="D77" s="118" t="s">
        <v>731</v>
      </c>
      <c r="E77" s="146"/>
      <c r="F77" s="147"/>
      <c r="G77" s="11" t="s">
        <v>753</v>
      </c>
      <c r="H77" s="14">
        <v>42.22</v>
      </c>
      <c r="I77" s="109">
        <f t="shared" si="0"/>
        <v>84.44</v>
      </c>
      <c r="J77" s="115"/>
    </row>
    <row r="78" spans="1:10" ht="72">
      <c r="A78" s="114"/>
      <c r="B78" s="107">
        <v>2</v>
      </c>
      <c r="C78" s="10" t="s">
        <v>754</v>
      </c>
      <c r="D78" s="118" t="s">
        <v>755</v>
      </c>
      <c r="E78" s="146"/>
      <c r="F78" s="147"/>
      <c r="G78" s="11" t="s">
        <v>756</v>
      </c>
      <c r="H78" s="14">
        <v>68.83</v>
      </c>
      <c r="I78" s="109">
        <f t="shared" si="0"/>
        <v>137.66</v>
      </c>
      <c r="J78" s="115"/>
    </row>
    <row r="79" spans="1:10" ht="144">
      <c r="A79" s="114"/>
      <c r="B79" s="107">
        <v>2</v>
      </c>
      <c r="C79" s="10" t="s">
        <v>757</v>
      </c>
      <c r="D79" s="118" t="s">
        <v>717</v>
      </c>
      <c r="E79" s="146" t="s">
        <v>273</v>
      </c>
      <c r="F79" s="147"/>
      <c r="G79" s="11" t="s">
        <v>1035</v>
      </c>
      <c r="H79" s="14">
        <v>35.119999999999997</v>
      </c>
      <c r="I79" s="109">
        <f t="shared" si="0"/>
        <v>70.239999999999995</v>
      </c>
      <c r="J79" s="115"/>
    </row>
    <row r="80" spans="1:10" ht="144">
      <c r="A80" s="114"/>
      <c r="B80" s="107">
        <v>4</v>
      </c>
      <c r="C80" s="10" t="s">
        <v>757</v>
      </c>
      <c r="D80" s="118" t="s">
        <v>730</v>
      </c>
      <c r="E80" s="146" t="s">
        <v>273</v>
      </c>
      <c r="F80" s="147"/>
      <c r="G80" s="11" t="s">
        <v>1035</v>
      </c>
      <c r="H80" s="14">
        <v>41.16</v>
      </c>
      <c r="I80" s="109">
        <f t="shared" si="0"/>
        <v>164.64</v>
      </c>
      <c r="J80" s="115"/>
    </row>
    <row r="81" spans="1:10" ht="144">
      <c r="A81" s="114"/>
      <c r="B81" s="107">
        <v>6</v>
      </c>
      <c r="C81" s="10" t="s">
        <v>757</v>
      </c>
      <c r="D81" s="118" t="s">
        <v>723</v>
      </c>
      <c r="E81" s="146" t="s">
        <v>273</v>
      </c>
      <c r="F81" s="147"/>
      <c r="G81" s="11" t="s">
        <v>1035</v>
      </c>
      <c r="H81" s="14">
        <v>58.19</v>
      </c>
      <c r="I81" s="109">
        <f t="shared" si="0"/>
        <v>349.14</v>
      </c>
      <c r="J81" s="115"/>
    </row>
    <row r="82" spans="1:10" ht="144">
      <c r="A82" s="114"/>
      <c r="B82" s="107">
        <v>12</v>
      </c>
      <c r="C82" s="10" t="s">
        <v>757</v>
      </c>
      <c r="D82" s="118" t="s">
        <v>733</v>
      </c>
      <c r="E82" s="146" t="s">
        <v>273</v>
      </c>
      <c r="F82" s="147"/>
      <c r="G82" s="11" t="s">
        <v>1035</v>
      </c>
      <c r="H82" s="14">
        <v>62.44</v>
      </c>
      <c r="I82" s="109">
        <f t="shared" si="0"/>
        <v>749.28</v>
      </c>
      <c r="J82" s="115"/>
    </row>
    <row r="83" spans="1:10" ht="144">
      <c r="A83" s="114"/>
      <c r="B83" s="107">
        <v>2</v>
      </c>
      <c r="C83" s="10" t="s">
        <v>757</v>
      </c>
      <c r="D83" s="118" t="s">
        <v>734</v>
      </c>
      <c r="E83" s="146" t="s">
        <v>273</v>
      </c>
      <c r="F83" s="147"/>
      <c r="G83" s="11" t="s">
        <v>1035</v>
      </c>
      <c r="H83" s="14">
        <v>70.599999999999994</v>
      </c>
      <c r="I83" s="109">
        <f t="shared" si="0"/>
        <v>141.19999999999999</v>
      </c>
      <c r="J83" s="115"/>
    </row>
    <row r="84" spans="1:10" ht="144">
      <c r="A84" s="114"/>
      <c r="B84" s="107">
        <v>10</v>
      </c>
      <c r="C84" s="10" t="s">
        <v>757</v>
      </c>
      <c r="D84" s="118" t="s">
        <v>758</v>
      </c>
      <c r="E84" s="146" t="s">
        <v>273</v>
      </c>
      <c r="F84" s="147"/>
      <c r="G84" s="11" t="s">
        <v>1035</v>
      </c>
      <c r="H84" s="14">
        <v>86.57</v>
      </c>
      <c r="I84" s="109">
        <f t="shared" si="0"/>
        <v>865.69999999999993</v>
      </c>
      <c r="J84" s="115"/>
    </row>
    <row r="85" spans="1:10" ht="144">
      <c r="A85" s="114"/>
      <c r="B85" s="107">
        <v>2</v>
      </c>
      <c r="C85" s="10" t="s">
        <v>757</v>
      </c>
      <c r="D85" s="118" t="s">
        <v>759</v>
      </c>
      <c r="E85" s="146" t="s">
        <v>273</v>
      </c>
      <c r="F85" s="147"/>
      <c r="G85" s="11" t="s">
        <v>1035</v>
      </c>
      <c r="H85" s="14">
        <v>282.06</v>
      </c>
      <c r="I85" s="109">
        <f t="shared" si="0"/>
        <v>564.12</v>
      </c>
      <c r="J85" s="115"/>
    </row>
    <row r="86" spans="1:10" ht="144">
      <c r="A86" s="114"/>
      <c r="B86" s="107">
        <v>6</v>
      </c>
      <c r="C86" s="10" t="s">
        <v>757</v>
      </c>
      <c r="D86" s="118" t="s">
        <v>760</v>
      </c>
      <c r="E86" s="146" t="s">
        <v>273</v>
      </c>
      <c r="F86" s="147"/>
      <c r="G86" s="11" t="s">
        <v>1035</v>
      </c>
      <c r="H86" s="14">
        <v>54.99</v>
      </c>
      <c r="I86" s="109">
        <f t="shared" ref="I86:I149" si="1">H86*B86</f>
        <v>329.94</v>
      </c>
      <c r="J86" s="115"/>
    </row>
    <row r="87" spans="1:10" ht="108">
      <c r="A87" s="114"/>
      <c r="B87" s="107">
        <v>2</v>
      </c>
      <c r="C87" s="10" t="s">
        <v>761</v>
      </c>
      <c r="D87" s="118" t="s">
        <v>721</v>
      </c>
      <c r="E87" s="146"/>
      <c r="F87" s="147"/>
      <c r="G87" s="11" t="s">
        <v>762</v>
      </c>
      <c r="H87" s="14">
        <v>68.83</v>
      </c>
      <c r="I87" s="109">
        <f t="shared" si="1"/>
        <v>137.66</v>
      </c>
      <c r="J87" s="115"/>
    </row>
    <row r="88" spans="1:10" ht="108">
      <c r="A88" s="114"/>
      <c r="B88" s="107">
        <v>2</v>
      </c>
      <c r="C88" s="10" t="s">
        <v>761</v>
      </c>
      <c r="D88" s="118" t="s">
        <v>729</v>
      </c>
      <c r="E88" s="146"/>
      <c r="F88" s="147"/>
      <c r="G88" s="11" t="s">
        <v>762</v>
      </c>
      <c r="H88" s="14">
        <v>81.25</v>
      </c>
      <c r="I88" s="109">
        <f t="shared" si="1"/>
        <v>162.5</v>
      </c>
      <c r="J88" s="115"/>
    </row>
    <row r="89" spans="1:10" ht="84">
      <c r="A89" s="114"/>
      <c r="B89" s="107">
        <v>2</v>
      </c>
      <c r="C89" s="10" t="s">
        <v>763</v>
      </c>
      <c r="D89" s="118" t="s">
        <v>764</v>
      </c>
      <c r="E89" s="146"/>
      <c r="F89" s="147"/>
      <c r="G89" s="11" t="s">
        <v>765</v>
      </c>
      <c r="H89" s="14">
        <v>54.64</v>
      </c>
      <c r="I89" s="109">
        <f t="shared" si="1"/>
        <v>109.28</v>
      </c>
      <c r="J89" s="115"/>
    </row>
    <row r="90" spans="1:10" ht="84">
      <c r="A90" s="114"/>
      <c r="B90" s="107">
        <v>6</v>
      </c>
      <c r="C90" s="10" t="s">
        <v>763</v>
      </c>
      <c r="D90" s="118" t="s">
        <v>725</v>
      </c>
      <c r="E90" s="146"/>
      <c r="F90" s="147"/>
      <c r="G90" s="11" t="s">
        <v>765</v>
      </c>
      <c r="H90" s="14">
        <v>54.64</v>
      </c>
      <c r="I90" s="109">
        <f t="shared" si="1"/>
        <v>327.84000000000003</v>
      </c>
      <c r="J90" s="115"/>
    </row>
    <row r="91" spans="1:10" ht="84">
      <c r="A91" s="114"/>
      <c r="B91" s="107">
        <v>2</v>
      </c>
      <c r="C91" s="10" t="s">
        <v>763</v>
      </c>
      <c r="D91" s="118" t="s">
        <v>730</v>
      </c>
      <c r="E91" s="146"/>
      <c r="F91" s="147"/>
      <c r="G91" s="11" t="s">
        <v>765</v>
      </c>
      <c r="H91" s="14">
        <v>56.41</v>
      </c>
      <c r="I91" s="109">
        <f t="shared" si="1"/>
        <v>112.82</v>
      </c>
      <c r="J91" s="115"/>
    </row>
    <row r="92" spans="1:10" ht="84">
      <c r="A92" s="114"/>
      <c r="B92" s="107">
        <v>4</v>
      </c>
      <c r="C92" s="10" t="s">
        <v>763</v>
      </c>
      <c r="D92" s="118" t="s">
        <v>755</v>
      </c>
      <c r="E92" s="146"/>
      <c r="F92" s="147"/>
      <c r="G92" s="11" t="s">
        <v>765</v>
      </c>
      <c r="H92" s="14">
        <v>136.24</v>
      </c>
      <c r="I92" s="109">
        <f t="shared" si="1"/>
        <v>544.96</v>
      </c>
      <c r="J92" s="115"/>
    </row>
    <row r="93" spans="1:10" ht="84">
      <c r="A93" s="114"/>
      <c r="B93" s="107">
        <v>6</v>
      </c>
      <c r="C93" s="10" t="s">
        <v>763</v>
      </c>
      <c r="D93" s="118" t="s">
        <v>766</v>
      </c>
      <c r="E93" s="146"/>
      <c r="F93" s="147"/>
      <c r="G93" s="11" t="s">
        <v>765</v>
      </c>
      <c r="H93" s="14">
        <v>246.23</v>
      </c>
      <c r="I93" s="109">
        <f t="shared" si="1"/>
        <v>1477.3799999999999</v>
      </c>
      <c r="J93" s="130"/>
    </row>
    <row r="94" spans="1:10" ht="84">
      <c r="A94" s="114"/>
      <c r="B94" s="107">
        <v>2</v>
      </c>
      <c r="C94" s="10" t="s">
        <v>763</v>
      </c>
      <c r="D94" s="118" t="s">
        <v>767</v>
      </c>
      <c r="E94" s="146"/>
      <c r="F94" s="147"/>
      <c r="G94" s="11" t="s">
        <v>765</v>
      </c>
      <c r="H94" s="14">
        <v>68.83</v>
      </c>
      <c r="I94" s="109">
        <f t="shared" si="1"/>
        <v>137.66</v>
      </c>
      <c r="J94" s="115"/>
    </row>
    <row r="95" spans="1:10" ht="120">
      <c r="A95" s="114"/>
      <c r="B95" s="107">
        <v>10</v>
      </c>
      <c r="C95" s="10" t="s">
        <v>768</v>
      </c>
      <c r="D95" s="118" t="s">
        <v>721</v>
      </c>
      <c r="E95" s="146"/>
      <c r="F95" s="147"/>
      <c r="G95" s="11" t="s">
        <v>769</v>
      </c>
      <c r="H95" s="14">
        <v>56.41</v>
      </c>
      <c r="I95" s="109">
        <f t="shared" si="1"/>
        <v>564.09999999999991</v>
      </c>
      <c r="J95" s="115"/>
    </row>
    <row r="96" spans="1:10" ht="120">
      <c r="A96" s="114"/>
      <c r="B96" s="107">
        <v>10</v>
      </c>
      <c r="C96" s="10" t="s">
        <v>768</v>
      </c>
      <c r="D96" s="118" t="s">
        <v>731</v>
      </c>
      <c r="E96" s="146"/>
      <c r="F96" s="147"/>
      <c r="G96" s="11" t="s">
        <v>769</v>
      </c>
      <c r="H96" s="14">
        <v>77.7</v>
      </c>
      <c r="I96" s="109">
        <f t="shared" si="1"/>
        <v>777</v>
      </c>
      <c r="J96" s="115"/>
    </row>
    <row r="97" spans="1:10" ht="216">
      <c r="A97" s="114"/>
      <c r="B97" s="107">
        <v>2</v>
      </c>
      <c r="C97" s="10" t="s">
        <v>770</v>
      </c>
      <c r="D97" s="118" t="s">
        <v>731</v>
      </c>
      <c r="E97" s="146" t="s">
        <v>107</v>
      </c>
      <c r="F97" s="147"/>
      <c r="G97" s="11" t="s">
        <v>771</v>
      </c>
      <c r="H97" s="14">
        <v>123.82</v>
      </c>
      <c r="I97" s="109">
        <f t="shared" si="1"/>
        <v>247.64</v>
      </c>
      <c r="J97" s="115"/>
    </row>
    <row r="98" spans="1:10" ht="84">
      <c r="A98" s="114"/>
      <c r="B98" s="107">
        <v>4</v>
      </c>
      <c r="C98" s="10" t="s">
        <v>772</v>
      </c>
      <c r="D98" s="118" t="s">
        <v>730</v>
      </c>
      <c r="E98" s="146"/>
      <c r="F98" s="147"/>
      <c r="G98" s="11" t="s">
        <v>773</v>
      </c>
      <c r="H98" s="14">
        <v>29.8</v>
      </c>
      <c r="I98" s="109">
        <f t="shared" si="1"/>
        <v>119.2</v>
      </c>
      <c r="J98" s="115"/>
    </row>
    <row r="99" spans="1:10" ht="84">
      <c r="A99" s="114"/>
      <c r="B99" s="107">
        <v>2</v>
      </c>
      <c r="C99" s="10" t="s">
        <v>772</v>
      </c>
      <c r="D99" s="118" t="s">
        <v>731</v>
      </c>
      <c r="E99" s="146"/>
      <c r="F99" s="147"/>
      <c r="G99" s="11" t="s">
        <v>773</v>
      </c>
      <c r="H99" s="14">
        <v>51.09</v>
      </c>
      <c r="I99" s="109">
        <f t="shared" si="1"/>
        <v>102.18</v>
      </c>
      <c r="J99" s="115"/>
    </row>
    <row r="100" spans="1:10" ht="84">
      <c r="A100" s="114"/>
      <c r="B100" s="107">
        <v>40</v>
      </c>
      <c r="C100" s="10" t="s">
        <v>774</v>
      </c>
      <c r="D100" s="118" t="s">
        <v>775</v>
      </c>
      <c r="E100" s="146" t="s">
        <v>273</v>
      </c>
      <c r="F100" s="147"/>
      <c r="G100" s="11" t="s">
        <v>776</v>
      </c>
      <c r="H100" s="14">
        <v>81.25</v>
      </c>
      <c r="I100" s="109">
        <f t="shared" si="1"/>
        <v>3250</v>
      </c>
      <c r="J100" s="130"/>
    </row>
    <row r="101" spans="1:10" ht="84">
      <c r="A101" s="114"/>
      <c r="B101" s="107">
        <v>18</v>
      </c>
      <c r="C101" s="10" t="s">
        <v>774</v>
      </c>
      <c r="D101" s="118" t="s">
        <v>755</v>
      </c>
      <c r="E101" s="146" t="s">
        <v>273</v>
      </c>
      <c r="F101" s="147"/>
      <c r="G101" s="11" t="s">
        <v>776</v>
      </c>
      <c r="H101" s="14">
        <v>184.14</v>
      </c>
      <c r="I101" s="109">
        <f t="shared" si="1"/>
        <v>3314.5199999999995</v>
      </c>
      <c r="J101" s="130"/>
    </row>
    <row r="102" spans="1:10" ht="84">
      <c r="A102" s="114"/>
      <c r="B102" s="107">
        <v>2</v>
      </c>
      <c r="C102" s="10" t="s">
        <v>774</v>
      </c>
      <c r="D102" s="118" t="s">
        <v>735</v>
      </c>
      <c r="E102" s="146" t="s">
        <v>273</v>
      </c>
      <c r="F102" s="147"/>
      <c r="G102" s="11" t="s">
        <v>776</v>
      </c>
      <c r="H102" s="14">
        <v>221.39</v>
      </c>
      <c r="I102" s="109">
        <f t="shared" si="1"/>
        <v>442.78</v>
      </c>
      <c r="J102" s="115"/>
    </row>
    <row r="103" spans="1:10" ht="84">
      <c r="A103" s="114"/>
      <c r="B103" s="107">
        <v>2</v>
      </c>
      <c r="C103" s="10" t="s">
        <v>774</v>
      </c>
      <c r="D103" s="118" t="s">
        <v>735</v>
      </c>
      <c r="E103" s="146" t="s">
        <v>673</v>
      </c>
      <c r="F103" s="147"/>
      <c r="G103" s="11" t="s">
        <v>776</v>
      </c>
      <c r="H103" s="14">
        <v>221.39</v>
      </c>
      <c r="I103" s="109">
        <f t="shared" si="1"/>
        <v>442.78</v>
      </c>
      <c r="J103" s="115"/>
    </row>
    <row r="104" spans="1:10" ht="84">
      <c r="A104" s="114"/>
      <c r="B104" s="107">
        <v>4</v>
      </c>
      <c r="C104" s="10" t="s">
        <v>774</v>
      </c>
      <c r="D104" s="118" t="s">
        <v>766</v>
      </c>
      <c r="E104" s="146" t="s">
        <v>273</v>
      </c>
      <c r="F104" s="147"/>
      <c r="G104" s="11" t="s">
        <v>776</v>
      </c>
      <c r="H104" s="14">
        <v>318.95999999999998</v>
      </c>
      <c r="I104" s="109">
        <f t="shared" si="1"/>
        <v>1275.8399999999999</v>
      </c>
      <c r="J104" s="130"/>
    </row>
    <row r="105" spans="1:10" ht="84">
      <c r="A105" s="114"/>
      <c r="B105" s="107">
        <v>4</v>
      </c>
      <c r="C105" s="10" t="s">
        <v>774</v>
      </c>
      <c r="D105" s="118" t="s">
        <v>777</v>
      </c>
      <c r="E105" s="146" t="s">
        <v>273</v>
      </c>
      <c r="F105" s="147"/>
      <c r="G105" s="11" t="s">
        <v>776</v>
      </c>
      <c r="H105" s="14">
        <v>443.14</v>
      </c>
      <c r="I105" s="109">
        <f t="shared" si="1"/>
        <v>1772.56</v>
      </c>
      <c r="J105" s="130"/>
    </row>
    <row r="106" spans="1:10" ht="84">
      <c r="A106" s="114"/>
      <c r="B106" s="107">
        <v>2</v>
      </c>
      <c r="C106" s="10" t="s">
        <v>774</v>
      </c>
      <c r="D106" s="118" t="s">
        <v>767</v>
      </c>
      <c r="E106" s="146" t="s">
        <v>273</v>
      </c>
      <c r="F106" s="147"/>
      <c r="G106" s="11" t="s">
        <v>776</v>
      </c>
      <c r="H106" s="14">
        <v>113.18</v>
      </c>
      <c r="I106" s="109">
        <f t="shared" si="1"/>
        <v>226.36</v>
      </c>
      <c r="J106" s="115"/>
    </row>
    <row r="107" spans="1:10" ht="84">
      <c r="A107" s="114"/>
      <c r="B107" s="107">
        <v>30</v>
      </c>
      <c r="C107" s="10" t="s">
        <v>774</v>
      </c>
      <c r="D107" s="118" t="s">
        <v>760</v>
      </c>
      <c r="E107" s="146" t="s">
        <v>273</v>
      </c>
      <c r="F107" s="147"/>
      <c r="G107" s="11" t="s">
        <v>776</v>
      </c>
      <c r="H107" s="14">
        <v>125.6</v>
      </c>
      <c r="I107" s="109">
        <f t="shared" si="1"/>
        <v>3768</v>
      </c>
      <c r="J107" s="130"/>
    </row>
    <row r="108" spans="1:10" ht="60">
      <c r="A108" s="114"/>
      <c r="B108" s="107">
        <v>2</v>
      </c>
      <c r="C108" s="10" t="s">
        <v>778</v>
      </c>
      <c r="D108" s="118" t="s">
        <v>723</v>
      </c>
      <c r="E108" s="146" t="s">
        <v>273</v>
      </c>
      <c r="F108" s="147"/>
      <c r="G108" s="11" t="s">
        <v>779</v>
      </c>
      <c r="H108" s="14">
        <v>19.87</v>
      </c>
      <c r="I108" s="109">
        <f t="shared" si="1"/>
        <v>39.74</v>
      </c>
      <c r="J108" s="115"/>
    </row>
    <row r="109" spans="1:10" ht="60">
      <c r="A109" s="114"/>
      <c r="B109" s="107">
        <v>16</v>
      </c>
      <c r="C109" s="10" t="s">
        <v>778</v>
      </c>
      <c r="D109" s="118" t="s">
        <v>758</v>
      </c>
      <c r="E109" s="146" t="s">
        <v>273</v>
      </c>
      <c r="F109" s="147"/>
      <c r="G109" s="11" t="s">
        <v>779</v>
      </c>
      <c r="H109" s="14">
        <v>27.32</v>
      </c>
      <c r="I109" s="109">
        <f t="shared" si="1"/>
        <v>437.12</v>
      </c>
      <c r="J109" s="115"/>
    </row>
    <row r="110" spans="1:10" ht="60">
      <c r="A110" s="114"/>
      <c r="B110" s="107">
        <v>16</v>
      </c>
      <c r="C110" s="10" t="s">
        <v>778</v>
      </c>
      <c r="D110" s="118" t="s">
        <v>758</v>
      </c>
      <c r="E110" s="146" t="s">
        <v>583</v>
      </c>
      <c r="F110" s="147"/>
      <c r="G110" s="11" t="s">
        <v>779</v>
      </c>
      <c r="H110" s="14">
        <v>27.32</v>
      </c>
      <c r="I110" s="109">
        <f t="shared" si="1"/>
        <v>437.12</v>
      </c>
      <c r="J110" s="115"/>
    </row>
    <row r="111" spans="1:10" ht="60">
      <c r="A111" s="114"/>
      <c r="B111" s="107">
        <v>6</v>
      </c>
      <c r="C111" s="10" t="s">
        <v>778</v>
      </c>
      <c r="D111" s="118" t="s">
        <v>755</v>
      </c>
      <c r="E111" s="146" t="s">
        <v>273</v>
      </c>
      <c r="F111" s="147"/>
      <c r="G111" s="11" t="s">
        <v>779</v>
      </c>
      <c r="H111" s="14">
        <v>28.03</v>
      </c>
      <c r="I111" s="109">
        <f t="shared" si="1"/>
        <v>168.18</v>
      </c>
      <c r="J111" s="115"/>
    </row>
    <row r="112" spans="1:10" ht="60">
      <c r="A112" s="114"/>
      <c r="B112" s="107">
        <v>2</v>
      </c>
      <c r="C112" s="10" t="s">
        <v>778</v>
      </c>
      <c r="D112" s="118" t="s">
        <v>735</v>
      </c>
      <c r="E112" s="146" t="s">
        <v>273</v>
      </c>
      <c r="F112" s="147"/>
      <c r="G112" s="11" t="s">
        <v>779</v>
      </c>
      <c r="H112" s="14">
        <v>31.58</v>
      </c>
      <c r="I112" s="109">
        <f t="shared" si="1"/>
        <v>63.16</v>
      </c>
      <c r="J112" s="115"/>
    </row>
    <row r="113" spans="1:10" ht="156">
      <c r="A113" s="114"/>
      <c r="B113" s="107">
        <v>2</v>
      </c>
      <c r="C113" s="10" t="s">
        <v>780</v>
      </c>
      <c r="D113" s="118" t="s">
        <v>735</v>
      </c>
      <c r="E113" s="146"/>
      <c r="F113" s="147"/>
      <c r="G113" s="11" t="s">
        <v>781</v>
      </c>
      <c r="H113" s="14">
        <v>127.37</v>
      </c>
      <c r="I113" s="109">
        <f t="shared" si="1"/>
        <v>254.74</v>
      </c>
      <c r="J113" s="115"/>
    </row>
    <row r="114" spans="1:10" ht="84">
      <c r="A114" s="114"/>
      <c r="B114" s="107">
        <v>4</v>
      </c>
      <c r="C114" s="10" t="s">
        <v>782</v>
      </c>
      <c r="D114" s="118" t="s">
        <v>294</v>
      </c>
      <c r="E114" s="146"/>
      <c r="F114" s="147"/>
      <c r="G114" s="11" t="s">
        <v>783</v>
      </c>
      <c r="H114" s="14">
        <v>15.61</v>
      </c>
      <c r="I114" s="109">
        <f t="shared" si="1"/>
        <v>62.44</v>
      </c>
      <c r="J114" s="115"/>
    </row>
    <row r="115" spans="1:10" ht="48">
      <c r="A115" s="114"/>
      <c r="B115" s="107">
        <v>2</v>
      </c>
      <c r="C115" s="10" t="s">
        <v>784</v>
      </c>
      <c r="D115" s="118" t="s">
        <v>729</v>
      </c>
      <c r="E115" s="146"/>
      <c r="F115" s="147"/>
      <c r="G115" s="11" t="s">
        <v>785</v>
      </c>
      <c r="H115" s="14">
        <v>59.96</v>
      </c>
      <c r="I115" s="109">
        <f t="shared" si="1"/>
        <v>119.92</v>
      </c>
      <c r="J115" s="115"/>
    </row>
    <row r="116" spans="1:10" ht="48">
      <c r="A116" s="114"/>
      <c r="B116" s="107">
        <v>2</v>
      </c>
      <c r="C116" s="10" t="s">
        <v>784</v>
      </c>
      <c r="D116" s="118" t="s">
        <v>730</v>
      </c>
      <c r="E116" s="146"/>
      <c r="F116" s="147"/>
      <c r="G116" s="11" t="s">
        <v>785</v>
      </c>
      <c r="H116" s="14">
        <v>63.51</v>
      </c>
      <c r="I116" s="109">
        <f t="shared" si="1"/>
        <v>127.02</v>
      </c>
      <c r="J116" s="115"/>
    </row>
    <row r="117" spans="1:10" ht="48">
      <c r="A117" s="114"/>
      <c r="B117" s="107">
        <v>2</v>
      </c>
      <c r="C117" s="10" t="s">
        <v>784</v>
      </c>
      <c r="D117" s="118" t="s">
        <v>722</v>
      </c>
      <c r="E117" s="146"/>
      <c r="F117" s="147"/>
      <c r="G117" s="11" t="s">
        <v>785</v>
      </c>
      <c r="H117" s="14">
        <v>67.06</v>
      </c>
      <c r="I117" s="109">
        <f t="shared" si="1"/>
        <v>134.12</v>
      </c>
      <c r="J117" s="115"/>
    </row>
    <row r="118" spans="1:10" ht="48">
      <c r="A118" s="114"/>
      <c r="B118" s="107">
        <v>2</v>
      </c>
      <c r="C118" s="10" t="s">
        <v>784</v>
      </c>
      <c r="D118" s="118" t="s">
        <v>731</v>
      </c>
      <c r="E118" s="146"/>
      <c r="F118" s="147"/>
      <c r="G118" s="11" t="s">
        <v>785</v>
      </c>
      <c r="H118" s="14">
        <v>70.599999999999994</v>
      </c>
      <c r="I118" s="109">
        <f t="shared" si="1"/>
        <v>141.19999999999999</v>
      </c>
      <c r="J118" s="115"/>
    </row>
    <row r="119" spans="1:10" ht="72">
      <c r="A119" s="114"/>
      <c r="B119" s="107">
        <v>2</v>
      </c>
      <c r="C119" s="10" t="s">
        <v>786</v>
      </c>
      <c r="D119" s="118" t="s">
        <v>787</v>
      </c>
      <c r="E119" s="146" t="s">
        <v>273</v>
      </c>
      <c r="F119" s="147"/>
      <c r="G119" s="11" t="s">
        <v>788</v>
      </c>
      <c r="H119" s="14">
        <v>20.93</v>
      </c>
      <c r="I119" s="109">
        <f t="shared" si="1"/>
        <v>41.86</v>
      </c>
      <c r="J119" s="115"/>
    </row>
    <row r="120" spans="1:10" ht="72">
      <c r="A120" s="114"/>
      <c r="B120" s="107">
        <v>2</v>
      </c>
      <c r="C120" s="10" t="s">
        <v>786</v>
      </c>
      <c r="D120" s="118" t="s">
        <v>298</v>
      </c>
      <c r="E120" s="146" t="s">
        <v>673</v>
      </c>
      <c r="F120" s="147"/>
      <c r="G120" s="11" t="s">
        <v>788</v>
      </c>
      <c r="H120" s="14">
        <v>22.71</v>
      </c>
      <c r="I120" s="109">
        <f t="shared" si="1"/>
        <v>45.42</v>
      </c>
      <c r="J120" s="115"/>
    </row>
    <row r="121" spans="1:10" ht="72">
      <c r="A121" s="114"/>
      <c r="B121" s="107">
        <v>4</v>
      </c>
      <c r="C121" s="10" t="s">
        <v>786</v>
      </c>
      <c r="D121" s="118" t="s">
        <v>294</v>
      </c>
      <c r="E121" s="146" t="s">
        <v>273</v>
      </c>
      <c r="F121" s="147"/>
      <c r="G121" s="11" t="s">
        <v>788</v>
      </c>
      <c r="H121" s="14">
        <v>24.48</v>
      </c>
      <c r="I121" s="109">
        <f t="shared" si="1"/>
        <v>97.92</v>
      </c>
      <c r="J121" s="115"/>
    </row>
    <row r="122" spans="1:10" ht="72">
      <c r="A122" s="114"/>
      <c r="B122" s="107">
        <v>2</v>
      </c>
      <c r="C122" s="10" t="s">
        <v>786</v>
      </c>
      <c r="D122" s="118" t="s">
        <v>294</v>
      </c>
      <c r="E122" s="146" t="s">
        <v>272</v>
      </c>
      <c r="F122" s="147"/>
      <c r="G122" s="11" t="s">
        <v>788</v>
      </c>
      <c r="H122" s="14">
        <v>24.48</v>
      </c>
      <c r="I122" s="109">
        <f t="shared" si="1"/>
        <v>48.96</v>
      </c>
      <c r="J122" s="115"/>
    </row>
    <row r="123" spans="1:10" ht="60">
      <c r="A123" s="114"/>
      <c r="B123" s="107">
        <v>2</v>
      </c>
      <c r="C123" s="10" t="s">
        <v>789</v>
      </c>
      <c r="D123" s="118" t="s">
        <v>294</v>
      </c>
      <c r="E123" s="146" t="s">
        <v>673</v>
      </c>
      <c r="F123" s="147"/>
      <c r="G123" s="11" t="s">
        <v>790</v>
      </c>
      <c r="H123" s="14">
        <v>12.06</v>
      </c>
      <c r="I123" s="109">
        <f t="shared" si="1"/>
        <v>24.12</v>
      </c>
      <c r="J123" s="115"/>
    </row>
    <row r="124" spans="1:10" ht="60">
      <c r="A124" s="114"/>
      <c r="B124" s="107">
        <v>2</v>
      </c>
      <c r="C124" s="10" t="s">
        <v>791</v>
      </c>
      <c r="D124" s="118" t="s">
        <v>294</v>
      </c>
      <c r="E124" s="146" t="s">
        <v>273</v>
      </c>
      <c r="F124" s="147"/>
      <c r="G124" s="11" t="s">
        <v>792</v>
      </c>
      <c r="H124" s="14">
        <v>12.06</v>
      </c>
      <c r="I124" s="109">
        <f t="shared" si="1"/>
        <v>24.12</v>
      </c>
      <c r="J124" s="115"/>
    </row>
    <row r="125" spans="1:10" ht="60">
      <c r="A125" s="114"/>
      <c r="B125" s="107">
        <v>2</v>
      </c>
      <c r="C125" s="10" t="s">
        <v>791</v>
      </c>
      <c r="D125" s="118" t="s">
        <v>294</v>
      </c>
      <c r="E125" s="146" t="s">
        <v>583</v>
      </c>
      <c r="F125" s="147"/>
      <c r="G125" s="11" t="s">
        <v>792</v>
      </c>
      <c r="H125" s="14">
        <v>12.06</v>
      </c>
      <c r="I125" s="109">
        <f t="shared" si="1"/>
        <v>24.12</v>
      </c>
      <c r="J125" s="115"/>
    </row>
    <row r="126" spans="1:10" ht="60">
      <c r="A126" s="114"/>
      <c r="B126" s="107">
        <v>2</v>
      </c>
      <c r="C126" s="10" t="s">
        <v>791</v>
      </c>
      <c r="D126" s="118" t="s">
        <v>294</v>
      </c>
      <c r="E126" s="146" t="s">
        <v>793</v>
      </c>
      <c r="F126" s="147"/>
      <c r="G126" s="11" t="s">
        <v>792</v>
      </c>
      <c r="H126" s="14">
        <v>12.06</v>
      </c>
      <c r="I126" s="109">
        <f t="shared" si="1"/>
        <v>24.12</v>
      </c>
      <c r="J126" s="115"/>
    </row>
    <row r="127" spans="1:10" ht="96">
      <c r="A127" s="114"/>
      <c r="B127" s="107">
        <v>4</v>
      </c>
      <c r="C127" s="10" t="s">
        <v>794</v>
      </c>
      <c r="D127" s="118" t="s">
        <v>764</v>
      </c>
      <c r="E127" s="146"/>
      <c r="F127" s="147"/>
      <c r="G127" s="11" t="s">
        <v>795</v>
      </c>
      <c r="H127" s="14">
        <v>24.48</v>
      </c>
      <c r="I127" s="109">
        <f t="shared" si="1"/>
        <v>97.92</v>
      </c>
      <c r="J127" s="115"/>
    </row>
    <row r="128" spans="1:10" ht="96">
      <c r="A128" s="114"/>
      <c r="B128" s="107">
        <v>2</v>
      </c>
      <c r="C128" s="10" t="s">
        <v>794</v>
      </c>
      <c r="D128" s="118" t="s">
        <v>721</v>
      </c>
      <c r="E128" s="146"/>
      <c r="F128" s="147"/>
      <c r="G128" s="11" t="s">
        <v>795</v>
      </c>
      <c r="H128" s="14">
        <v>38.67</v>
      </c>
      <c r="I128" s="109">
        <f t="shared" si="1"/>
        <v>77.34</v>
      </c>
      <c r="J128" s="115"/>
    </row>
    <row r="129" spans="1:10" ht="132">
      <c r="A129" s="114"/>
      <c r="B129" s="107">
        <v>4</v>
      </c>
      <c r="C129" s="10" t="s">
        <v>796</v>
      </c>
      <c r="D129" s="118" t="s">
        <v>797</v>
      </c>
      <c r="E129" s="146" t="s">
        <v>718</v>
      </c>
      <c r="F129" s="147"/>
      <c r="G129" s="11" t="s">
        <v>798</v>
      </c>
      <c r="H129" s="14">
        <v>13.84</v>
      </c>
      <c r="I129" s="109">
        <f t="shared" si="1"/>
        <v>55.36</v>
      </c>
      <c r="J129" s="115"/>
    </row>
    <row r="130" spans="1:10" ht="132">
      <c r="A130" s="114"/>
      <c r="B130" s="107">
        <v>2</v>
      </c>
      <c r="C130" s="10" t="s">
        <v>796</v>
      </c>
      <c r="D130" s="118" t="s">
        <v>797</v>
      </c>
      <c r="E130" s="146" t="s">
        <v>720</v>
      </c>
      <c r="F130" s="147"/>
      <c r="G130" s="11" t="s">
        <v>798</v>
      </c>
      <c r="H130" s="14">
        <v>13.84</v>
      </c>
      <c r="I130" s="109">
        <f t="shared" si="1"/>
        <v>27.68</v>
      </c>
      <c r="J130" s="115"/>
    </row>
    <row r="131" spans="1:10" ht="132">
      <c r="A131" s="114"/>
      <c r="B131" s="107">
        <v>2</v>
      </c>
      <c r="C131" s="10" t="s">
        <v>796</v>
      </c>
      <c r="D131" s="118" t="s">
        <v>797</v>
      </c>
      <c r="E131" s="146" t="s">
        <v>727</v>
      </c>
      <c r="F131" s="147"/>
      <c r="G131" s="11" t="s">
        <v>798</v>
      </c>
      <c r="H131" s="14">
        <v>13.84</v>
      </c>
      <c r="I131" s="109">
        <f t="shared" si="1"/>
        <v>27.68</v>
      </c>
      <c r="J131" s="115"/>
    </row>
    <row r="132" spans="1:10" ht="132">
      <c r="A132" s="114"/>
      <c r="B132" s="107">
        <v>4</v>
      </c>
      <c r="C132" s="10" t="s">
        <v>796</v>
      </c>
      <c r="D132" s="118" t="s">
        <v>799</v>
      </c>
      <c r="E132" s="146" t="s">
        <v>718</v>
      </c>
      <c r="F132" s="147"/>
      <c r="G132" s="11" t="s">
        <v>798</v>
      </c>
      <c r="H132" s="14">
        <v>20.58</v>
      </c>
      <c r="I132" s="109">
        <f t="shared" si="1"/>
        <v>82.32</v>
      </c>
      <c r="J132" s="115"/>
    </row>
    <row r="133" spans="1:10" ht="132">
      <c r="A133" s="114"/>
      <c r="B133" s="107">
        <v>4</v>
      </c>
      <c r="C133" s="10" t="s">
        <v>796</v>
      </c>
      <c r="D133" s="118" t="s">
        <v>799</v>
      </c>
      <c r="E133" s="146" t="s">
        <v>720</v>
      </c>
      <c r="F133" s="147"/>
      <c r="G133" s="11" t="s">
        <v>798</v>
      </c>
      <c r="H133" s="14">
        <v>20.58</v>
      </c>
      <c r="I133" s="109">
        <f t="shared" si="1"/>
        <v>82.32</v>
      </c>
      <c r="J133" s="115"/>
    </row>
    <row r="134" spans="1:10" ht="132">
      <c r="A134" s="114"/>
      <c r="B134" s="107">
        <v>2</v>
      </c>
      <c r="C134" s="10" t="s">
        <v>796</v>
      </c>
      <c r="D134" s="118" t="s">
        <v>799</v>
      </c>
      <c r="E134" s="146" t="s">
        <v>727</v>
      </c>
      <c r="F134" s="147"/>
      <c r="G134" s="11" t="s">
        <v>798</v>
      </c>
      <c r="H134" s="14">
        <v>20.58</v>
      </c>
      <c r="I134" s="109">
        <f t="shared" si="1"/>
        <v>41.16</v>
      </c>
      <c r="J134" s="115"/>
    </row>
    <row r="135" spans="1:10" ht="132">
      <c r="A135" s="114"/>
      <c r="B135" s="107">
        <v>2</v>
      </c>
      <c r="C135" s="10" t="s">
        <v>796</v>
      </c>
      <c r="D135" s="118" t="s">
        <v>800</v>
      </c>
      <c r="E135" s="146" t="s">
        <v>720</v>
      </c>
      <c r="F135" s="147"/>
      <c r="G135" s="11" t="s">
        <v>798</v>
      </c>
      <c r="H135" s="14">
        <v>18.45</v>
      </c>
      <c r="I135" s="109">
        <f t="shared" si="1"/>
        <v>36.9</v>
      </c>
      <c r="J135" s="115"/>
    </row>
    <row r="136" spans="1:10" ht="132">
      <c r="A136" s="114"/>
      <c r="B136" s="107">
        <v>2</v>
      </c>
      <c r="C136" s="10" t="s">
        <v>796</v>
      </c>
      <c r="D136" s="118" t="s">
        <v>800</v>
      </c>
      <c r="E136" s="146" t="s">
        <v>727</v>
      </c>
      <c r="F136" s="147"/>
      <c r="G136" s="11" t="s">
        <v>798</v>
      </c>
      <c r="H136" s="14">
        <v>18.45</v>
      </c>
      <c r="I136" s="109">
        <f t="shared" si="1"/>
        <v>36.9</v>
      </c>
      <c r="J136" s="115"/>
    </row>
    <row r="137" spans="1:10" ht="108">
      <c r="A137" s="114"/>
      <c r="B137" s="107">
        <v>2</v>
      </c>
      <c r="C137" s="10" t="s">
        <v>801</v>
      </c>
      <c r="D137" s="118" t="s">
        <v>730</v>
      </c>
      <c r="E137" s="146"/>
      <c r="F137" s="147"/>
      <c r="G137" s="11" t="s">
        <v>802</v>
      </c>
      <c r="H137" s="14">
        <v>52.86</v>
      </c>
      <c r="I137" s="109">
        <f t="shared" si="1"/>
        <v>105.72</v>
      </c>
      <c r="J137" s="115"/>
    </row>
    <row r="138" spans="1:10" ht="108">
      <c r="A138" s="114"/>
      <c r="B138" s="107">
        <v>2</v>
      </c>
      <c r="C138" s="10" t="s">
        <v>801</v>
      </c>
      <c r="D138" s="118" t="s">
        <v>722</v>
      </c>
      <c r="E138" s="146"/>
      <c r="F138" s="147"/>
      <c r="G138" s="11" t="s">
        <v>802</v>
      </c>
      <c r="H138" s="14">
        <v>58.19</v>
      </c>
      <c r="I138" s="109">
        <f t="shared" si="1"/>
        <v>116.38</v>
      </c>
      <c r="J138" s="115"/>
    </row>
    <row r="139" spans="1:10" ht="36">
      <c r="A139" s="114"/>
      <c r="B139" s="107">
        <v>8</v>
      </c>
      <c r="C139" s="10" t="s">
        <v>803</v>
      </c>
      <c r="D139" s="118" t="s">
        <v>730</v>
      </c>
      <c r="E139" s="146"/>
      <c r="F139" s="147"/>
      <c r="G139" s="11" t="s">
        <v>804</v>
      </c>
      <c r="H139" s="14">
        <v>35.119999999999997</v>
      </c>
      <c r="I139" s="109">
        <f t="shared" si="1"/>
        <v>280.95999999999998</v>
      </c>
      <c r="J139" s="115"/>
    </row>
    <row r="140" spans="1:10" ht="36">
      <c r="A140" s="114"/>
      <c r="B140" s="107">
        <v>2</v>
      </c>
      <c r="C140" s="10" t="s">
        <v>803</v>
      </c>
      <c r="D140" s="118" t="s">
        <v>731</v>
      </c>
      <c r="E140" s="146"/>
      <c r="F140" s="147"/>
      <c r="G140" s="11" t="s">
        <v>804</v>
      </c>
      <c r="H140" s="14">
        <v>42.22</v>
      </c>
      <c r="I140" s="109">
        <f t="shared" si="1"/>
        <v>84.44</v>
      </c>
      <c r="J140" s="115"/>
    </row>
    <row r="141" spans="1:10" ht="36">
      <c r="A141" s="114"/>
      <c r="B141" s="107">
        <v>2</v>
      </c>
      <c r="C141" s="10" t="s">
        <v>803</v>
      </c>
      <c r="D141" s="118" t="s">
        <v>723</v>
      </c>
      <c r="E141" s="146"/>
      <c r="F141" s="147"/>
      <c r="G141" s="11" t="s">
        <v>804</v>
      </c>
      <c r="H141" s="14">
        <v>45.77</v>
      </c>
      <c r="I141" s="109">
        <f t="shared" si="1"/>
        <v>91.54</v>
      </c>
      <c r="J141" s="115"/>
    </row>
    <row r="142" spans="1:10" ht="36">
      <c r="A142" s="114"/>
      <c r="B142" s="107">
        <v>2</v>
      </c>
      <c r="C142" s="10" t="s">
        <v>803</v>
      </c>
      <c r="D142" s="118" t="s">
        <v>758</v>
      </c>
      <c r="E142" s="146"/>
      <c r="F142" s="147"/>
      <c r="G142" s="11" t="s">
        <v>804</v>
      </c>
      <c r="H142" s="14">
        <v>65.28</v>
      </c>
      <c r="I142" s="109">
        <f t="shared" si="1"/>
        <v>130.56</v>
      </c>
      <c r="J142" s="115"/>
    </row>
    <row r="143" spans="1:10" ht="108">
      <c r="A143" s="114"/>
      <c r="B143" s="107">
        <v>4</v>
      </c>
      <c r="C143" s="10" t="s">
        <v>805</v>
      </c>
      <c r="D143" s="118" t="s">
        <v>806</v>
      </c>
      <c r="E143" s="146"/>
      <c r="F143" s="147"/>
      <c r="G143" s="11" t="s">
        <v>807</v>
      </c>
      <c r="H143" s="14">
        <v>43.99</v>
      </c>
      <c r="I143" s="109">
        <f t="shared" si="1"/>
        <v>175.96</v>
      </c>
      <c r="J143" s="115"/>
    </row>
    <row r="144" spans="1:10" ht="60">
      <c r="A144" s="114"/>
      <c r="B144" s="107">
        <v>4</v>
      </c>
      <c r="C144" s="10" t="s">
        <v>808</v>
      </c>
      <c r="D144" s="118" t="s">
        <v>721</v>
      </c>
      <c r="E144" s="146"/>
      <c r="F144" s="147"/>
      <c r="G144" s="11" t="s">
        <v>809</v>
      </c>
      <c r="H144" s="14">
        <v>28.03</v>
      </c>
      <c r="I144" s="109">
        <f t="shared" si="1"/>
        <v>112.12</v>
      </c>
      <c r="J144" s="115"/>
    </row>
    <row r="145" spans="1:10" ht="60">
      <c r="A145" s="114"/>
      <c r="B145" s="107">
        <v>2</v>
      </c>
      <c r="C145" s="10" t="s">
        <v>808</v>
      </c>
      <c r="D145" s="118" t="s">
        <v>730</v>
      </c>
      <c r="E145" s="146"/>
      <c r="F145" s="147"/>
      <c r="G145" s="11" t="s">
        <v>809</v>
      </c>
      <c r="H145" s="14">
        <v>52.86</v>
      </c>
      <c r="I145" s="109">
        <f t="shared" si="1"/>
        <v>105.72</v>
      </c>
      <c r="J145" s="115"/>
    </row>
    <row r="146" spans="1:10" ht="60">
      <c r="A146" s="114"/>
      <c r="B146" s="107">
        <v>4</v>
      </c>
      <c r="C146" s="10" t="s">
        <v>808</v>
      </c>
      <c r="D146" s="118" t="s">
        <v>734</v>
      </c>
      <c r="E146" s="146"/>
      <c r="F146" s="147"/>
      <c r="G146" s="11" t="s">
        <v>809</v>
      </c>
      <c r="H146" s="14">
        <v>171.72</v>
      </c>
      <c r="I146" s="109">
        <f t="shared" si="1"/>
        <v>686.88</v>
      </c>
      <c r="J146" s="115"/>
    </row>
    <row r="147" spans="1:10" ht="72">
      <c r="A147" s="114"/>
      <c r="B147" s="107">
        <v>2</v>
      </c>
      <c r="C147" s="10" t="s">
        <v>810</v>
      </c>
      <c r="D147" s="118" t="s">
        <v>734</v>
      </c>
      <c r="E147" s="146"/>
      <c r="F147" s="147"/>
      <c r="G147" s="11" t="s">
        <v>811</v>
      </c>
      <c r="H147" s="14">
        <v>84.8</v>
      </c>
      <c r="I147" s="109">
        <f t="shared" si="1"/>
        <v>169.6</v>
      </c>
      <c r="J147" s="115"/>
    </row>
    <row r="148" spans="1:10" ht="72">
      <c r="A148" s="114"/>
      <c r="B148" s="107">
        <v>2</v>
      </c>
      <c r="C148" s="10" t="s">
        <v>810</v>
      </c>
      <c r="D148" s="118" t="s">
        <v>758</v>
      </c>
      <c r="E148" s="146"/>
      <c r="F148" s="147"/>
      <c r="G148" s="11" t="s">
        <v>811</v>
      </c>
      <c r="H148" s="14">
        <v>93.67</v>
      </c>
      <c r="I148" s="109">
        <f t="shared" si="1"/>
        <v>187.34</v>
      </c>
      <c r="J148" s="115"/>
    </row>
    <row r="149" spans="1:10" ht="144">
      <c r="A149" s="114"/>
      <c r="B149" s="107">
        <v>8</v>
      </c>
      <c r="C149" s="10" t="s">
        <v>812</v>
      </c>
      <c r="D149" s="118" t="s">
        <v>717</v>
      </c>
      <c r="E149" s="146" t="s">
        <v>273</v>
      </c>
      <c r="F149" s="147"/>
      <c r="G149" s="11" t="s">
        <v>813</v>
      </c>
      <c r="H149" s="14">
        <v>88.34</v>
      </c>
      <c r="I149" s="109">
        <f t="shared" si="1"/>
        <v>706.72</v>
      </c>
      <c r="J149" s="115"/>
    </row>
    <row r="150" spans="1:10" ht="144">
      <c r="A150" s="114"/>
      <c r="B150" s="107">
        <v>2</v>
      </c>
      <c r="C150" s="10" t="s">
        <v>812</v>
      </c>
      <c r="D150" s="118" t="s">
        <v>730</v>
      </c>
      <c r="E150" s="146" t="s">
        <v>273</v>
      </c>
      <c r="F150" s="147"/>
      <c r="G150" s="11" t="s">
        <v>813</v>
      </c>
      <c r="H150" s="14">
        <v>106.08</v>
      </c>
      <c r="I150" s="109">
        <f t="shared" ref="I150:I213" si="2">H150*B150</f>
        <v>212.16</v>
      </c>
      <c r="J150" s="115"/>
    </row>
    <row r="151" spans="1:10" ht="60">
      <c r="A151" s="114"/>
      <c r="B151" s="107">
        <v>6</v>
      </c>
      <c r="C151" s="10" t="s">
        <v>814</v>
      </c>
      <c r="D151" s="118" t="s">
        <v>717</v>
      </c>
      <c r="E151" s="146"/>
      <c r="F151" s="147"/>
      <c r="G151" s="11" t="s">
        <v>815</v>
      </c>
      <c r="H151" s="14">
        <v>28.03</v>
      </c>
      <c r="I151" s="109">
        <f t="shared" si="2"/>
        <v>168.18</v>
      </c>
      <c r="J151" s="115"/>
    </row>
    <row r="152" spans="1:10" ht="60">
      <c r="A152" s="114"/>
      <c r="B152" s="107">
        <v>2</v>
      </c>
      <c r="C152" s="10" t="s">
        <v>814</v>
      </c>
      <c r="D152" s="118" t="s">
        <v>735</v>
      </c>
      <c r="E152" s="146"/>
      <c r="F152" s="147"/>
      <c r="G152" s="11" t="s">
        <v>815</v>
      </c>
      <c r="H152" s="14">
        <v>67.06</v>
      </c>
      <c r="I152" s="109">
        <f t="shared" si="2"/>
        <v>134.12</v>
      </c>
      <c r="J152" s="115"/>
    </row>
    <row r="153" spans="1:10" ht="60">
      <c r="A153" s="114"/>
      <c r="B153" s="107">
        <v>2</v>
      </c>
      <c r="C153" s="10" t="s">
        <v>816</v>
      </c>
      <c r="D153" s="118" t="s">
        <v>717</v>
      </c>
      <c r="E153" s="146"/>
      <c r="F153" s="147"/>
      <c r="G153" s="11" t="s">
        <v>817</v>
      </c>
      <c r="H153" s="14">
        <v>28.03</v>
      </c>
      <c r="I153" s="109">
        <f t="shared" si="2"/>
        <v>56.06</v>
      </c>
      <c r="J153" s="115"/>
    </row>
    <row r="154" spans="1:10" ht="60">
      <c r="A154" s="114"/>
      <c r="B154" s="107">
        <v>4</v>
      </c>
      <c r="C154" s="10" t="s">
        <v>816</v>
      </c>
      <c r="D154" s="118" t="s">
        <v>722</v>
      </c>
      <c r="E154" s="146"/>
      <c r="F154" s="147"/>
      <c r="G154" s="11" t="s">
        <v>817</v>
      </c>
      <c r="H154" s="14">
        <v>35.119999999999997</v>
      </c>
      <c r="I154" s="109">
        <f t="shared" si="2"/>
        <v>140.47999999999999</v>
      </c>
      <c r="J154" s="115"/>
    </row>
    <row r="155" spans="1:10" ht="60">
      <c r="A155" s="114"/>
      <c r="B155" s="107">
        <v>2</v>
      </c>
      <c r="C155" s="10" t="s">
        <v>816</v>
      </c>
      <c r="D155" s="118" t="s">
        <v>734</v>
      </c>
      <c r="E155" s="146"/>
      <c r="F155" s="147"/>
      <c r="G155" s="11" t="s">
        <v>817</v>
      </c>
      <c r="H155" s="14">
        <v>51.09</v>
      </c>
      <c r="I155" s="109">
        <f t="shared" si="2"/>
        <v>102.18</v>
      </c>
      <c r="J155" s="115"/>
    </row>
    <row r="156" spans="1:10" ht="60">
      <c r="A156" s="114"/>
      <c r="B156" s="107">
        <v>6</v>
      </c>
      <c r="C156" s="10" t="s">
        <v>816</v>
      </c>
      <c r="D156" s="118" t="s">
        <v>735</v>
      </c>
      <c r="E156" s="146"/>
      <c r="F156" s="147"/>
      <c r="G156" s="11" t="s">
        <v>817</v>
      </c>
      <c r="H156" s="14">
        <v>67.06</v>
      </c>
      <c r="I156" s="109">
        <f t="shared" si="2"/>
        <v>402.36</v>
      </c>
      <c r="J156" s="115"/>
    </row>
    <row r="157" spans="1:10" ht="48">
      <c r="A157" s="114"/>
      <c r="B157" s="107">
        <v>6</v>
      </c>
      <c r="C157" s="10" t="s">
        <v>818</v>
      </c>
      <c r="D157" s="118" t="s">
        <v>730</v>
      </c>
      <c r="E157" s="146"/>
      <c r="F157" s="147"/>
      <c r="G157" s="11" t="s">
        <v>819</v>
      </c>
      <c r="H157" s="14">
        <v>35.119999999999997</v>
      </c>
      <c r="I157" s="109">
        <f t="shared" si="2"/>
        <v>210.71999999999997</v>
      </c>
      <c r="J157" s="115"/>
    </row>
    <row r="158" spans="1:10" ht="48">
      <c r="A158" s="114"/>
      <c r="B158" s="107">
        <v>2</v>
      </c>
      <c r="C158" s="10" t="s">
        <v>818</v>
      </c>
      <c r="D158" s="118" t="s">
        <v>731</v>
      </c>
      <c r="E158" s="146"/>
      <c r="F158" s="147"/>
      <c r="G158" s="11" t="s">
        <v>819</v>
      </c>
      <c r="H158" s="14">
        <v>42.22</v>
      </c>
      <c r="I158" s="109">
        <f t="shared" si="2"/>
        <v>84.44</v>
      </c>
      <c r="J158" s="115"/>
    </row>
    <row r="159" spans="1:10" ht="120">
      <c r="A159" s="114"/>
      <c r="B159" s="107">
        <v>2</v>
      </c>
      <c r="C159" s="10" t="s">
        <v>820</v>
      </c>
      <c r="D159" s="118" t="s">
        <v>731</v>
      </c>
      <c r="E159" s="146"/>
      <c r="F159" s="147"/>
      <c r="G159" s="11" t="s">
        <v>821</v>
      </c>
      <c r="H159" s="14">
        <v>77.7</v>
      </c>
      <c r="I159" s="109">
        <f t="shared" si="2"/>
        <v>155.4</v>
      </c>
      <c r="J159" s="115"/>
    </row>
    <row r="160" spans="1:10" ht="120">
      <c r="A160" s="114"/>
      <c r="B160" s="107">
        <v>2</v>
      </c>
      <c r="C160" s="10" t="s">
        <v>820</v>
      </c>
      <c r="D160" s="118" t="s">
        <v>758</v>
      </c>
      <c r="E160" s="146"/>
      <c r="F160" s="147"/>
      <c r="G160" s="11" t="s">
        <v>821</v>
      </c>
      <c r="H160" s="14">
        <v>111.41</v>
      </c>
      <c r="I160" s="109">
        <f t="shared" si="2"/>
        <v>222.82</v>
      </c>
      <c r="J160" s="115"/>
    </row>
    <row r="161" spans="1:10" ht="120">
      <c r="A161" s="114"/>
      <c r="B161" s="107">
        <v>2</v>
      </c>
      <c r="C161" s="10" t="s">
        <v>820</v>
      </c>
      <c r="D161" s="118" t="s">
        <v>735</v>
      </c>
      <c r="E161" s="146"/>
      <c r="F161" s="147"/>
      <c r="G161" s="11" t="s">
        <v>821</v>
      </c>
      <c r="H161" s="14">
        <v>125.6</v>
      </c>
      <c r="I161" s="109">
        <f t="shared" si="2"/>
        <v>251.2</v>
      </c>
      <c r="J161" s="115"/>
    </row>
    <row r="162" spans="1:10" ht="60">
      <c r="A162" s="114"/>
      <c r="B162" s="107">
        <v>2</v>
      </c>
      <c r="C162" s="10" t="s">
        <v>822</v>
      </c>
      <c r="D162" s="118" t="s">
        <v>721</v>
      </c>
      <c r="E162" s="146"/>
      <c r="F162" s="147"/>
      <c r="G162" s="11" t="s">
        <v>823</v>
      </c>
      <c r="H162" s="14">
        <v>29.8</v>
      </c>
      <c r="I162" s="109">
        <f t="shared" si="2"/>
        <v>59.6</v>
      </c>
      <c r="J162" s="115"/>
    </row>
    <row r="163" spans="1:10" ht="60">
      <c r="A163" s="114"/>
      <c r="B163" s="107">
        <v>2</v>
      </c>
      <c r="C163" s="10" t="s">
        <v>822</v>
      </c>
      <c r="D163" s="118" t="s">
        <v>722</v>
      </c>
      <c r="E163" s="146"/>
      <c r="F163" s="147"/>
      <c r="G163" s="11" t="s">
        <v>823</v>
      </c>
      <c r="H163" s="14">
        <v>35.119999999999997</v>
      </c>
      <c r="I163" s="109">
        <f t="shared" si="2"/>
        <v>70.239999999999995</v>
      </c>
      <c r="J163" s="115"/>
    </row>
    <row r="164" spans="1:10" ht="84">
      <c r="A164" s="114"/>
      <c r="B164" s="107">
        <v>2</v>
      </c>
      <c r="C164" s="10" t="s">
        <v>824</v>
      </c>
      <c r="D164" s="118" t="s">
        <v>717</v>
      </c>
      <c r="E164" s="146"/>
      <c r="F164" s="147"/>
      <c r="G164" s="11" t="s">
        <v>825</v>
      </c>
      <c r="H164" s="14">
        <v>26.61</v>
      </c>
      <c r="I164" s="109">
        <f t="shared" si="2"/>
        <v>53.22</v>
      </c>
      <c r="J164" s="115"/>
    </row>
    <row r="165" spans="1:10" ht="60">
      <c r="A165" s="114"/>
      <c r="B165" s="107">
        <v>2</v>
      </c>
      <c r="C165" s="10" t="s">
        <v>826</v>
      </c>
      <c r="D165" s="118" t="s">
        <v>717</v>
      </c>
      <c r="E165" s="146"/>
      <c r="F165" s="147"/>
      <c r="G165" s="11" t="s">
        <v>827</v>
      </c>
      <c r="H165" s="14">
        <v>28.03</v>
      </c>
      <c r="I165" s="109">
        <f t="shared" si="2"/>
        <v>56.06</v>
      </c>
      <c r="J165" s="115"/>
    </row>
    <row r="166" spans="1:10" ht="60">
      <c r="A166" s="114"/>
      <c r="B166" s="107">
        <v>4</v>
      </c>
      <c r="C166" s="10" t="s">
        <v>826</v>
      </c>
      <c r="D166" s="118" t="s">
        <v>721</v>
      </c>
      <c r="E166" s="146"/>
      <c r="F166" s="147"/>
      <c r="G166" s="11" t="s">
        <v>827</v>
      </c>
      <c r="H166" s="14">
        <v>29.8</v>
      </c>
      <c r="I166" s="109">
        <f t="shared" si="2"/>
        <v>119.2</v>
      </c>
      <c r="J166" s="115"/>
    </row>
    <row r="167" spans="1:10" ht="60">
      <c r="A167" s="114"/>
      <c r="B167" s="107">
        <v>2</v>
      </c>
      <c r="C167" s="10" t="s">
        <v>826</v>
      </c>
      <c r="D167" s="118" t="s">
        <v>722</v>
      </c>
      <c r="E167" s="146"/>
      <c r="F167" s="147"/>
      <c r="G167" s="11" t="s">
        <v>827</v>
      </c>
      <c r="H167" s="14">
        <v>35.119999999999997</v>
      </c>
      <c r="I167" s="109">
        <f t="shared" si="2"/>
        <v>70.239999999999995</v>
      </c>
      <c r="J167" s="115"/>
    </row>
    <row r="168" spans="1:10" ht="60">
      <c r="A168" s="114"/>
      <c r="B168" s="107">
        <v>2</v>
      </c>
      <c r="C168" s="10" t="s">
        <v>826</v>
      </c>
      <c r="D168" s="118" t="s">
        <v>731</v>
      </c>
      <c r="E168" s="146"/>
      <c r="F168" s="147"/>
      <c r="G168" s="11" t="s">
        <v>827</v>
      </c>
      <c r="H168" s="14">
        <v>36.9</v>
      </c>
      <c r="I168" s="109">
        <f t="shared" si="2"/>
        <v>73.8</v>
      </c>
      <c r="J168" s="115"/>
    </row>
    <row r="169" spans="1:10" ht="60">
      <c r="A169" s="114"/>
      <c r="B169" s="107">
        <v>2</v>
      </c>
      <c r="C169" s="10" t="s">
        <v>826</v>
      </c>
      <c r="D169" s="118" t="s">
        <v>755</v>
      </c>
      <c r="E169" s="146"/>
      <c r="F169" s="147"/>
      <c r="G169" s="11" t="s">
        <v>827</v>
      </c>
      <c r="H169" s="14">
        <v>61.73</v>
      </c>
      <c r="I169" s="109">
        <f t="shared" si="2"/>
        <v>123.46</v>
      </c>
      <c r="J169" s="115"/>
    </row>
    <row r="170" spans="1:10" ht="96">
      <c r="A170" s="114"/>
      <c r="B170" s="107">
        <v>2</v>
      </c>
      <c r="C170" s="10" t="s">
        <v>828</v>
      </c>
      <c r="D170" s="118" t="s">
        <v>722</v>
      </c>
      <c r="E170" s="146"/>
      <c r="F170" s="147"/>
      <c r="G170" s="11" t="s">
        <v>829</v>
      </c>
      <c r="H170" s="14">
        <v>69.19</v>
      </c>
      <c r="I170" s="109">
        <f t="shared" si="2"/>
        <v>138.38</v>
      </c>
      <c r="J170" s="115"/>
    </row>
    <row r="171" spans="1:10" ht="120">
      <c r="A171" s="114"/>
      <c r="B171" s="107">
        <v>2</v>
      </c>
      <c r="C171" s="10" t="s">
        <v>830</v>
      </c>
      <c r="D171" s="118" t="s">
        <v>732</v>
      </c>
      <c r="E171" s="146"/>
      <c r="F171" s="147"/>
      <c r="G171" s="11" t="s">
        <v>831</v>
      </c>
      <c r="H171" s="14">
        <v>97.21</v>
      </c>
      <c r="I171" s="109">
        <f t="shared" si="2"/>
        <v>194.42</v>
      </c>
      <c r="J171" s="115"/>
    </row>
    <row r="172" spans="1:10" ht="132">
      <c r="A172" s="114"/>
      <c r="B172" s="107">
        <v>2</v>
      </c>
      <c r="C172" s="10" t="s">
        <v>832</v>
      </c>
      <c r="D172" s="118" t="s">
        <v>722</v>
      </c>
      <c r="E172" s="146" t="s">
        <v>635</v>
      </c>
      <c r="F172" s="147"/>
      <c r="G172" s="11" t="s">
        <v>833</v>
      </c>
      <c r="H172" s="14">
        <v>18.8</v>
      </c>
      <c r="I172" s="109">
        <f t="shared" si="2"/>
        <v>37.6</v>
      </c>
      <c r="J172" s="115"/>
    </row>
    <row r="173" spans="1:10" ht="60">
      <c r="A173" s="114"/>
      <c r="B173" s="107">
        <v>2</v>
      </c>
      <c r="C173" s="10" t="s">
        <v>834</v>
      </c>
      <c r="D173" s="118" t="s">
        <v>730</v>
      </c>
      <c r="E173" s="146" t="s">
        <v>635</v>
      </c>
      <c r="F173" s="147"/>
      <c r="G173" s="11" t="s">
        <v>835</v>
      </c>
      <c r="H173" s="14">
        <v>17.38</v>
      </c>
      <c r="I173" s="109">
        <f t="shared" si="2"/>
        <v>34.76</v>
      </c>
      <c r="J173" s="115"/>
    </row>
    <row r="174" spans="1:10" ht="60">
      <c r="A174" s="114"/>
      <c r="B174" s="107">
        <v>4</v>
      </c>
      <c r="C174" s="10" t="s">
        <v>834</v>
      </c>
      <c r="D174" s="118" t="s">
        <v>722</v>
      </c>
      <c r="E174" s="146" t="s">
        <v>635</v>
      </c>
      <c r="F174" s="147"/>
      <c r="G174" s="11" t="s">
        <v>835</v>
      </c>
      <c r="H174" s="14">
        <v>18.8</v>
      </c>
      <c r="I174" s="109">
        <f t="shared" si="2"/>
        <v>75.2</v>
      </c>
      <c r="J174" s="115"/>
    </row>
    <row r="175" spans="1:10" ht="60">
      <c r="A175" s="114"/>
      <c r="B175" s="107">
        <v>4</v>
      </c>
      <c r="C175" s="10" t="s">
        <v>834</v>
      </c>
      <c r="D175" s="118" t="s">
        <v>732</v>
      </c>
      <c r="E175" s="146" t="s">
        <v>637</v>
      </c>
      <c r="F175" s="147"/>
      <c r="G175" s="11" t="s">
        <v>835</v>
      </c>
      <c r="H175" s="14">
        <v>23.06</v>
      </c>
      <c r="I175" s="109">
        <f t="shared" si="2"/>
        <v>92.24</v>
      </c>
      <c r="J175" s="115"/>
    </row>
    <row r="176" spans="1:10" ht="72">
      <c r="A176" s="114"/>
      <c r="B176" s="107">
        <v>20</v>
      </c>
      <c r="C176" s="10" t="s">
        <v>836</v>
      </c>
      <c r="D176" s="118" t="s">
        <v>717</v>
      </c>
      <c r="E176" s="146" t="s">
        <v>273</v>
      </c>
      <c r="F176" s="147"/>
      <c r="G176" s="11" t="s">
        <v>837</v>
      </c>
      <c r="H176" s="14">
        <v>13.48</v>
      </c>
      <c r="I176" s="109">
        <f t="shared" si="2"/>
        <v>269.60000000000002</v>
      </c>
      <c r="J176" s="115"/>
    </row>
    <row r="177" spans="1:10" ht="72">
      <c r="A177" s="114"/>
      <c r="B177" s="107">
        <v>6</v>
      </c>
      <c r="C177" s="10" t="s">
        <v>836</v>
      </c>
      <c r="D177" s="118" t="s">
        <v>717</v>
      </c>
      <c r="E177" s="146" t="s">
        <v>110</v>
      </c>
      <c r="F177" s="147"/>
      <c r="G177" s="11" t="s">
        <v>837</v>
      </c>
      <c r="H177" s="14">
        <v>13.48</v>
      </c>
      <c r="I177" s="109">
        <f t="shared" si="2"/>
        <v>80.88</v>
      </c>
      <c r="J177" s="115"/>
    </row>
    <row r="178" spans="1:10" ht="72">
      <c r="A178" s="114"/>
      <c r="B178" s="107">
        <v>4</v>
      </c>
      <c r="C178" s="10" t="s">
        <v>836</v>
      </c>
      <c r="D178" s="118" t="s">
        <v>729</v>
      </c>
      <c r="E178" s="146" t="s">
        <v>273</v>
      </c>
      <c r="F178" s="147"/>
      <c r="G178" s="11" t="s">
        <v>837</v>
      </c>
      <c r="H178" s="14">
        <v>15.61</v>
      </c>
      <c r="I178" s="109">
        <f t="shared" si="2"/>
        <v>62.44</v>
      </c>
      <c r="J178" s="115"/>
    </row>
    <row r="179" spans="1:10" ht="72">
      <c r="A179" s="114"/>
      <c r="B179" s="107">
        <v>4</v>
      </c>
      <c r="C179" s="10" t="s">
        <v>836</v>
      </c>
      <c r="D179" s="118" t="s">
        <v>729</v>
      </c>
      <c r="E179" s="146" t="s">
        <v>110</v>
      </c>
      <c r="F179" s="147"/>
      <c r="G179" s="11" t="s">
        <v>837</v>
      </c>
      <c r="H179" s="14">
        <v>15.61</v>
      </c>
      <c r="I179" s="109">
        <f t="shared" si="2"/>
        <v>62.44</v>
      </c>
      <c r="J179" s="115"/>
    </row>
    <row r="180" spans="1:10" ht="72">
      <c r="A180" s="114"/>
      <c r="B180" s="107">
        <v>18</v>
      </c>
      <c r="C180" s="10" t="s">
        <v>836</v>
      </c>
      <c r="D180" s="118" t="s">
        <v>730</v>
      </c>
      <c r="E180" s="146" t="s">
        <v>273</v>
      </c>
      <c r="F180" s="147"/>
      <c r="G180" s="11" t="s">
        <v>837</v>
      </c>
      <c r="H180" s="14">
        <v>16.32</v>
      </c>
      <c r="I180" s="109">
        <f t="shared" si="2"/>
        <v>293.76</v>
      </c>
      <c r="J180" s="115"/>
    </row>
    <row r="181" spans="1:10" ht="72">
      <c r="A181" s="114"/>
      <c r="B181" s="107">
        <v>2</v>
      </c>
      <c r="C181" s="10" t="s">
        <v>836</v>
      </c>
      <c r="D181" s="118" t="s">
        <v>730</v>
      </c>
      <c r="E181" s="146" t="s">
        <v>728</v>
      </c>
      <c r="F181" s="147"/>
      <c r="G181" s="11" t="s">
        <v>837</v>
      </c>
      <c r="H181" s="14">
        <v>16.32</v>
      </c>
      <c r="I181" s="109">
        <f t="shared" si="2"/>
        <v>32.64</v>
      </c>
      <c r="J181" s="115"/>
    </row>
    <row r="182" spans="1:10" ht="72">
      <c r="A182" s="114"/>
      <c r="B182" s="107">
        <v>2</v>
      </c>
      <c r="C182" s="10" t="s">
        <v>836</v>
      </c>
      <c r="D182" s="118" t="s">
        <v>730</v>
      </c>
      <c r="E182" s="146" t="s">
        <v>838</v>
      </c>
      <c r="F182" s="147"/>
      <c r="G182" s="11" t="s">
        <v>837</v>
      </c>
      <c r="H182" s="14">
        <v>16.32</v>
      </c>
      <c r="I182" s="109">
        <f t="shared" si="2"/>
        <v>32.64</v>
      </c>
      <c r="J182" s="115"/>
    </row>
    <row r="183" spans="1:10" ht="72">
      <c r="A183" s="114"/>
      <c r="B183" s="107">
        <v>2</v>
      </c>
      <c r="C183" s="10" t="s">
        <v>836</v>
      </c>
      <c r="D183" s="118" t="s">
        <v>722</v>
      </c>
      <c r="E183" s="146" t="s">
        <v>273</v>
      </c>
      <c r="F183" s="147"/>
      <c r="G183" s="11" t="s">
        <v>837</v>
      </c>
      <c r="H183" s="14">
        <v>17.03</v>
      </c>
      <c r="I183" s="109">
        <f t="shared" si="2"/>
        <v>34.06</v>
      </c>
      <c r="J183" s="115"/>
    </row>
    <row r="184" spans="1:10" ht="72">
      <c r="A184" s="114"/>
      <c r="B184" s="107">
        <v>4</v>
      </c>
      <c r="C184" s="10" t="s">
        <v>836</v>
      </c>
      <c r="D184" s="118" t="s">
        <v>722</v>
      </c>
      <c r="E184" s="146" t="s">
        <v>720</v>
      </c>
      <c r="F184" s="147"/>
      <c r="G184" s="11" t="s">
        <v>837</v>
      </c>
      <c r="H184" s="14">
        <v>17.03</v>
      </c>
      <c r="I184" s="109">
        <f t="shared" si="2"/>
        <v>68.12</v>
      </c>
      <c r="J184" s="115"/>
    </row>
    <row r="185" spans="1:10" ht="72">
      <c r="A185" s="114"/>
      <c r="B185" s="107">
        <v>2</v>
      </c>
      <c r="C185" s="10" t="s">
        <v>836</v>
      </c>
      <c r="D185" s="118" t="s">
        <v>722</v>
      </c>
      <c r="E185" s="146" t="s">
        <v>728</v>
      </c>
      <c r="F185" s="147"/>
      <c r="G185" s="11" t="s">
        <v>837</v>
      </c>
      <c r="H185" s="14">
        <v>17.03</v>
      </c>
      <c r="I185" s="109">
        <f t="shared" si="2"/>
        <v>34.06</v>
      </c>
      <c r="J185" s="115"/>
    </row>
    <row r="186" spans="1:10" ht="72">
      <c r="A186" s="114"/>
      <c r="B186" s="107">
        <v>2</v>
      </c>
      <c r="C186" s="10" t="s">
        <v>836</v>
      </c>
      <c r="D186" s="118" t="s">
        <v>722</v>
      </c>
      <c r="E186" s="146" t="s">
        <v>838</v>
      </c>
      <c r="F186" s="147"/>
      <c r="G186" s="11" t="s">
        <v>837</v>
      </c>
      <c r="H186" s="14">
        <v>17.03</v>
      </c>
      <c r="I186" s="109">
        <f t="shared" si="2"/>
        <v>34.06</v>
      </c>
      <c r="J186" s="115"/>
    </row>
    <row r="187" spans="1:10" ht="72">
      <c r="A187" s="114"/>
      <c r="B187" s="107">
        <v>2</v>
      </c>
      <c r="C187" s="10" t="s">
        <v>836</v>
      </c>
      <c r="D187" s="118" t="s">
        <v>731</v>
      </c>
      <c r="E187" s="146" t="s">
        <v>273</v>
      </c>
      <c r="F187" s="147"/>
      <c r="G187" s="11" t="s">
        <v>837</v>
      </c>
      <c r="H187" s="14">
        <v>18.45</v>
      </c>
      <c r="I187" s="109">
        <f t="shared" si="2"/>
        <v>36.9</v>
      </c>
      <c r="J187" s="115"/>
    </row>
    <row r="188" spans="1:10" ht="72">
      <c r="A188" s="114"/>
      <c r="B188" s="107">
        <v>52</v>
      </c>
      <c r="C188" s="10" t="s">
        <v>836</v>
      </c>
      <c r="D188" s="118" t="s">
        <v>731</v>
      </c>
      <c r="E188" s="146" t="s">
        <v>110</v>
      </c>
      <c r="F188" s="147"/>
      <c r="G188" s="11" t="s">
        <v>837</v>
      </c>
      <c r="H188" s="14">
        <v>18.45</v>
      </c>
      <c r="I188" s="109">
        <f t="shared" si="2"/>
        <v>959.4</v>
      </c>
      <c r="J188" s="115"/>
    </row>
    <row r="189" spans="1:10" ht="72">
      <c r="A189" s="114"/>
      <c r="B189" s="107">
        <v>4</v>
      </c>
      <c r="C189" s="10" t="s">
        <v>836</v>
      </c>
      <c r="D189" s="118" t="s">
        <v>731</v>
      </c>
      <c r="E189" s="146" t="s">
        <v>720</v>
      </c>
      <c r="F189" s="147"/>
      <c r="G189" s="11" t="s">
        <v>837</v>
      </c>
      <c r="H189" s="14">
        <v>18.45</v>
      </c>
      <c r="I189" s="109">
        <f t="shared" si="2"/>
        <v>73.8</v>
      </c>
      <c r="J189" s="115"/>
    </row>
    <row r="190" spans="1:10" ht="72">
      <c r="A190" s="114"/>
      <c r="B190" s="107">
        <v>2</v>
      </c>
      <c r="C190" s="10" t="s">
        <v>836</v>
      </c>
      <c r="D190" s="118" t="s">
        <v>731</v>
      </c>
      <c r="E190" s="146" t="s">
        <v>727</v>
      </c>
      <c r="F190" s="147"/>
      <c r="G190" s="11" t="s">
        <v>837</v>
      </c>
      <c r="H190" s="14">
        <v>18.45</v>
      </c>
      <c r="I190" s="109">
        <f t="shared" si="2"/>
        <v>36.9</v>
      </c>
      <c r="J190" s="115"/>
    </row>
    <row r="191" spans="1:10" ht="72">
      <c r="A191" s="114"/>
      <c r="B191" s="107">
        <v>4</v>
      </c>
      <c r="C191" s="10" t="s">
        <v>836</v>
      </c>
      <c r="D191" s="118" t="s">
        <v>723</v>
      </c>
      <c r="E191" s="146" t="s">
        <v>718</v>
      </c>
      <c r="F191" s="147"/>
      <c r="G191" s="11" t="s">
        <v>837</v>
      </c>
      <c r="H191" s="14">
        <v>19.87</v>
      </c>
      <c r="I191" s="109">
        <f t="shared" si="2"/>
        <v>79.48</v>
      </c>
      <c r="J191" s="115"/>
    </row>
    <row r="192" spans="1:10" ht="72">
      <c r="A192" s="114"/>
      <c r="B192" s="107">
        <v>2</v>
      </c>
      <c r="C192" s="10" t="s">
        <v>836</v>
      </c>
      <c r="D192" s="118" t="s">
        <v>732</v>
      </c>
      <c r="E192" s="146" t="s">
        <v>110</v>
      </c>
      <c r="F192" s="147"/>
      <c r="G192" s="11" t="s">
        <v>837</v>
      </c>
      <c r="H192" s="14">
        <v>22</v>
      </c>
      <c r="I192" s="109">
        <f t="shared" si="2"/>
        <v>44</v>
      </c>
      <c r="J192" s="115"/>
    </row>
    <row r="193" spans="1:10" ht="72">
      <c r="A193" s="114"/>
      <c r="B193" s="107">
        <v>2</v>
      </c>
      <c r="C193" s="10" t="s">
        <v>836</v>
      </c>
      <c r="D193" s="118" t="s">
        <v>732</v>
      </c>
      <c r="E193" s="146" t="s">
        <v>718</v>
      </c>
      <c r="F193" s="147"/>
      <c r="G193" s="11" t="s">
        <v>837</v>
      </c>
      <c r="H193" s="14">
        <v>22</v>
      </c>
      <c r="I193" s="109">
        <f t="shared" si="2"/>
        <v>44</v>
      </c>
      <c r="J193" s="115"/>
    </row>
    <row r="194" spans="1:10" ht="72">
      <c r="A194" s="114"/>
      <c r="B194" s="107">
        <v>4</v>
      </c>
      <c r="C194" s="10" t="s">
        <v>836</v>
      </c>
      <c r="D194" s="118" t="s">
        <v>734</v>
      </c>
      <c r="E194" s="146" t="s">
        <v>273</v>
      </c>
      <c r="F194" s="147"/>
      <c r="G194" s="11" t="s">
        <v>837</v>
      </c>
      <c r="H194" s="14">
        <v>24.48</v>
      </c>
      <c r="I194" s="109">
        <f t="shared" si="2"/>
        <v>97.92</v>
      </c>
      <c r="J194" s="115"/>
    </row>
    <row r="195" spans="1:10" ht="72">
      <c r="A195" s="114"/>
      <c r="B195" s="107">
        <v>2</v>
      </c>
      <c r="C195" s="10" t="s">
        <v>836</v>
      </c>
      <c r="D195" s="118" t="s">
        <v>734</v>
      </c>
      <c r="E195" s="146" t="s">
        <v>728</v>
      </c>
      <c r="F195" s="147"/>
      <c r="G195" s="11" t="s">
        <v>837</v>
      </c>
      <c r="H195" s="14">
        <v>24.48</v>
      </c>
      <c r="I195" s="109">
        <f t="shared" si="2"/>
        <v>48.96</v>
      </c>
      <c r="J195" s="115"/>
    </row>
    <row r="196" spans="1:10" ht="72">
      <c r="A196" s="114"/>
      <c r="B196" s="107">
        <v>4</v>
      </c>
      <c r="C196" s="10" t="s">
        <v>836</v>
      </c>
      <c r="D196" s="118" t="s">
        <v>746</v>
      </c>
      <c r="E196" s="146" t="s">
        <v>273</v>
      </c>
      <c r="F196" s="147"/>
      <c r="G196" s="11" t="s">
        <v>837</v>
      </c>
      <c r="H196" s="14">
        <v>24.84</v>
      </c>
      <c r="I196" s="109">
        <f t="shared" si="2"/>
        <v>99.36</v>
      </c>
      <c r="J196" s="115"/>
    </row>
    <row r="197" spans="1:10" ht="72">
      <c r="A197" s="114"/>
      <c r="B197" s="107">
        <v>2</v>
      </c>
      <c r="C197" s="10" t="s">
        <v>836</v>
      </c>
      <c r="D197" s="118" t="s">
        <v>758</v>
      </c>
      <c r="E197" s="146" t="s">
        <v>273</v>
      </c>
      <c r="F197" s="147"/>
      <c r="G197" s="11" t="s">
        <v>837</v>
      </c>
      <c r="H197" s="14">
        <v>25.55</v>
      </c>
      <c r="I197" s="109">
        <f t="shared" si="2"/>
        <v>51.1</v>
      </c>
      <c r="J197" s="115"/>
    </row>
    <row r="198" spans="1:10" ht="72">
      <c r="A198" s="114"/>
      <c r="B198" s="107">
        <v>2</v>
      </c>
      <c r="C198" s="10" t="s">
        <v>836</v>
      </c>
      <c r="D198" s="118" t="s">
        <v>758</v>
      </c>
      <c r="E198" s="146" t="s">
        <v>728</v>
      </c>
      <c r="F198" s="147"/>
      <c r="G198" s="11" t="s">
        <v>837</v>
      </c>
      <c r="H198" s="14">
        <v>25.55</v>
      </c>
      <c r="I198" s="109">
        <f t="shared" si="2"/>
        <v>51.1</v>
      </c>
      <c r="J198" s="115"/>
    </row>
    <row r="199" spans="1:10" ht="72">
      <c r="A199" s="114"/>
      <c r="B199" s="107">
        <v>4</v>
      </c>
      <c r="C199" s="10" t="s">
        <v>836</v>
      </c>
      <c r="D199" s="118" t="s">
        <v>755</v>
      </c>
      <c r="E199" s="146" t="s">
        <v>273</v>
      </c>
      <c r="F199" s="147"/>
      <c r="G199" s="11" t="s">
        <v>837</v>
      </c>
      <c r="H199" s="14">
        <v>26.96</v>
      </c>
      <c r="I199" s="109">
        <f t="shared" si="2"/>
        <v>107.84</v>
      </c>
      <c r="J199" s="115"/>
    </row>
    <row r="200" spans="1:10" ht="72">
      <c r="A200" s="114"/>
      <c r="B200" s="107">
        <v>4</v>
      </c>
      <c r="C200" s="10" t="s">
        <v>836</v>
      </c>
      <c r="D200" s="118" t="s">
        <v>735</v>
      </c>
      <c r="E200" s="146" t="s">
        <v>273</v>
      </c>
      <c r="F200" s="147"/>
      <c r="G200" s="11" t="s">
        <v>837</v>
      </c>
      <c r="H200" s="14">
        <v>31.58</v>
      </c>
      <c r="I200" s="109">
        <f t="shared" si="2"/>
        <v>126.32</v>
      </c>
      <c r="J200" s="115"/>
    </row>
    <row r="201" spans="1:10" ht="96">
      <c r="A201" s="114"/>
      <c r="B201" s="107">
        <v>2</v>
      </c>
      <c r="C201" s="10" t="s">
        <v>839</v>
      </c>
      <c r="D201" s="118" t="s">
        <v>733</v>
      </c>
      <c r="E201" s="146"/>
      <c r="F201" s="147"/>
      <c r="G201" s="11" t="s">
        <v>840</v>
      </c>
      <c r="H201" s="14">
        <v>132.69</v>
      </c>
      <c r="I201" s="109">
        <f t="shared" si="2"/>
        <v>265.38</v>
      </c>
      <c r="J201" s="115"/>
    </row>
    <row r="202" spans="1:10" ht="120">
      <c r="A202" s="114"/>
      <c r="B202" s="107">
        <v>2</v>
      </c>
      <c r="C202" s="10" t="s">
        <v>841</v>
      </c>
      <c r="D202" s="118" t="s">
        <v>764</v>
      </c>
      <c r="E202" s="146"/>
      <c r="F202" s="147"/>
      <c r="G202" s="11" t="s">
        <v>842</v>
      </c>
      <c r="H202" s="14">
        <v>13.84</v>
      </c>
      <c r="I202" s="109">
        <f t="shared" si="2"/>
        <v>27.68</v>
      </c>
      <c r="J202" s="115"/>
    </row>
    <row r="203" spans="1:10" ht="120">
      <c r="A203" s="114"/>
      <c r="B203" s="107">
        <v>2</v>
      </c>
      <c r="C203" s="10" t="s">
        <v>841</v>
      </c>
      <c r="D203" s="118" t="s">
        <v>775</v>
      </c>
      <c r="E203" s="146"/>
      <c r="F203" s="147"/>
      <c r="G203" s="11" t="s">
        <v>842</v>
      </c>
      <c r="H203" s="14">
        <v>15.26</v>
      </c>
      <c r="I203" s="109">
        <f t="shared" si="2"/>
        <v>30.52</v>
      </c>
      <c r="J203" s="115"/>
    </row>
    <row r="204" spans="1:10" ht="120">
      <c r="A204" s="114"/>
      <c r="B204" s="107">
        <v>2</v>
      </c>
      <c r="C204" s="10" t="s">
        <v>841</v>
      </c>
      <c r="D204" s="118" t="s">
        <v>717</v>
      </c>
      <c r="E204" s="146"/>
      <c r="F204" s="147"/>
      <c r="G204" s="11" t="s">
        <v>842</v>
      </c>
      <c r="H204" s="14">
        <v>15.61</v>
      </c>
      <c r="I204" s="109">
        <f t="shared" si="2"/>
        <v>31.22</v>
      </c>
      <c r="J204" s="115"/>
    </row>
    <row r="205" spans="1:10" ht="120">
      <c r="A205" s="114"/>
      <c r="B205" s="107">
        <v>4</v>
      </c>
      <c r="C205" s="10" t="s">
        <v>841</v>
      </c>
      <c r="D205" s="118" t="s">
        <v>721</v>
      </c>
      <c r="E205" s="146"/>
      <c r="F205" s="147"/>
      <c r="G205" s="11" t="s">
        <v>842</v>
      </c>
      <c r="H205" s="14">
        <v>16.32</v>
      </c>
      <c r="I205" s="109">
        <f t="shared" si="2"/>
        <v>65.28</v>
      </c>
      <c r="J205" s="115"/>
    </row>
    <row r="206" spans="1:10" ht="120">
      <c r="A206" s="114"/>
      <c r="B206" s="107">
        <v>4</v>
      </c>
      <c r="C206" s="10" t="s">
        <v>841</v>
      </c>
      <c r="D206" s="118" t="s">
        <v>731</v>
      </c>
      <c r="E206" s="146"/>
      <c r="F206" s="147"/>
      <c r="G206" s="11" t="s">
        <v>842</v>
      </c>
      <c r="H206" s="14">
        <v>24.13</v>
      </c>
      <c r="I206" s="109">
        <f t="shared" si="2"/>
        <v>96.52</v>
      </c>
      <c r="J206" s="115"/>
    </row>
    <row r="207" spans="1:10" ht="120">
      <c r="A207" s="114"/>
      <c r="B207" s="107">
        <v>4</v>
      </c>
      <c r="C207" s="10" t="s">
        <v>841</v>
      </c>
      <c r="D207" s="118" t="s">
        <v>732</v>
      </c>
      <c r="E207" s="146"/>
      <c r="F207" s="147"/>
      <c r="G207" s="11" t="s">
        <v>842</v>
      </c>
      <c r="H207" s="14">
        <v>29.8</v>
      </c>
      <c r="I207" s="109">
        <f t="shared" si="2"/>
        <v>119.2</v>
      </c>
      <c r="J207" s="115"/>
    </row>
    <row r="208" spans="1:10" ht="120">
      <c r="A208" s="114"/>
      <c r="B208" s="107">
        <v>6</v>
      </c>
      <c r="C208" s="10" t="s">
        <v>841</v>
      </c>
      <c r="D208" s="118" t="s">
        <v>758</v>
      </c>
      <c r="E208" s="146"/>
      <c r="F208" s="147"/>
      <c r="G208" s="11" t="s">
        <v>842</v>
      </c>
      <c r="H208" s="14">
        <v>40.450000000000003</v>
      </c>
      <c r="I208" s="109">
        <f t="shared" si="2"/>
        <v>242.70000000000002</v>
      </c>
      <c r="J208" s="115"/>
    </row>
    <row r="209" spans="1:10" ht="120">
      <c r="A209" s="114"/>
      <c r="B209" s="107">
        <v>12</v>
      </c>
      <c r="C209" s="10" t="s">
        <v>841</v>
      </c>
      <c r="D209" s="118" t="s">
        <v>843</v>
      </c>
      <c r="E209" s="146"/>
      <c r="F209" s="147"/>
      <c r="G209" s="11" t="s">
        <v>842</v>
      </c>
      <c r="H209" s="14">
        <v>70.599999999999994</v>
      </c>
      <c r="I209" s="109">
        <f t="shared" si="2"/>
        <v>847.19999999999993</v>
      </c>
      <c r="J209" s="115"/>
    </row>
    <row r="210" spans="1:10" ht="120">
      <c r="A210" s="114"/>
      <c r="B210" s="107">
        <v>2</v>
      </c>
      <c r="C210" s="10" t="s">
        <v>841</v>
      </c>
      <c r="D210" s="118" t="s">
        <v>844</v>
      </c>
      <c r="E210" s="146"/>
      <c r="F210" s="147"/>
      <c r="G210" s="11" t="s">
        <v>842</v>
      </c>
      <c r="H210" s="14">
        <v>88.34</v>
      </c>
      <c r="I210" s="109">
        <f t="shared" si="2"/>
        <v>176.68</v>
      </c>
      <c r="J210" s="115"/>
    </row>
    <row r="211" spans="1:10" ht="120">
      <c r="A211" s="114"/>
      <c r="B211" s="107">
        <v>4</v>
      </c>
      <c r="C211" s="10" t="s">
        <v>841</v>
      </c>
      <c r="D211" s="118" t="s">
        <v>759</v>
      </c>
      <c r="E211" s="146"/>
      <c r="F211" s="147"/>
      <c r="G211" s="11" t="s">
        <v>842</v>
      </c>
      <c r="H211" s="14">
        <v>258.64999999999998</v>
      </c>
      <c r="I211" s="109">
        <f t="shared" si="2"/>
        <v>1034.5999999999999</v>
      </c>
      <c r="J211" s="130"/>
    </row>
    <row r="212" spans="1:10" ht="120">
      <c r="A212" s="114"/>
      <c r="B212" s="107">
        <v>2</v>
      </c>
      <c r="C212" s="10" t="s">
        <v>841</v>
      </c>
      <c r="D212" s="118" t="s">
        <v>845</v>
      </c>
      <c r="E212" s="146"/>
      <c r="F212" s="147"/>
      <c r="G212" s="11" t="s">
        <v>842</v>
      </c>
      <c r="H212" s="14">
        <v>20.58</v>
      </c>
      <c r="I212" s="109">
        <f t="shared" si="2"/>
        <v>41.16</v>
      </c>
      <c r="J212" s="115"/>
    </row>
    <row r="213" spans="1:10" ht="108">
      <c r="A213" s="114"/>
      <c r="B213" s="107">
        <v>8</v>
      </c>
      <c r="C213" s="10" t="s">
        <v>846</v>
      </c>
      <c r="D213" s="118" t="s">
        <v>717</v>
      </c>
      <c r="E213" s="146" t="s">
        <v>673</v>
      </c>
      <c r="F213" s="147"/>
      <c r="G213" s="11" t="s">
        <v>847</v>
      </c>
      <c r="H213" s="14">
        <v>77.7</v>
      </c>
      <c r="I213" s="109">
        <f t="shared" si="2"/>
        <v>621.6</v>
      </c>
      <c r="J213" s="115"/>
    </row>
    <row r="214" spans="1:10" ht="108">
      <c r="A214" s="114"/>
      <c r="B214" s="107">
        <v>2</v>
      </c>
      <c r="C214" s="10" t="s">
        <v>846</v>
      </c>
      <c r="D214" s="118" t="s">
        <v>721</v>
      </c>
      <c r="E214" s="146" t="s">
        <v>673</v>
      </c>
      <c r="F214" s="147"/>
      <c r="G214" s="11" t="s">
        <v>847</v>
      </c>
      <c r="H214" s="14">
        <v>81.25</v>
      </c>
      <c r="I214" s="109">
        <f t="shared" ref="I214:I240" si="3">H214*B214</f>
        <v>162.5</v>
      </c>
      <c r="J214" s="115"/>
    </row>
    <row r="215" spans="1:10" ht="108">
      <c r="A215" s="114"/>
      <c r="B215" s="107">
        <v>30</v>
      </c>
      <c r="C215" s="10" t="s">
        <v>846</v>
      </c>
      <c r="D215" s="118" t="s">
        <v>722</v>
      </c>
      <c r="E215" s="146" t="s">
        <v>273</v>
      </c>
      <c r="F215" s="147"/>
      <c r="G215" s="11" t="s">
        <v>847</v>
      </c>
      <c r="H215" s="14">
        <v>102.54</v>
      </c>
      <c r="I215" s="109">
        <f t="shared" si="3"/>
        <v>3076.2000000000003</v>
      </c>
      <c r="J215" s="130"/>
    </row>
    <row r="216" spans="1:10" ht="108">
      <c r="A216" s="114"/>
      <c r="B216" s="107">
        <v>18</v>
      </c>
      <c r="C216" s="10" t="s">
        <v>846</v>
      </c>
      <c r="D216" s="118" t="s">
        <v>723</v>
      </c>
      <c r="E216" s="146" t="s">
        <v>273</v>
      </c>
      <c r="F216" s="147"/>
      <c r="G216" s="11" t="s">
        <v>847</v>
      </c>
      <c r="H216" s="14">
        <v>116.73</v>
      </c>
      <c r="I216" s="109">
        <f t="shared" si="3"/>
        <v>2101.14</v>
      </c>
      <c r="J216" s="130"/>
    </row>
    <row r="217" spans="1:10" ht="108">
      <c r="A217" s="114"/>
      <c r="B217" s="107">
        <v>2</v>
      </c>
      <c r="C217" s="10" t="s">
        <v>846</v>
      </c>
      <c r="D217" s="118" t="s">
        <v>758</v>
      </c>
      <c r="E217" s="146" t="s">
        <v>673</v>
      </c>
      <c r="F217" s="147"/>
      <c r="G217" s="11" t="s">
        <v>847</v>
      </c>
      <c r="H217" s="14">
        <v>157.53</v>
      </c>
      <c r="I217" s="109">
        <f t="shared" si="3"/>
        <v>315.06</v>
      </c>
      <c r="J217" s="115"/>
    </row>
    <row r="218" spans="1:10" ht="132">
      <c r="A218" s="114"/>
      <c r="B218" s="107">
        <v>2</v>
      </c>
      <c r="C218" s="10" t="s">
        <v>848</v>
      </c>
      <c r="D218" s="118" t="s">
        <v>717</v>
      </c>
      <c r="E218" s="146" t="s">
        <v>273</v>
      </c>
      <c r="F218" s="147"/>
      <c r="G218" s="11" t="s">
        <v>849</v>
      </c>
      <c r="H218" s="14">
        <v>38.67</v>
      </c>
      <c r="I218" s="109">
        <f t="shared" si="3"/>
        <v>77.34</v>
      </c>
      <c r="J218" s="115"/>
    </row>
    <row r="219" spans="1:10" ht="132">
      <c r="A219" s="114"/>
      <c r="B219" s="107">
        <v>8</v>
      </c>
      <c r="C219" s="10" t="s">
        <v>848</v>
      </c>
      <c r="D219" s="118" t="s">
        <v>721</v>
      </c>
      <c r="E219" s="146" t="s">
        <v>273</v>
      </c>
      <c r="F219" s="147"/>
      <c r="G219" s="11" t="s">
        <v>849</v>
      </c>
      <c r="H219" s="14">
        <v>38.67</v>
      </c>
      <c r="I219" s="109">
        <f t="shared" si="3"/>
        <v>309.36</v>
      </c>
      <c r="J219" s="115"/>
    </row>
    <row r="220" spans="1:10" ht="132">
      <c r="A220" s="114"/>
      <c r="B220" s="107">
        <v>2</v>
      </c>
      <c r="C220" s="10" t="s">
        <v>848</v>
      </c>
      <c r="D220" s="118" t="s">
        <v>729</v>
      </c>
      <c r="E220" s="146" t="s">
        <v>273</v>
      </c>
      <c r="F220" s="147"/>
      <c r="G220" s="11" t="s">
        <v>849</v>
      </c>
      <c r="H220" s="14">
        <v>38.67</v>
      </c>
      <c r="I220" s="109">
        <f t="shared" si="3"/>
        <v>77.34</v>
      </c>
      <c r="J220" s="115"/>
    </row>
    <row r="221" spans="1:10" ht="132">
      <c r="A221" s="114"/>
      <c r="B221" s="107">
        <v>2</v>
      </c>
      <c r="C221" s="10" t="s">
        <v>848</v>
      </c>
      <c r="D221" s="118" t="s">
        <v>730</v>
      </c>
      <c r="E221" s="146" t="s">
        <v>273</v>
      </c>
      <c r="F221" s="147"/>
      <c r="G221" s="11" t="s">
        <v>849</v>
      </c>
      <c r="H221" s="14">
        <v>42.22</v>
      </c>
      <c r="I221" s="109">
        <f t="shared" si="3"/>
        <v>84.44</v>
      </c>
      <c r="J221" s="115"/>
    </row>
    <row r="222" spans="1:10" ht="132">
      <c r="A222" s="114"/>
      <c r="B222" s="107">
        <v>2</v>
      </c>
      <c r="C222" s="10" t="s">
        <v>848</v>
      </c>
      <c r="D222" s="118" t="s">
        <v>734</v>
      </c>
      <c r="E222" s="146" t="s">
        <v>273</v>
      </c>
      <c r="F222" s="147"/>
      <c r="G222" s="11" t="s">
        <v>849</v>
      </c>
      <c r="H222" s="14">
        <v>67.06</v>
      </c>
      <c r="I222" s="109">
        <f t="shared" si="3"/>
        <v>134.12</v>
      </c>
      <c r="J222" s="115"/>
    </row>
    <row r="223" spans="1:10" ht="132">
      <c r="A223" s="114"/>
      <c r="B223" s="107">
        <v>2</v>
      </c>
      <c r="C223" s="10" t="s">
        <v>848</v>
      </c>
      <c r="D223" s="118" t="s">
        <v>755</v>
      </c>
      <c r="E223" s="146" t="s">
        <v>273</v>
      </c>
      <c r="F223" s="147"/>
      <c r="G223" s="11" t="s">
        <v>849</v>
      </c>
      <c r="H223" s="14">
        <v>90.12</v>
      </c>
      <c r="I223" s="109">
        <f t="shared" si="3"/>
        <v>180.24</v>
      </c>
      <c r="J223" s="115"/>
    </row>
    <row r="224" spans="1:10" ht="132">
      <c r="A224" s="114"/>
      <c r="B224" s="107">
        <v>2</v>
      </c>
      <c r="C224" s="10" t="s">
        <v>848</v>
      </c>
      <c r="D224" s="118" t="s">
        <v>850</v>
      </c>
      <c r="E224" s="146" t="s">
        <v>273</v>
      </c>
      <c r="F224" s="147"/>
      <c r="G224" s="11" t="s">
        <v>849</v>
      </c>
      <c r="H224" s="14">
        <v>153.97999999999999</v>
      </c>
      <c r="I224" s="109">
        <f t="shared" si="3"/>
        <v>307.95999999999998</v>
      </c>
      <c r="J224" s="115"/>
    </row>
    <row r="225" spans="1:10" ht="132">
      <c r="A225" s="114"/>
      <c r="B225" s="107">
        <v>4</v>
      </c>
      <c r="C225" s="10" t="s">
        <v>848</v>
      </c>
      <c r="D225" s="118" t="s">
        <v>845</v>
      </c>
      <c r="E225" s="146" t="s">
        <v>273</v>
      </c>
      <c r="F225" s="147"/>
      <c r="G225" s="11" t="s">
        <v>849</v>
      </c>
      <c r="H225" s="14">
        <v>43.99</v>
      </c>
      <c r="I225" s="109">
        <f t="shared" si="3"/>
        <v>175.96</v>
      </c>
      <c r="J225" s="115"/>
    </row>
    <row r="226" spans="1:10" ht="132">
      <c r="A226" s="114"/>
      <c r="B226" s="107">
        <v>2</v>
      </c>
      <c r="C226" s="10" t="s">
        <v>848</v>
      </c>
      <c r="D226" s="118" t="s">
        <v>767</v>
      </c>
      <c r="E226" s="146" t="s">
        <v>271</v>
      </c>
      <c r="F226" s="147"/>
      <c r="G226" s="11" t="s">
        <v>849</v>
      </c>
      <c r="H226" s="14">
        <v>47.54</v>
      </c>
      <c r="I226" s="109">
        <f t="shared" si="3"/>
        <v>95.08</v>
      </c>
      <c r="J226" s="115"/>
    </row>
    <row r="227" spans="1:10" ht="132">
      <c r="A227" s="114"/>
      <c r="B227" s="107">
        <v>2</v>
      </c>
      <c r="C227" s="10" t="s">
        <v>848</v>
      </c>
      <c r="D227" s="118" t="s">
        <v>760</v>
      </c>
      <c r="E227" s="146" t="s">
        <v>271</v>
      </c>
      <c r="F227" s="147"/>
      <c r="G227" s="11" t="s">
        <v>849</v>
      </c>
      <c r="H227" s="14">
        <v>52.86</v>
      </c>
      <c r="I227" s="109">
        <f t="shared" si="3"/>
        <v>105.72</v>
      </c>
      <c r="J227" s="115"/>
    </row>
    <row r="228" spans="1:10" ht="60">
      <c r="A228" s="114"/>
      <c r="B228" s="107">
        <v>2</v>
      </c>
      <c r="C228" s="10" t="s">
        <v>851</v>
      </c>
      <c r="D228" s="118" t="s">
        <v>730</v>
      </c>
      <c r="E228" s="146" t="s">
        <v>273</v>
      </c>
      <c r="F228" s="147"/>
      <c r="G228" s="11" t="s">
        <v>852</v>
      </c>
      <c r="H228" s="14">
        <v>17.38</v>
      </c>
      <c r="I228" s="109">
        <f t="shared" si="3"/>
        <v>34.76</v>
      </c>
      <c r="J228" s="115"/>
    </row>
    <row r="229" spans="1:10" ht="60">
      <c r="A229" s="114"/>
      <c r="B229" s="107">
        <v>2</v>
      </c>
      <c r="C229" s="10" t="s">
        <v>851</v>
      </c>
      <c r="D229" s="118" t="s">
        <v>730</v>
      </c>
      <c r="E229" s="146" t="s">
        <v>583</v>
      </c>
      <c r="F229" s="147"/>
      <c r="G229" s="11" t="s">
        <v>852</v>
      </c>
      <c r="H229" s="14">
        <v>17.38</v>
      </c>
      <c r="I229" s="109">
        <f t="shared" si="3"/>
        <v>34.76</v>
      </c>
      <c r="J229" s="115"/>
    </row>
    <row r="230" spans="1:10" ht="60">
      <c r="A230" s="114"/>
      <c r="B230" s="107">
        <v>2</v>
      </c>
      <c r="C230" s="10" t="s">
        <v>851</v>
      </c>
      <c r="D230" s="118" t="s">
        <v>730</v>
      </c>
      <c r="E230" s="146" t="s">
        <v>673</v>
      </c>
      <c r="F230" s="147"/>
      <c r="G230" s="11" t="s">
        <v>852</v>
      </c>
      <c r="H230" s="14">
        <v>17.38</v>
      </c>
      <c r="I230" s="109">
        <f t="shared" si="3"/>
        <v>34.76</v>
      </c>
      <c r="J230" s="115"/>
    </row>
    <row r="231" spans="1:10" ht="60">
      <c r="A231" s="114"/>
      <c r="B231" s="107">
        <v>2</v>
      </c>
      <c r="C231" s="10" t="s">
        <v>851</v>
      </c>
      <c r="D231" s="118" t="s">
        <v>722</v>
      </c>
      <c r="E231" s="146" t="s">
        <v>273</v>
      </c>
      <c r="F231" s="147"/>
      <c r="G231" s="11" t="s">
        <v>852</v>
      </c>
      <c r="H231" s="14">
        <v>19.16</v>
      </c>
      <c r="I231" s="109">
        <f t="shared" si="3"/>
        <v>38.32</v>
      </c>
      <c r="J231" s="115"/>
    </row>
    <row r="232" spans="1:10" ht="60">
      <c r="A232" s="114"/>
      <c r="B232" s="107">
        <v>2</v>
      </c>
      <c r="C232" s="10" t="s">
        <v>851</v>
      </c>
      <c r="D232" s="118" t="s">
        <v>722</v>
      </c>
      <c r="E232" s="146" t="s">
        <v>583</v>
      </c>
      <c r="F232" s="147"/>
      <c r="G232" s="11" t="s">
        <v>852</v>
      </c>
      <c r="H232" s="14">
        <v>19.16</v>
      </c>
      <c r="I232" s="109">
        <f t="shared" si="3"/>
        <v>38.32</v>
      </c>
      <c r="J232" s="115"/>
    </row>
    <row r="233" spans="1:10" ht="60">
      <c r="A233" s="114"/>
      <c r="B233" s="107">
        <v>2</v>
      </c>
      <c r="C233" s="10" t="s">
        <v>851</v>
      </c>
      <c r="D233" s="118" t="s">
        <v>732</v>
      </c>
      <c r="E233" s="146" t="s">
        <v>273</v>
      </c>
      <c r="F233" s="147"/>
      <c r="G233" s="11" t="s">
        <v>852</v>
      </c>
      <c r="H233" s="14">
        <v>24.48</v>
      </c>
      <c r="I233" s="109">
        <f t="shared" si="3"/>
        <v>48.96</v>
      </c>
      <c r="J233" s="115"/>
    </row>
    <row r="234" spans="1:10" ht="60">
      <c r="A234" s="114"/>
      <c r="B234" s="107">
        <v>2</v>
      </c>
      <c r="C234" s="10" t="s">
        <v>851</v>
      </c>
      <c r="D234" s="118" t="s">
        <v>732</v>
      </c>
      <c r="E234" s="146" t="s">
        <v>583</v>
      </c>
      <c r="F234" s="147"/>
      <c r="G234" s="11" t="s">
        <v>852</v>
      </c>
      <c r="H234" s="14">
        <v>24.48</v>
      </c>
      <c r="I234" s="109">
        <f t="shared" si="3"/>
        <v>48.96</v>
      </c>
      <c r="J234" s="115"/>
    </row>
    <row r="235" spans="1:10" ht="72">
      <c r="A235" s="114"/>
      <c r="B235" s="107">
        <v>2</v>
      </c>
      <c r="C235" s="10" t="s">
        <v>853</v>
      </c>
      <c r="D235" s="118" t="s">
        <v>729</v>
      </c>
      <c r="E235" s="146"/>
      <c r="F235" s="147"/>
      <c r="G235" s="11" t="s">
        <v>854</v>
      </c>
      <c r="H235" s="14">
        <v>35.119999999999997</v>
      </c>
      <c r="I235" s="109">
        <f t="shared" si="3"/>
        <v>70.239999999999995</v>
      </c>
      <c r="J235" s="115"/>
    </row>
    <row r="236" spans="1:10" ht="84">
      <c r="A236" s="114"/>
      <c r="B236" s="107">
        <v>6</v>
      </c>
      <c r="C236" s="10" t="s">
        <v>855</v>
      </c>
      <c r="D236" s="118" t="s">
        <v>723</v>
      </c>
      <c r="E236" s="146" t="s">
        <v>718</v>
      </c>
      <c r="F236" s="147"/>
      <c r="G236" s="11" t="s">
        <v>856</v>
      </c>
      <c r="H236" s="14">
        <v>24.48</v>
      </c>
      <c r="I236" s="109">
        <f t="shared" si="3"/>
        <v>146.88</v>
      </c>
      <c r="J236" s="115"/>
    </row>
    <row r="237" spans="1:10" ht="60">
      <c r="A237" s="114"/>
      <c r="B237" s="107">
        <v>2</v>
      </c>
      <c r="C237" s="10" t="s">
        <v>857</v>
      </c>
      <c r="D237" s="118" t="s">
        <v>775</v>
      </c>
      <c r="E237" s="146" t="s">
        <v>273</v>
      </c>
      <c r="F237" s="147"/>
      <c r="G237" s="11" t="s">
        <v>858</v>
      </c>
      <c r="H237" s="14">
        <v>13.13</v>
      </c>
      <c r="I237" s="109">
        <f t="shared" si="3"/>
        <v>26.26</v>
      </c>
      <c r="J237" s="115"/>
    </row>
    <row r="238" spans="1:10" ht="60">
      <c r="A238" s="114"/>
      <c r="B238" s="107">
        <v>2</v>
      </c>
      <c r="C238" s="10" t="s">
        <v>857</v>
      </c>
      <c r="D238" s="118" t="s">
        <v>717</v>
      </c>
      <c r="E238" s="146" t="s">
        <v>273</v>
      </c>
      <c r="F238" s="147"/>
      <c r="G238" s="11" t="s">
        <v>858</v>
      </c>
      <c r="H238" s="14">
        <v>13.84</v>
      </c>
      <c r="I238" s="109">
        <f t="shared" si="3"/>
        <v>27.68</v>
      </c>
      <c r="J238" s="115"/>
    </row>
    <row r="239" spans="1:10" ht="84">
      <c r="A239" s="114"/>
      <c r="B239" s="107">
        <v>2</v>
      </c>
      <c r="C239" s="10" t="s">
        <v>859</v>
      </c>
      <c r="D239" s="118" t="s">
        <v>722</v>
      </c>
      <c r="E239" s="146" t="s">
        <v>273</v>
      </c>
      <c r="F239" s="147"/>
      <c r="G239" s="11" t="s">
        <v>860</v>
      </c>
      <c r="H239" s="14">
        <v>16.68</v>
      </c>
      <c r="I239" s="109">
        <f t="shared" si="3"/>
        <v>33.36</v>
      </c>
      <c r="J239" s="115"/>
    </row>
    <row r="240" spans="1:10" ht="84">
      <c r="A240" s="114"/>
      <c r="B240" s="108">
        <v>10</v>
      </c>
      <c r="C240" s="12" t="s">
        <v>859</v>
      </c>
      <c r="D240" s="119" t="s">
        <v>732</v>
      </c>
      <c r="E240" s="158" t="s">
        <v>273</v>
      </c>
      <c r="F240" s="159"/>
      <c r="G240" s="13" t="s">
        <v>860</v>
      </c>
      <c r="H240" s="15">
        <v>21.29</v>
      </c>
      <c r="I240" s="110">
        <f t="shared" si="3"/>
        <v>212.89999999999998</v>
      </c>
      <c r="J240" s="115"/>
    </row>
  </sheetData>
  <mergeCells count="223">
    <mergeCell ref="E240:F240"/>
    <mergeCell ref="E235:F235"/>
    <mergeCell ref="E236:F236"/>
    <mergeCell ref="E237:F237"/>
    <mergeCell ref="E238:F238"/>
    <mergeCell ref="E239:F239"/>
    <mergeCell ref="E230:F230"/>
    <mergeCell ref="E231:F231"/>
    <mergeCell ref="E232:F232"/>
    <mergeCell ref="E233:F233"/>
    <mergeCell ref="E234:F234"/>
    <mergeCell ref="E225:F225"/>
    <mergeCell ref="E226:F226"/>
    <mergeCell ref="E227:F227"/>
    <mergeCell ref="E228:F228"/>
    <mergeCell ref="E229:F229"/>
    <mergeCell ref="E220:F220"/>
    <mergeCell ref="E221:F221"/>
    <mergeCell ref="E222:F222"/>
    <mergeCell ref="E223:F223"/>
    <mergeCell ref="E224:F224"/>
    <mergeCell ref="E215:F215"/>
    <mergeCell ref="E216:F216"/>
    <mergeCell ref="E217:F217"/>
    <mergeCell ref="E218:F218"/>
    <mergeCell ref="E219:F219"/>
    <mergeCell ref="E210:F210"/>
    <mergeCell ref="E211:F211"/>
    <mergeCell ref="E212:F212"/>
    <mergeCell ref="E213:F213"/>
    <mergeCell ref="E214:F214"/>
    <mergeCell ref="E205:F205"/>
    <mergeCell ref="E206:F206"/>
    <mergeCell ref="E207:F207"/>
    <mergeCell ref="E208:F208"/>
    <mergeCell ref="E209:F209"/>
    <mergeCell ref="E200:F200"/>
    <mergeCell ref="E201:F201"/>
    <mergeCell ref="E202:F202"/>
    <mergeCell ref="E203:F203"/>
    <mergeCell ref="E204:F204"/>
    <mergeCell ref="E195:F195"/>
    <mergeCell ref="E196:F196"/>
    <mergeCell ref="E197:F197"/>
    <mergeCell ref="E198:F198"/>
    <mergeCell ref="E199:F199"/>
    <mergeCell ref="E190:F190"/>
    <mergeCell ref="E191:F191"/>
    <mergeCell ref="E192:F192"/>
    <mergeCell ref="E193:F193"/>
    <mergeCell ref="E194:F194"/>
    <mergeCell ref="E185:F185"/>
    <mergeCell ref="E186:F186"/>
    <mergeCell ref="E187:F187"/>
    <mergeCell ref="E188:F188"/>
    <mergeCell ref="E189:F189"/>
    <mergeCell ref="E180:F180"/>
    <mergeCell ref="E181:F181"/>
    <mergeCell ref="E182:F182"/>
    <mergeCell ref="E183:F183"/>
    <mergeCell ref="E184:F184"/>
    <mergeCell ref="E175:F175"/>
    <mergeCell ref="E176:F176"/>
    <mergeCell ref="E177:F177"/>
    <mergeCell ref="E178:F178"/>
    <mergeCell ref="E179:F179"/>
    <mergeCell ref="E170:F170"/>
    <mergeCell ref="E171:F171"/>
    <mergeCell ref="E172:F172"/>
    <mergeCell ref="E173:F173"/>
    <mergeCell ref="E174:F174"/>
    <mergeCell ref="E165:F165"/>
    <mergeCell ref="E166:F166"/>
    <mergeCell ref="E167:F167"/>
    <mergeCell ref="E168:F168"/>
    <mergeCell ref="E169:F169"/>
    <mergeCell ref="E160:F160"/>
    <mergeCell ref="E161:F161"/>
    <mergeCell ref="E162:F162"/>
    <mergeCell ref="E163:F163"/>
    <mergeCell ref="E164:F164"/>
    <mergeCell ref="E155:F155"/>
    <mergeCell ref="E156:F156"/>
    <mergeCell ref="E157:F157"/>
    <mergeCell ref="E158:F158"/>
    <mergeCell ref="E159:F159"/>
    <mergeCell ref="E150:F150"/>
    <mergeCell ref="E151:F151"/>
    <mergeCell ref="E152:F152"/>
    <mergeCell ref="E153:F153"/>
    <mergeCell ref="E154:F154"/>
    <mergeCell ref="E145:F145"/>
    <mergeCell ref="E146:F146"/>
    <mergeCell ref="E147:F147"/>
    <mergeCell ref="E148:F148"/>
    <mergeCell ref="E149:F149"/>
    <mergeCell ref="E140:F140"/>
    <mergeCell ref="E141:F141"/>
    <mergeCell ref="E142:F142"/>
    <mergeCell ref="E143:F143"/>
    <mergeCell ref="E144:F144"/>
    <mergeCell ref="E135:F135"/>
    <mergeCell ref="E136:F136"/>
    <mergeCell ref="E137:F137"/>
    <mergeCell ref="E138:F138"/>
    <mergeCell ref="E139:F139"/>
    <mergeCell ref="E130:F130"/>
    <mergeCell ref="E131:F131"/>
    <mergeCell ref="E132:F132"/>
    <mergeCell ref="E133:F133"/>
    <mergeCell ref="E134:F134"/>
    <mergeCell ref="E125:F125"/>
    <mergeCell ref="E126:F126"/>
    <mergeCell ref="E127:F127"/>
    <mergeCell ref="E128:F128"/>
    <mergeCell ref="E129:F129"/>
    <mergeCell ref="E120:F120"/>
    <mergeCell ref="E121:F121"/>
    <mergeCell ref="E122:F122"/>
    <mergeCell ref="E123:F123"/>
    <mergeCell ref="E124:F124"/>
    <mergeCell ref="E115:F115"/>
    <mergeCell ref="E116:F116"/>
    <mergeCell ref="E117:F117"/>
    <mergeCell ref="E118:F118"/>
    <mergeCell ref="E119:F119"/>
    <mergeCell ref="E110:F110"/>
    <mergeCell ref="E111:F111"/>
    <mergeCell ref="E112:F112"/>
    <mergeCell ref="E113:F113"/>
    <mergeCell ref="E114:F114"/>
    <mergeCell ref="E105:F105"/>
    <mergeCell ref="E106:F106"/>
    <mergeCell ref="E107:F107"/>
    <mergeCell ref="E108:F108"/>
    <mergeCell ref="E109:F109"/>
    <mergeCell ref="E100:F100"/>
    <mergeCell ref="E101:F101"/>
    <mergeCell ref="E102:F102"/>
    <mergeCell ref="E103:F103"/>
    <mergeCell ref="E104:F104"/>
    <mergeCell ref="E95:F95"/>
    <mergeCell ref="E96:F96"/>
    <mergeCell ref="E97:F97"/>
    <mergeCell ref="E98:F98"/>
    <mergeCell ref="E99:F99"/>
    <mergeCell ref="E90:F90"/>
    <mergeCell ref="E91:F91"/>
    <mergeCell ref="E92:F92"/>
    <mergeCell ref="E93:F93"/>
    <mergeCell ref="E94:F94"/>
    <mergeCell ref="E85:F85"/>
    <mergeCell ref="E86:F86"/>
    <mergeCell ref="E87:F87"/>
    <mergeCell ref="E88:F88"/>
    <mergeCell ref="E89:F89"/>
    <mergeCell ref="E80:F80"/>
    <mergeCell ref="E81:F81"/>
    <mergeCell ref="E82:F82"/>
    <mergeCell ref="E83:F83"/>
    <mergeCell ref="E84:F84"/>
    <mergeCell ref="E75:F75"/>
    <mergeCell ref="E76:F76"/>
    <mergeCell ref="E77:F77"/>
    <mergeCell ref="E78:F78"/>
    <mergeCell ref="E79:F79"/>
    <mergeCell ref="E70:F70"/>
    <mergeCell ref="E71:F71"/>
    <mergeCell ref="E72:F72"/>
    <mergeCell ref="E73:F73"/>
    <mergeCell ref="E74:F74"/>
    <mergeCell ref="E65:F65"/>
    <mergeCell ref="E66:F66"/>
    <mergeCell ref="E67:F67"/>
    <mergeCell ref="E68:F68"/>
    <mergeCell ref="E69:F69"/>
    <mergeCell ref="E60:F60"/>
    <mergeCell ref="E61:F61"/>
    <mergeCell ref="E62:F62"/>
    <mergeCell ref="E63:F63"/>
    <mergeCell ref="E64:F64"/>
    <mergeCell ref="E55:F55"/>
    <mergeCell ref="E56:F56"/>
    <mergeCell ref="E57:F57"/>
    <mergeCell ref="E58:F58"/>
    <mergeCell ref="E59:F59"/>
    <mergeCell ref="E50:F50"/>
    <mergeCell ref="E51:F51"/>
    <mergeCell ref="E52:F52"/>
    <mergeCell ref="E53:F53"/>
    <mergeCell ref="E54:F54"/>
    <mergeCell ref="E45:F45"/>
    <mergeCell ref="E46:F46"/>
    <mergeCell ref="E47:F47"/>
    <mergeCell ref="E48:F48"/>
    <mergeCell ref="E49:F49"/>
    <mergeCell ref="E40:F40"/>
    <mergeCell ref="E41:F41"/>
    <mergeCell ref="E42:F42"/>
    <mergeCell ref="E43:F43"/>
    <mergeCell ref="E44:F44"/>
    <mergeCell ref="E39:F39"/>
    <mergeCell ref="E23:F23"/>
    <mergeCell ref="E30:F30"/>
    <mergeCell ref="E31:F31"/>
    <mergeCell ref="E32:F32"/>
    <mergeCell ref="E33:F33"/>
    <mergeCell ref="E34:F34"/>
    <mergeCell ref="E24:F24"/>
    <mergeCell ref="E25:F25"/>
    <mergeCell ref="E26:F26"/>
    <mergeCell ref="E27:F27"/>
    <mergeCell ref="E28:F28"/>
    <mergeCell ref="E29:F29"/>
    <mergeCell ref="I10:I11"/>
    <mergeCell ref="I14:I15"/>
    <mergeCell ref="E20:F20"/>
    <mergeCell ref="E21:F21"/>
    <mergeCell ref="E22:F22"/>
    <mergeCell ref="E35:F35"/>
    <mergeCell ref="E36:F36"/>
    <mergeCell ref="E37:F37"/>
    <mergeCell ref="E38:F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252"/>
  <sheetViews>
    <sheetView zoomScale="90" zoomScaleNormal="90" workbookViewId="0">
      <selection activeCell="D22" sqref="D22:D240"/>
    </sheetView>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c r="A1" s="3"/>
      <c r="B1" s="4"/>
      <c r="C1" s="4"/>
      <c r="D1" s="4"/>
      <c r="E1" s="4"/>
      <c r="F1" s="4"/>
      <c r="G1" s="4"/>
      <c r="H1" s="4"/>
      <c r="I1" s="4"/>
      <c r="J1" s="4"/>
      <c r="K1" s="4"/>
      <c r="L1" s="5"/>
      <c r="N1" s="90">
        <f>N2/N3</f>
        <v>1</v>
      </c>
      <c r="O1" t="s">
        <v>181</v>
      </c>
    </row>
    <row r="2" spans="1:15" ht="15.75" customHeight="1">
      <c r="A2" s="114"/>
      <c r="B2" s="124" t="s">
        <v>134</v>
      </c>
      <c r="C2" s="120"/>
      <c r="D2" s="120"/>
      <c r="E2" s="120"/>
      <c r="F2" s="120"/>
      <c r="G2" s="120"/>
      <c r="H2" s="120"/>
      <c r="I2" s="120"/>
      <c r="J2" s="120"/>
      <c r="K2" s="125" t="s">
        <v>140</v>
      </c>
      <c r="L2" s="115"/>
      <c r="N2">
        <v>52703.799999999967</v>
      </c>
      <c r="O2" t="s">
        <v>182</v>
      </c>
    </row>
    <row r="3" spans="1:15" ht="12.75" customHeight="1">
      <c r="A3" s="114"/>
      <c r="B3" s="121" t="s">
        <v>135</v>
      </c>
      <c r="C3" s="120"/>
      <c r="D3" s="120"/>
      <c r="E3" s="120"/>
      <c r="F3" s="120"/>
      <c r="G3" s="120"/>
      <c r="H3" s="120"/>
      <c r="I3" s="120"/>
      <c r="J3" s="120"/>
      <c r="K3" s="120"/>
      <c r="L3" s="115"/>
      <c r="N3">
        <v>52703.799999999967</v>
      </c>
      <c r="O3" t="s">
        <v>183</v>
      </c>
    </row>
    <row r="4" spans="1:15" ht="12.75" customHeight="1">
      <c r="A4" s="114"/>
      <c r="B4" s="121" t="s">
        <v>136</v>
      </c>
      <c r="C4" s="120"/>
      <c r="D4" s="120"/>
      <c r="E4" s="120"/>
      <c r="F4" s="120"/>
      <c r="G4" s="120"/>
      <c r="H4" s="120"/>
      <c r="I4" s="120"/>
      <c r="J4" s="120"/>
      <c r="K4" s="120"/>
      <c r="L4" s="115"/>
    </row>
    <row r="5" spans="1:15" ht="12.75" customHeight="1">
      <c r="A5" s="114"/>
      <c r="B5" s="121" t="s">
        <v>137</v>
      </c>
      <c r="C5" s="120"/>
      <c r="D5" s="120"/>
      <c r="E5" s="120"/>
      <c r="F5" s="120"/>
      <c r="G5" s="120"/>
      <c r="H5" s="120"/>
      <c r="I5" s="120"/>
      <c r="J5" s="120"/>
      <c r="K5" s="120"/>
      <c r="L5" s="115"/>
    </row>
    <row r="6" spans="1:15" ht="12.75" customHeight="1">
      <c r="A6" s="114"/>
      <c r="B6" s="121" t="s">
        <v>138</v>
      </c>
      <c r="C6" s="120"/>
      <c r="D6" s="120"/>
      <c r="E6" s="120"/>
      <c r="F6" s="120"/>
      <c r="G6" s="120"/>
      <c r="H6" s="120"/>
      <c r="I6" s="120"/>
      <c r="J6" s="120"/>
      <c r="K6" s="120"/>
      <c r="L6" s="115"/>
    </row>
    <row r="7" spans="1:15" ht="12.75" customHeight="1">
      <c r="A7" s="114"/>
      <c r="B7" s="121" t="s">
        <v>139</v>
      </c>
      <c r="C7" s="120"/>
      <c r="D7" s="120"/>
      <c r="E7" s="120"/>
      <c r="F7" s="120"/>
      <c r="G7" s="120"/>
      <c r="H7" s="120"/>
      <c r="I7" s="120"/>
      <c r="J7" s="120"/>
      <c r="K7" s="120"/>
      <c r="L7" s="115"/>
    </row>
    <row r="8" spans="1:15" ht="12.75" customHeight="1">
      <c r="A8" s="114"/>
      <c r="B8" s="120"/>
      <c r="C8" s="120"/>
      <c r="D8" s="120"/>
      <c r="E8" s="120"/>
      <c r="F8" s="120"/>
      <c r="G8" s="120"/>
      <c r="H8" s="120"/>
      <c r="I8" s="120"/>
      <c r="J8" s="120"/>
      <c r="K8" s="120"/>
      <c r="L8" s="115"/>
    </row>
    <row r="9" spans="1:15" ht="12.75" customHeight="1">
      <c r="A9" s="114"/>
      <c r="B9" s="101" t="s">
        <v>0</v>
      </c>
      <c r="C9" s="102"/>
      <c r="D9" s="102"/>
      <c r="E9" s="102"/>
      <c r="F9" s="103"/>
      <c r="G9" s="98"/>
      <c r="H9" s="99" t="s">
        <v>7</v>
      </c>
      <c r="I9" s="120"/>
      <c r="J9" s="120"/>
      <c r="K9" s="99" t="s">
        <v>195</v>
      </c>
      <c r="L9" s="115"/>
    </row>
    <row r="10" spans="1:15" ht="15" customHeight="1">
      <c r="A10" s="114"/>
      <c r="B10" s="114" t="s">
        <v>710</v>
      </c>
      <c r="C10" s="120"/>
      <c r="D10" s="120"/>
      <c r="E10" s="120"/>
      <c r="F10" s="115"/>
      <c r="G10" s="116"/>
      <c r="H10" s="116" t="s">
        <v>710</v>
      </c>
      <c r="I10" s="120"/>
      <c r="J10" s="120"/>
      <c r="K10" s="148">
        <f>IF(Invoice!J10&lt;&gt;"",Invoice!J10,"")</f>
        <v>52524</v>
      </c>
      <c r="L10" s="115"/>
    </row>
    <row r="11" spans="1:15" ht="12.75" customHeight="1">
      <c r="A11" s="114"/>
      <c r="B11" s="114" t="s">
        <v>711</v>
      </c>
      <c r="C11" s="120"/>
      <c r="D11" s="120"/>
      <c r="E11" s="120"/>
      <c r="F11" s="115"/>
      <c r="G11" s="116"/>
      <c r="H11" s="116" t="s">
        <v>711</v>
      </c>
      <c r="I11" s="120"/>
      <c r="J11" s="120"/>
      <c r="K11" s="149"/>
      <c r="L11" s="115"/>
    </row>
    <row r="12" spans="1:15" ht="12.75" customHeight="1">
      <c r="A12" s="114"/>
      <c r="B12" s="114" t="s">
        <v>712</v>
      </c>
      <c r="C12" s="120"/>
      <c r="D12" s="120"/>
      <c r="E12" s="120"/>
      <c r="F12" s="115"/>
      <c r="G12" s="116"/>
      <c r="H12" s="116" t="s">
        <v>712</v>
      </c>
      <c r="I12" s="120"/>
      <c r="J12" s="120"/>
      <c r="K12" s="120"/>
      <c r="L12" s="115"/>
    </row>
    <row r="13" spans="1:15" ht="12.75" customHeight="1">
      <c r="A13" s="114"/>
      <c r="B13" s="114" t="s">
        <v>713</v>
      </c>
      <c r="C13" s="120"/>
      <c r="D13" s="120"/>
      <c r="E13" s="120"/>
      <c r="F13" s="115"/>
      <c r="G13" s="116"/>
      <c r="H13" s="116" t="s">
        <v>713</v>
      </c>
      <c r="I13" s="120"/>
      <c r="J13" s="120"/>
      <c r="K13" s="99" t="s">
        <v>11</v>
      </c>
      <c r="L13" s="115"/>
    </row>
    <row r="14" spans="1:15" ht="15" customHeight="1">
      <c r="A14" s="114"/>
      <c r="B14" s="114" t="s">
        <v>152</v>
      </c>
      <c r="C14" s="120"/>
      <c r="D14" s="120"/>
      <c r="E14" s="120"/>
      <c r="F14" s="115"/>
      <c r="G14" s="116"/>
      <c r="H14" s="116" t="s">
        <v>152</v>
      </c>
      <c r="I14" s="120"/>
      <c r="J14" s="120"/>
      <c r="K14" s="150">
        <f>Invoice!J14</f>
        <v>45271</v>
      </c>
      <c r="L14" s="115"/>
    </row>
    <row r="15" spans="1:15" ht="15" customHeight="1">
      <c r="A15" s="114"/>
      <c r="B15" s="6" t="s">
        <v>6</v>
      </c>
      <c r="C15" s="7"/>
      <c r="D15" s="7"/>
      <c r="E15" s="7"/>
      <c r="F15" s="8"/>
      <c r="G15" s="116"/>
      <c r="H15" s="9" t="s">
        <v>6</v>
      </c>
      <c r="I15" s="120"/>
      <c r="J15" s="120"/>
      <c r="K15" s="151"/>
      <c r="L15" s="115"/>
    </row>
    <row r="16" spans="1:15" ht="15" customHeight="1">
      <c r="A16" s="114"/>
      <c r="B16" s="120"/>
      <c r="C16" s="120"/>
      <c r="D16" s="120"/>
      <c r="E16" s="120"/>
      <c r="F16" s="120"/>
      <c r="G16" s="120"/>
      <c r="H16" s="120"/>
      <c r="I16" s="123" t="s">
        <v>142</v>
      </c>
      <c r="J16" s="123" t="s">
        <v>142</v>
      </c>
      <c r="K16" s="129">
        <v>41061</v>
      </c>
      <c r="L16" s="115"/>
    </row>
    <row r="17" spans="1:12" ht="12.75" customHeight="1">
      <c r="A17" s="114"/>
      <c r="B17" s="120" t="s">
        <v>714</v>
      </c>
      <c r="C17" s="120"/>
      <c r="D17" s="120"/>
      <c r="E17" s="120"/>
      <c r="F17" s="120"/>
      <c r="G17" s="120"/>
      <c r="H17" s="120"/>
      <c r="I17" s="123" t="s">
        <v>143</v>
      </c>
      <c r="J17" s="123" t="s">
        <v>143</v>
      </c>
      <c r="K17" s="129" t="str">
        <f>IF(Invoice!J17&lt;&gt;"",Invoice!J17,"")</f>
        <v>Sunny</v>
      </c>
      <c r="L17" s="115"/>
    </row>
    <row r="18" spans="1:12" ht="18" customHeight="1">
      <c r="A18" s="114"/>
      <c r="B18" s="120" t="s">
        <v>715</v>
      </c>
      <c r="C18" s="120"/>
      <c r="D18" s="120"/>
      <c r="E18" s="120"/>
      <c r="F18" s="120"/>
      <c r="G18" s="120"/>
      <c r="H18" s="120"/>
      <c r="I18" s="122" t="s">
        <v>258</v>
      </c>
      <c r="J18" s="122" t="s">
        <v>258</v>
      </c>
      <c r="K18" s="104" t="s">
        <v>276</v>
      </c>
      <c r="L18" s="115"/>
    </row>
    <row r="19" spans="1:12" ht="12.75" customHeight="1">
      <c r="A19" s="114"/>
      <c r="B19" s="120"/>
      <c r="C19" s="120"/>
      <c r="D19" s="120"/>
      <c r="E19" s="120"/>
      <c r="F19" s="120"/>
      <c r="G19" s="120"/>
      <c r="H19" s="120"/>
      <c r="I19" s="120"/>
      <c r="J19" s="120"/>
      <c r="K19" s="120"/>
      <c r="L19" s="115"/>
    </row>
    <row r="20" spans="1:12" ht="12.75" customHeight="1">
      <c r="A20" s="114"/>
      <c r="B20" s="100" t="s">
        <v>198</v>
      </c>
      <c r="C20" s="100" t="s">
        <v>199</v>
      </c>
      <c r="D20" s="100" t="s">
        <v>284</v>
      </c>
      <c r="E20" s="117" t="s">
        <v>200</v>
      </c>
      <c r="F20" s="152" t="s">
        <v>201</v>
      </c>
      <c r="G20" s="153"/>
      <c r="H20" s="100" t="s">
        <v>169</v>
      </c>
      <c r="I20" s="100" t="s">
        <v>202</v>
      </c>
      <c r="J20" s="100" t="s">
        <v>202</v>
      </c>
      <c r="K20" s="100" t="s">
        <v>21</v>
      </c>
      <c r="L20" s="115"/>
    </row>
    <row r="21" spans="1:12" ht="12.75" customHeight="1">
      <c r="A21" s="114"/>
      <c r="B21" s="105"/>
      <c r="C21" s="105"/>
      <c r="D21" s="105"/>
      <c r="E21" s="106"/>
      <c r="F21" s="154"/>
      <c r="G21" s="155"/>
      <c r="H21" s="105" t="s">
        <v>141</v>
      </c>
      <c r="I21" s="105"/>
      <c r="J21" s="105"/>
      <c r="K21" s="105"/>
      <c r="L21" s="115"/>
    </row>
    <row r="22" spans="1:12" ht="12.75" customHeight="1">
      <c r="A22" s="114"/>
      <c r="B22" s="107">
        <f>'Tax Invoice'!D18</f>
        <v>2</v>
      </c>
      <c r="C22" s="10" t="s">
        <v>716</v>
      </c>
      <c r="D22" s="10" t="s">
        <v>861</v>
      </c>
      <c r="E22" s="118" t="s">
        <v>717</v>
      </c>
      <c r="F22" s="146" t="s">
        <v>718</v>
      </c>
      <c r="G22" s="147"/>
      <c r="H22" s="11" t="s">
        <v>719</v>
      </c>
      <c r="I22" s="14">
        <f t="shared" ref="I22:I85" si="0">ROUNDUP(J22*$N$1,2)</f>
        <v>23.06</v>
      </c>
      <c r="J22" s="14">
        <v>23.06</v>
      </c>
      <c r="K22" s="109">
        <f t="shared" ref="K22:K85" si="1">I22*B22</f>
        <v>46.12</v>
      </c>
      <c r="L22" s="115"/>
    </row>
    <row r="23" spans="1:12" ht="12.75" customHeight="1">
      <c r="A23" s="114"/>
      <c r="B23" s="107">
        <f>'Tax Invoice'!D19</f>
        <v>2</v>
      </c>
      <c r="C23" s="10" t="s">
        <v>716</v>
      </c>
      <c r="D23" s="10" t="s">
        <v>861</v>
      </c>
      <c r="E23" s="118" t="s">
        <v>717</v>
      </c>
      <c r="F23" s="146" t="s">
        <v>720</v>
      </c>
      <c r="G23" s="147"/>
      <c r="H23" s="11" t="s">
        <v>719</v>
      </c>
      <c r="I23" s="14">
        <f t="shared" si="0"/>
        <v>23.06</v>
      </c>
      <c r="J23" s="14">
        <v>23.06</v>
      </c>
      <c r="K23" s="109">
        <f t="shared" si="1"/>
        <v>46.12</v>
      </c>
      <c r="L23" s="115"/>
    </row>
    <row r="24" spans="1:12" ht="12.75" customHeight="1">
      <c r="A24" s="114"/>
      <c r="B24" s="107">
        <f>'Tax Invoice'!D20</f>
        <v>2</v>
      </c>
      <c r="C24" s="10" t="s">
        <v>716</v>
      </c>
      <c r="D24" s="10" t="s">
        <v>862</v>
      </c>
      <c r="E24" s="118" t="s">
        <v>721</v>
      </c>
      <c r="F24" s="146" t="s">
        <v>273</v>
      </c>
      <c r="G24" s="147"/>
      <c r="H24" s="11" t="s">
        <v>719</v>
      </c>
      <c r="I24" s="14">
        <f t="shared" si="0"/>
        <v>24.48</v>
      </c>
      <c r="J24" s="14">
        <v>24.48</v>
      </c>
      <c r="K24" s="109">
        <f t="shared" si="1"/>
        <v>48.96</v>
      </c>
      <c r="L24" s="115"/>
    </row>
    <row r="25" spans="1:12" ht="12.75" customHeight="1">
      <c r="A25" s="114"/>
      <c r="B25" s="107">
        <f>'Tax Invoice'!D21</f>
        <v>2</v>
      </c>
      <c r="C25" s="10" t="s">
        <v>716</v>
      </c>
      <c r="D25" s="10" t="s">
        <v>863</v>
      </c>
      <c r="E25" s="118" t="s">
        <v>722</v>
      </c>
      <c r="F25" s="146" t="s">
        <v>720</v>
      </c>
      <c r="G25" s="147"/>
      <c r="H25" s="11" t="s">
        <v>719</v>
      </c>
      <c r="I25" s="14">
        <f t="shared" si="0"/>
        <v>29.8</v>
      </c>
      <c r="J25" s="14">
        <v>29.8</v>
      </c>
      <c r="K25" s="109">
        <f t="shared" si="1"/>
        <v>59.6</v>
      </c>
      <c r="L25" s="115"/>
    </row>
    <row r="26" spans="1:12" ht="12.75" customHeight="1">
      <c r="A26" s="114"/>
      <c r="B26" s="107">
        <f>'Tax Invoice'!D22</f>
        <v>2</v>
      </c>
      <c r="C26" s="10" t="s">
        <v>716</v>
      </c>
      <c r="D26" s="10" t="s">
        <v>864</v>
      </c>
      <c r="E26" s="118" t="s">
        <v>723</v>
      </c>
      <c r="F26" s="146" t="s">
        <v>718</v>
      </c>
      <c r="G26" s="147"/>
      <c r="H26" s="11" t="s">
        <v>719</v>
      </c>
      <c r="I26" s="14">
        <f t="shared" si="0"/>
        <v>34.770000000000003</v>
      </c>
      <c r="J26" s="14">
        <v>34.770000000000003</v>
      </c>
      <c r="K26" s="109">
        <f t="shared" si="1"/>
        <v>69.540000000000006</v>
      </c>
      <c r="L26" s="115"/>
    </row>
    <row r="27" spans="1:12" ht="12.75" customHeight="1">
      <c r="A27" s="114"/>
      <c r="B27" s="107">
        <f>'Tax Invoice'!D23</f>
        <v>2</v>
      </c>
      <c r="C27" s="10" t="s">
        <v>724</v>
      </c>
      <c r="D27" s="10" t="s">
        <v>865</v>
      </c>
      <c r="E27" s="118" t="s">
        <v>725</v>
      </c>
      <c r="F27" s="146" t="s">
        <v>718</v>
      </c>
      <c r="G27" s="147"/>
      <c r="H27" s="11" t="s">
        <v>726</v>
      </c>
      <c r="I27" s="14">
        <f t="shared" si="0"/>
        <v>17.38</v>
      </c>
      <c r="J27" s="14">
        <v>17.38</v>
      </c>
      <c r="K27" s="109">
        <f t="shared" si="1"/>
        <v>34.76</v>
      </c>
      <c r="L27" s="115"/>
    </row>
    <row r="28" spans="1:12" ht="12.75" customHeight="1">
      <c r="A28" s="114"/>
      <c r="B28" s="107">
        <f>'Tax Invoice'!D24</f>
        <v>2</v>
      </c>
      <c r="C28" s="10" t="s">
        <v>724</v>
      </c>
      <c r="D28" s="10" t="s">
        <v>865</v>
      </c>
      <c r="E28" s="118" t="s">
        <v>725</v>
      </c>
      <c r="F28" s="146" t="s">
        <v>727</v>
      </c>
      <c r="G28" s="147"/>
      <c r="H28" s="11" t="s">
        <v>726</v>
      </c>
      <c r="I28" s="14">
        <f t="shared" si="0"/>
        <v>17.38</v>
      </c>
      <c r="J28" s="14">
        <v>17.38</v>
      </c>
      <c r="K28" s="109">
        <f t="shared" si="1"/>
        <v>34.76</v>
      </c>
      <c r="L28" s="115"/>
    </row>
    <row r="29" spans="1:12" ht="12.75" customHeight="1">
      <c r="A29" s="114"/>
      <c r="B29" s="107">
        <f>'Tax Invoice'!D25</f>
        <v>2</v>
      </c>
      <c r="C29" s="10" t="s">
        <v>724</v>
      </c>
      <c r="D29" s="10" t="s">
        <v>866</v>
      </c>
      <c r="E29" s="118" t="s">
        <v>717</v>
      </c>
      <c r="F29" s="146" t="s">
        <v>273</v>
      </c>
      <c r="G29" s="147"/>
      <c r="H29" s="11" t="s">
        <v>726</v>
      </c>
      <c r="I29" s="14">
        <f t="shared" si="0"/>
        <v>20.93</v>
      </c>
      <c r="J29" s="14">
        <v>20.93</v>
      </c>
      <c r="K29" s="109">
        <f t="shared" si="1"/>
        <v>41.86</v>
      </c>
      <c r="L29" s="115"/>
    </row>
    <row r="30" spans="1:12" ht="12.75" customHeight="1">
      <c r="A30" s="114"/>
      <c r="B30" s="107">
        <f>'Tax Invoice'!D26</f>
        <v>4</v>
      </c>
      <c r="C30" s="10" t="s">
        <v>724</v>
      </c>
      <c r="D30" s="10" t="s">
        <v>866</v>
      </c>
      <c r="E30" s="118" t="s">
        <v>717</v>
      </c>
      <c r="F30" s="146" t="s">
        <v>718</v>
      </c>
      <c r="G30" s="147"/>
      <c r="H30" s="11" t="s">
        <v>726</v>
      </c>
      <c r="I30" s="14">
        <f t="shared" si="0"/>
        <v>20.93</v>
      </c>
      <c r="J30" s="14">
        <v>20.93</v>
      </c>
      <c r="K30" s="109">
        <f t="shared" si="1"/>
        <v>83.72</v>
      </c>
      <c r="L30" s="115"/>
    </row>
    <row r="31" spans="1:12" ht="12.75" customHeight="1">
      <c r="A31" s="114"/>
      <c r="B31" s="107">
        <f>'Tax Invoice'!D27</f>
        <v>2</v>
      </c>
      <c r="C31" s="10" t="s">
        <v>724</v>
      </c>
      <c r="D31" s="10" t="s">
        <v>866</v>
      </c>
      <c r="E31" s="118" t="s">
        <v>717</v>
      </c>
      <c r="F31" s="146" t="s">
        <v>720</v>
      </c>
      <c r="G31" s="147"/>
      <c r="H31" s="11" t="s">
        <v>726</v>
      </c>
      <c r="I31" s="14">
        <f t="shared" si="0"/>
        <v>20.93</v>
      </c>
      <c r="J31" s="14">
        <v>20.93</v>
      </c>
      <c r="K31" s="109">
        <f t="shared" si="1"/>
        <v>41.86</v>
      </c>
      <c r="L31" s="115"/>
    </row>
    <row r="32" spans="1:12" ht="12.75" customHeight="1">
      <c r="A32" s="114"/>
      <c r="B32" s="107">
        <f>'Tax Invoice'!D28</f>
        <v>2</v>
      </c>
      <c r="C32" s="10" t="s">
        <v>724</v>
      </c>
      <c r="D32" s="10" t="s">
        <v>866</v>
      </c>
      <c r="E32" s="118" t="s">
        <v>717</v>
      </c>
      <c r="F32" s="146" t="s">
        <v>727</v>
      </c>
      <c r="G32" s="147"/>
      <c r="H32" s="11" t="s">
        <v>726</v>
      </c>
      <c r="I32" s="14">
        <f t="shared" si="0"/>
        <v>20.93</v>
      </c>
      <c r="J32" s="14">
        <v>20.93</v>
      </c>
      <c r="K32" s="109">
        <f t="shared" si="1"/>
        <v>41.86</v>
      </c>
      <c r="L32" s="115"/>
    </row>
    <row r="33" spans="1:12" ht="12.75" customHeight="1">
      <c r="A33" s="114"/>
      <c r="B33" s="107">
        <f>'Tax Invoice'!D29</f>
        <v>2</v>
      </c>
      <c r="C33" s="10" t="s">
        <v>724</v>
      </c>
      <c r="D33" s="10" t="s">
        <v>866</v>
      </c>
      <c r="E33" s="118" t="s">
        <v>717</v>
      </c>
      <c r="F33" s="146" t="s">
        <v>728</v>
      </c>
      <c r="G33" s="147"/>
      <c r="H33" s="11" t="s">
        <v>726</v>
      </c>
      <c r="I33" s="14">
        <f t="shared" si="0"/>
        <v>20.93</v>
      </c>
      <c r="J33" s="14">
        <v>20.93</v>
      </c>
      <c r="K33" s="109">
        <f t="shared" si="1"/>
        <v>41.86</v>
      </c>
      <c r="L33" s="115"/>
    </row>
    <row r="34" spans="1:12" ht="12.75" customHeight="1">
      <c r="A34" s="114"/>
      <c r="B34" s="107">
        <f>'Tax Invoice'!D30</f>
        <v>4</v>
      </c>
      <c r="C34" s="10" t="s">
        <v>724</v>
      </c>
      <c r="D34" s="10" t="s">
        <v>867</v>
      </c>
      <c r="E34" s="118" t="s">
        <v>721</v>
      </c>
      <c r="F34" s="146" t="s">
        <v>583</v>
      </c>
      <c r="G34" s="147"/>
      <c r="H34" s="11" t="s">
        <v>726</v>
      </c>
      <c r="I34" s="14">
        <f t="shared" si="0"/>
        <v>22</v>
      </c>
      <c r="J34" s="14">
        <v>22</v>
      </c>
      <c r="K34" s="109">
        <f t="shared" si="1"/>
        <v>88</v>
      </c>
      <c r="L34" s="115"/>
    </row>
    <row r="35" spans="1:12" ht="12.75" customHeight="1">
      <c r="A35" s="114"/>
      <c r="B35" s="107">
        <f>'Tax Invoice'!D31</f>
        <v>6</v>
      </c>
      <c r="C35" s="10" t="s">
        <v>724</v>
      </c>
      <c r="D35" s="10" t="s">
        <v>868</v>
      </c>
      <c r="E35" s="118" t="s">
        <v>729</v>
      </c>
      <c r="F35" s="146" t="s">
        <v>583</v>
      </c>
      <c r="G35" s="147"/>
      <c r="H35" s="11" t="s">
        <v>726</v>
      </c>
      <c r="I35" s="14">
        <f t="shared" si="0"/>
        <v>23.06</v>
      </c>
      <c r="J35" s="14">
        <v>23.06</v>
      </c>
      <c r="K35" s="109">
        <f t="shared" si="1"/>
        <v>138.35999999999999</v>
      </c>
      <c r="L35" s="115"/>
    </row>
    <row r="36" spans="1:12" ht="12.75" customHeight="1">
      <c r="A36" s="114"/>
      <c r="B36" s="107">
        <f>'Tax Invoice'!D32</f>
        <v>6</v>
      </c>
      <c r="C36" s="10" t="s">
        <v>724</v>
      </c>
      <c r="D36" s="10" t="s">
        <v>868</v>
      </c>
      <c r="E36" s="118" t="s">
        <v>729</v>
      </c>
      <c r="F36" s="146" t="s">
        <v>728</v>
      </c>
      <c r="G36" s="147"/>
      <c r="H36" s="11" t="s">
        <v>726</v>
      </c>
      <c r="I36" s="14">
        <f t="shared" si="0"/>
        <v>23.06</v>
      </c>
      <c r="J36" s="14">
        <v>23.06</v>
      </c>
      <c r="K36" s="109">
        <f t="shared" si="1"/>
        <v>138.35999999999999</v>
      </c>
      <c r="L36" s="115"/>
    </row>
    <row r="37" spans="1:12" ht="12.75" customHeight="1">
      <c r="A37" s="114"/>
      <c r="B37" s="107">
        <f>'Tax Invoice'!D33</f>
        <v>4</v>
      </c>
      <c r="C37" s="10" t="s">
        <v>724</v>
      </c>
      <c r="D37" s="10" t="s">
        <v>869</v>
      </c>
      <c r="E37" s="118" t="s">
        <v>730</v>
      </c>
      <c r="F37" s="146" t="s">
        <v>273</v>
      </c>
      <c r="G37" s="147"/>
      <c r="H37" s="11" t="s">
        <v>726</v>
      </c>
      <c r="I37" s="14">
        <f t="shared" si="0"/>
        <v>24.48</v>
      </c>
      <c r="J37" s="14">
        <v>24.48</v>
      </c>
      <c r="K37" s="109">
        <f t="shared" si="1"/>
        <v>97.92</v>
      </c>
      <c r="L37" s="115"/>
    </row>
    <row r="38" spans="1:12" ht="12.75" customHeight="1">
      <c r="A38" s="114"/>
      <c r="B38" s="107">
        <f>'Tax Invoice'!D34</f>
        <v>2</v>
      </c>
      <c r="C38" s="10" t="s">
        <v>724</v>
      </c>
      <c r="D38" s="10" t="s">
        <v>869</v>
      </c>
      <c r="E38" s="118" t="s">
        <v>730</v>
      </c>
      <c r="F38" s="146" t="s">
        <v>673</v>
      </c>
      <c r="G38" s="147"/>
      <c r="H38" s="11" t="s">
        <v>726</v>
      </c>
      <c r="I38" s="14">
        <f t="shared" si="0"/>
        <v>24.48</v>
      </c>
      <c r="J38" s="14">
        <v>24.48</v>
      </c>
      <c r="K38" s="109">
        <f t="shared" si="1"/>
        <v>48.96</v>
      </c>
      <c r="L38" s="115"/>
    </row>
    <row r="39" spans="1:12" ht="12.75" customHeight="1">
      <c r="A39" s="114"/>
      <c r="B39" s="107">
        <f>'Tax Invoice'!D35</f>
        <v>4</v>
      </c>
      <c r="C39" s="10" t="s">
        <v>724</v>
      </c>
      <c r="D39" s="10" t="s">
        <v>870</v>
      </c>
      <c r="E39" s="118" t="s">
        <v>731</v>
      </c>
      <c r="F39" s="146" t="s">
        <v>110</v>
      </c>
      <c r="G39" s="147"/>
      <c r="H39" s="11" t="s">
        <v>726</v>
      </c>
      <c r="I39" s="14">
        <f t="shared" si="0"/>
        <v>28.03</v>
      </c>
      <c r="J39" s="14">
        <v>28.03</v>
      </c>
      <c r="K39" s="109">
        <f t="shared" si="1"/>
        <v>112.12</v>
      </c>
      <c r="L39" s="115"/>
    </row>
    <row r="40" spans="1:12" ht="12.75" customHeight="1">
      <c r="A40" s="114"/>
      <c r="B40" s="107">
        <f>'Tax Invoice'!D36</f>
        <v>4</v>
      </c>
      <c r="C40" s="10" t="s">
        <v>724</v>
      </c>
      <c r="D40" s="10" t="s">
        <v>871</v>
      </c>
      <c r="E40" s="118" t="s">
        <v>723</v>
      </c>
      <c r="F40" s="146" t="s">
        <v>110</v>
      </c>
      <c r="G40" s="147"/>
      <c r="H40" s="11" t="s">
        <v>726</v>
      </c>
      <c r="I40" s="14">
        <f t="shared" si="0"/>
        <v>31.22</v>
      </c>
      <c r="J40" s="14">
        <v>31.22</v>
      </c>
      <c r="K40" s="109">
        <f t="shared" si="1"/>
        <v>124.88</v>
      </c>
      <c r="L40" s="115"/>
    </row>
    <row r="41" spans="1:12" ht="12.75" customHeight="1">
      <c r="A41" s="114"/>
      <c r="B41" s="107">
        <f>'Tax Invoice'!D37</f>
        <v>2</v>
      </c>
      <c r="C41" s="10" t="s">
        <v>724</v>
      </c>
      <c r="D41" s="10" t="s">
        <v>872</v>
      </c>
      <c r="E41" s="118" t="s">
        <v>732</v>
      </c>
      <c r="F41" s="146" t="s">
        <v>110</v>
      </c>
      <c r="G41" s="147"/>
      <c r="H41" s="11" t="s">
        <v>726</v>
      </c>
      <c r="I41" s="14">
        <f t="shared" si="0"/>
        <v>35.119999999999997</v>
      </c>
      <c r="J41" s="14">
        <v>35.119999999999997</v>
      </c>
      <c r="K41" s="109">
        <f t="shared" si="1"/>
        <v>70.239999999999995</v>
      </c>
      <c r="L41" s="115"/>
    </row>
    <row r="42" spans="1:12" ht="12.75" customHeight="1">
      <c r="A42" s="114"/>
      <c r="B42" s="107">
        <f>'Tax Invoice'!D38</f>
        <v>4</v>
      </c>
      <c r="C42" s="10" t="s">
        <v>724</v>
      </c>
      <c r="D42" s="10" t="s">
        <v>872</v>
      </c>
      <c r="E42" s="118" t="s">
        <v>732</v>
      </c>
      <c r="F42" s="146" t="s">
        <v>718</v>
      </c>
      <c r="G42" s="147"/>
      <c r="H42" s="11" t="s">
        <v>726</v>
      </c>
      <c r="I42" s="14">
        <f t="shared" si="0"/>
        <v>35.119999999999997</v>
      </c>
      <c r="J42" s="14">
        <v>35.119999999999997</v>
      </c>
      <c r="K42" s="109">
        <f t="shared" si="1"/>
        <v>140.47999999999999</v>
      </c>
      <c r="L42" s="115"/>
    </row>
    <row r="43" spans="1:12" ht="12.75" customHeight="1">
      <c r="A43" s="114"/>
      <c r="B43" s="107">
        <f>'Tax Invoice'!D39</f>
        <v>2</v>
      </c>
      <c r="C43" s="10" t="s">
        <v>724</v>
      </c>
      <c r="D43" s="10" t="s">
        <v>872</v>
      </c>
      <c r="E43" s="118" t="s">
        <v>732</v>
      </c>
      <c r="F43" s="146" t="s">
        <v>727</v>
      </c>
      <c r="G43" s="147"/>
      <c r="H43" s="11" t="s">
        <v>726</v>
      </c>
      <c r="I43" s="14">
        <f t="shared" si="0"/>
        <v>35.119999999999997</v>
      </c>
      <c r="J43" s="14">
        <v>35.119999999999997</v>
      </c>
      <c r="K43" s="109">
        <f t="shared" si="1"/>
        <v>70.239999999999995</v>
      </c>
      <c r="L43" s="115"/>
    </row>
    <row r="44" spans="1:12" ht="12.75" customHeight="1">
      <c r="A44" s="114"/>
      <c r="B44" s="107">
        <f>'Tax Invoice'!D40</f>
        <v>4</v>
      </c>
      <c r="C44" s="10" t="s">
        <v>724</v>
      </c>
      <c r="D44" s="10" t="s">
        <v>873</v>
      </c>
      <c r="E44" s="118" t="s">
        <v>733</v>
      </c>
      <c r="F44" s="146" t="s">
        <v>110</v>
      </c>
      <c r="G44" s="147"/>
      <c r="H44" s="11" t="s">
        <v>726</v>
      </c>
      <c r="I44" s="14">
        <f t="shared" si="0"/>
        <v>40.450000000000003</v>
      </c>
      <c r="J44" s="14">
        <v>40.450000000000003</v>
      </c>
      <c r="K44" s="109">
        <f t="shared" si="1"/>
        <v>161.80000000000001</v>
      </c>
      <c r="L44" s="115"/>
    </row>
    <row r="45" spans="1:12" ht="12.75" customHeight="1">
      <c r="A45" s="114"/>
      <c r="B45" s="107">
        <f>'Tax Invoice'!D41</f>
        <v>2</v>
      </c>
      <c r="C45" s="10" t="s">
        <v>724</v>
      </c>
      <c r="D45" s="10" t="s">
        <v>873</v>
      </c>
      <c r="E45" s="118" t="s">
        <v>733</v>
      </c>
      <c r="F45" s="146" t="s">
        <v>728</v>
      </c>
      <c r="G45" s="147"/>
      <c r="H45" s="11" t="s">
        <v>726</v>
      </c>
      <c r="I45" s="14">
        <f t="shared" si="0"/>
        <v>40.450000000000003</v>
      </c>
      <c r="J45" s="14">
        <v>40.450000000000003</v>
      </c>
      <c r="K45" s="109">
        <f t="shared" si="1"/>
        <v>80.900000000000006</v>
      </c>
      <c r="L45" s="115"/>
    </row>
    <row r="46" spans="1:12" ht="12.75" customHeight="1">
      <c r="A46" s="114"/>
      <c r="B46" s="107">
        <f>'Tax Invoice'!D42</f>
        <v>2</v>
      </c>
      <c r="C46" s="10" t="s">
        <v>724</v>
      </c>
      <c r="D46" s="10" t="s">
        <v>874</v>
      </c>
      <c r="E46" s="118" t="s">
        <v>734</v>
      </c>
      <c r="F46" s="146" t="s">
        <v>718</v>
      </c>
      <c r="G46" s="147"/>
      <c r="H46" s="11" t="s">
        <v>726</v>
      </c>
      <c r="I46" s="14">
        <f t="shared" si="0"/>
        <v>43.99</v>
      </c>
      <c r="J46" s="14">
        <v>43.99</v>
      </c>
      <c r="K46" s="109">
        <f t="shared" si="1"/>
        <v>87.98</v>
      </c>
      <c r="L46" s="115"/>
    </row>
    <row r="47" spans="1:12" ht="12.75" customHeight="1">
      <c r="A47" s="114"/>
      <c r="B47" s="107">
        <f>'Tax Invoice'!D43</f>
        <v>2</v>
      </c>
      <c r="C47" s="10" t="s">
        <v>724</v>
      </c>
      <c r="D47" s="10" t="s">
        <v>874</v>
      </c>
      <c r="E47" s="118" t="s">
        <v>734</v>
      </c>
      <c r="F47" s="146" t="s">
        <v>728</v>
      </c>
      <c r="G47" s="147"/>
      <c r="H47" s="11" t="s">
        <v>726</v>
      </c>
      <c r="I47" s="14">
        <f t="shared" si="0"/>
        <v>43.99</v>
      </c>
      <c r="J47" s="14">
        <v>43.99</v>
      </c>
      <c r="K47" s="109">
        <f t="shared" si="1"/>
        <v>87.98</v>
      </c>
      <c r="L47" s="115"/>
    </row>
    <row r="48" spans="1:12" ht="12.75" customHeight="1">
      <c r="A48" s="114"/>
      <c r="B48" s="107">
        <f>'Tax Invoice'!D44</f>
        <v>2</v>
      </c>
      <c r="C48" s="10" t="s">
        <v>724</v>
      </c>
      <c r="D48" s="10" t="s">
        <v>875</v>
      </c>
      <c r="E48" s="118" t="s">
        <v>735</v>
      </c>
      <c r="F48" s="146" t="s">
        <v>110</v>
      </c>
      <c r="G48" s="147"/>
      <c r="H48" s="11" t="s">
        <v>726</v>
      </c>
      <c r="I48" s="14">
        <f t="shared" si="0"/>
        <v>58.19</v>
      </c>
      <c r="J48" s="14">
        <v>58.19</v>
      </c>
      <c r="K48" s="109">
        <f t="shared" si="1"/>
        <v>116.38</v>
      </c>
      <c r="L48" s="115"/>
    </row>
    <row r="49" spans="1:12" ht="36" customHeight="1">
      <c r="A49" s="114"/>
      <c r="B49" s="107">
        <f>'Tax Invoice'!D45</f>
        <v>2</v>
      </c>
      <c r="C49" s="10" t="s">
        <v>736</v>
      </c>
      <c r="D49" s="10" t="s">
        <v>876</v>
      </c>
      <c r="E49" s="118" t="s">
        <v>730</v>
      </c>
      <c r="F49" s="146" t="s">
        <v>265</v>
      </c>
      <c r="G49" s="147"/>
      <c r="H49" s="11" t="s">
        <v>737</v>
      </c>
      <c r="I49" s="14">
        <f t="shared" si="0"/>
        <v>72.02</v>
      </c>
      <c r="J49" s="14">
        <v>72.02</v>
      </c>
      <c r="K49" s="109">
        <f t="shared" si="1"/>
        <v>144.04</v>
      </c>
      <c r="L49" s="115"/>
    </row>
    <row r="50" spans="1:12" ht="12.75" customHeight="1">
      <c r="A50" s="114"/>
      <c r="B50" s="107">
        <f>'Tax Invoice'!D46</f>
        <v>2</v>
      </c>
      <c r="C50" s="10" t="s">
        <v>738</v>
      </c>
      <c r="D50" s="10" t="s">
        <v>877</v>
      </c>
      <c r="E50" s="118" t="s">
        <v>722</v>
      </c>
      <c r="F50" s="146" t="s">
        <v>107</v>
      </c>
      <c r="G50" s="147"/>
      <c r="H50" s="11" t="s">
        <v>739</v>
      </c>
      <c r="I50" s="14">
        <f t="shared" si="0"/>
        <v>43.99</v>
      </c>
      <c r="J50" s="14">
        <v>43.99</v>
      </c>
      <c r="K50" s="109">
        <f t="shared" si="1"/>
        <v>87.98</v>
      </c>
      <c r="L50" s="115"/>
    </row>
    <row r="51" spans="1:12" ht="12.75" customHeight="1">
      <c r="A51" s="114"/>
      <c r="B51" s="107">
        <f>'Tax Invoice'!D47</f>
        <v>2</v>
      </c>
      <c r="C51" s="10" t="s">
        <v>738</v>
      </c>
      <c r="D51" s="10" t="s">
        <v>878</v>
      </c>
      <c r="E51" s="118" t="s">
        <v>731</v>
      </c>
      <c r="F51" s="146" t="s">
        <v>107</v>
      </c>
      <c r="G51" s="147"/>
      <c r="H51" s="11" t="s">
        <v>739</v>
      </c>
      <c r="I51" s="14">
        <f t="shared" si="0"/>
        <v>49.32</v>
      </c>
      <c r="J51" s="14">
        <v>49.32</v>
      </c>
      <c r="K51" s="109">
        <f t="shared" si="1"/>
        <v>98.64</v>
      </c>
      <c r="L51" s="115"/>
    </row>
    <row r="52" spans="1:12" ht="12.75" customHeight="1">
      <c r="A52" s="114"/>
      <c r="B52" s="107">
        <f>'Tax Invoice'!D48</f>
        <v>4</v>
      </c>
      <c r="C52" s="10" t="s">
        <v>738</v>
      </c>
      <c r="D52" s="10" t="s">
        <v>879</v>
      </c>
      <c r="E52" s="118" t="s">
        <v>735</v>
      </c>
      <c r="F52" s="146" t="s">
        <v>107</v>
      </c>
      <c r="G52" s="147"/>
      <c r="H52" s="11" t="s">
        <v>739</v>
      </c>
      <c r="I52" s="14">
        <f t="shared" si="0"/>
        <v>91.89</v>
      </c>
      <c r="J52" s="14">
        <v>91.89</v>
      </c>
      <c r="K52" s="109">
        <f t="shared" si="1"/>
        <v>367.56</v>
      </c>
      <c r="L52" s="115"/>
    </row>
    <row r="53" spans="1:12" ht="12.75" customHeight="1">
      <c r="A53" s="114"/>
      <c r="B53" s="107">
        <f>'Tax Invoice'!D49</f>
        <v>8</v>
      </c>
      <c r="C53" s="10" t="s">
        <v>740</v>
      </c>
      <c r="D53" s="10" t="s">
        <v>880</v>
      </c>
      <c r="E53" s="118" t="s">
        <v>729</v>
      </c>
      <c r="F53" s="146" t="s">
        <v>728</v>
      </c>
      <c r="G53" s="147"/>
      <c r="H53" s="11" t="s">
        <v>741</v>
      </c>
      <c r="I53" s="14">
        <f t="shared" si="0"/>
        <v>27.67</v>
      </c>
      <c r="J53" s="14">
        <v>27.67</v>
      </c>
      <c r="K53" s="109">
        <f t="shared" si="1"/>
        <v>221.36</v>
      </c>
      <c r="L53" s="115"/>
    </row>
    <row r="54" spans="1:12" ht="12.75" customHeight="1">
      <c r="A54" s="114"/>
      <c r="B54" s="107">
        <f>'Tax Invoice'!D50</f>
        <v>2</v>
      </c>
      <c r="C54" s="10" t="s">
        <v>740</v>
      </c>
      <c r="D54" s="10" t="s">
        <v>881</v>
      </c>
      <c r="E54" s="118" t="s">
        <v>723</v>
      </c>
      <c r="F54" s="146" t="s">
        <v>728</v>
      </c>
      <c r="G54" s="147"/>
      <c r="H54" s="11" t="s">
        <v>741</v>
      </c>
      <c r="I54" s="14">
        <f t="shared" si="0"/>
        <v>35.479999999999997</v>
      </c>
      <c r="J54" s="14">
        <v>35.479999999999997</v>
      </c>
      <c r="K54" s="109">
        <f t="shared" si="1"/>
        <v>70.959999999999994</v>
      </c>
      <c r="L54" s="115"/>
    </row>
    <row r="55" spans="1:12" ht="12.75" customHeight="1">
      <c r="A55" s="114"/>
      <c r="B55" s="107">
        <f>'Tax Invoice'!D51</f>
        <v>2</v>
      </c>
      <c r="C55" s="10" t="s">
        <v>740</v>
      </c>
      <c r="D55" s="10" t="s">
        <v>882</v>
      </c>
      <c r="E55" s="118" t="s">
        <v>733</v>
      </c>
      <c r="F55" s="146" t="s">
        <v>728</v>
      </c>
      <c r="G55" s="147"/>
      <c r="H55" s="11" t="s">
        <v>741</v>
      </c>
      <c r="I55" s="14">
        <f t="shared" si="0"/>
        <v>42.22</v>
      </c>
      <c r="J55" s="14">
        <v>42.22</v>
      </c>
      <c r="K55" s="109">
        <f t="shared" si="1"/>
        <v>84.44</v>
      </c>
      <c r="L55" s="115"/>
    </row>
    <row r="56" spans="1:12" ht="12.75" customHeight="1">
      <c r="A56" s="114"/>
      <c r="B56" s="107">
        <f>'Tax Invoice'!D52</f>
        <v>0</v>
      </c>
      <c r="C56" s="10" t="s">
        <v>742</v>
      </c>
      <c r="D56" s="10" t="s">
        <v>883</v>
      </c>
      <c r="E56" s="118" t="s">
        <v>729</v>
      </c>
      <c r="F56" s="146" t="s">
        <v>273</v>
      </c>
      <c r="G56" s="147"/>
      <c r="H56" s="11" t="s">
        <v>743</v>
      </c>
      <c r="I56" s="14">
        <f t="shared" si="0"/>
        <v>23.06</v>
      </c>
      <c r="J56" s="14">
        <v>23.06</v>
      </c>
      <c r="K56" s="109">
        <f t="shared" si="1"/>
        <v>0</v>
      </c>
      <c r="L56" s="115"/>
    </row>
    <row r="57" spans="1:12" ht="12.75" customHeight="1">
      <c r="A57" s="114"/>
      <c r="B57" s="107">
        <f>'Tax Invoice'!D53</f>
        <v>4</v>
      </c>
      <c r="C57" s="10" t="s">
        <v>742</v>
      </c>
      <c r="D57" s="10" t="s">
        <v>883</v>
      </c>
      <c r="E57" s="118" t="s">
        <v>729</v>
      </c>
      <c r="F57" s="146" t="s">
        <v>583</v>
      </c>
      <c r="G57" s="147"/>
      <c r="H57" s="11" t="s">
        <v>743</v>
      </c>
      <c r="I57" s="14">
        <f t="shared" si="0"/>
        <v>23.06</v>
      </c>
      <c r="J57" s="14">
        <v>23.06</v>
      </c>
      <c r="K57" s="109">
        <f t="shared" si="1"/>
        <v>92.24</v>
      </c>
      <c r="L57" s="115"/>
    </row>
    <row r="58" spans="1:12" ht="12.75" customHeight="1">
      <c r="A58" s="114"/>
      <c r="B58" s="107">
        <f>'Tax Invoice'!D54</f>
        <v>4</v>
      </c>
      <c r="C58" s="10" t="s">
        <v>742</v>
      </c>
      <c r="D58" s="10" t="s">
        <v>883</v>
      </c>
      <c r="E58" s="118" t="s">
        <v>729</v>
      </c>
      <c r="F58" s="146" t="s">
        <v>720</v>
      </c>
      <c r="G58" s="147"/>
      <c r="H58" s="11" t="s">
        <v>743</v>
      </c>
      <c r="I58" s="14">
        <f t="shared" si="0"/>
        <v>23.06</v>
      </c>
      <c r="J58" s="14">
        <v>23.06</v>
      </c>
      <c r="K58" s="109">
        <f t="shared" si="1"/>
        <v>92.24</v>
      </c>
      <c r="L58" s="115"/>
    </row>
    <row r="59" spans="1:12" ht="12.75" customHeight="1">
      <c r="A59" s="114"/>
      <c r="B59" s="107">
        <f>'Tax Invoice'!D55</f>
        <v>4</v>
      </c>
      <c r="C59" s="10" t="s">
        <v>742</v>
      </c>
      <c r="D59" s="10" t="s">
        <v>884</v>
      </c>
      <c r="E59" s="118" t="s">
        <v>730</v>
      </c>
      <c r="F59" s="146" t="s">
        <v>583</v>
      </c>
      <c r="G59" s="147"/>
      <c r="H59" s="11" t="s">
        <v>743</v>
      </c>
      <c r="I59" s="14">
        <f t="shared" si="0"/>
        <v>23.06</v>
      </c>
      <c r="J59" s="14">
        <v>23.06</v>
      </c>
      <c r="K59" s="109">
        <f t="shared" si="1"/>
        <v>92.24</v>
      </c>
      <c r="L59" s="115"/>
    </row>
    <row r="60" spans="1:12" ht="12.75" customHeight="1">
      <c r="A60" s="114"/>
      <c r="B60" s="107">
        <f>'Tax Invoice'!D56</f>
        <v>4</v>
      </c>
      <c r="C60" s="10" t="s">
        <v>744</v>
      </c>
      <c r="D60" s="10" t="s">
        <v>885</v>
      </c>
      <c r="E60" s="118" t="s">
        <v>717</v>
      </c>
      <c r="F60" s="146" t="s">
        <v>110</v>
      </c>
      <c r="G60" s="147"/>
      <c r="H60" s="11" t="s">
        <v>745</v>
      </c>
      <c r="I60" s="14">
        <f t="shared" si="0"/>
        <v>14.19</v>
      </c>
      <c r="J60" s="14">
        <v>14.19</v>
      </c>
      <c r="K60" s="109">
        <f t="shared" si="1"/>
        <v>56.76</v>
      </c>
      <c r="L60" s="115"/>
    </row>
    <row r="61" spans="1:12" ht="12.75" customHeight="1">
      <c r="A61" s="114"/>
      <c r="B61" s="107">
        <f>'Tax Invoice'!D57</f>
        <v>6</v>
      </c>
      <c r="C61" s="10" t="s">
        <v>744</v>
      </c>
      <c r="D61" s="10" t="s">
        <v>886</v>
      </c>
      <c r="E61" s="118" t="s">
        <v>721</v>
      </c>
      <c r="F61" s="146" t="s">
        <v>273</v>
      </c>
      <c r="G61" s="147"/>
      <c r="H61" s="11" t="s">
        <v>745</v>
      </c>
      <c r="I61" s="14">
        <f t="shared" si="0"/>
        <v>14.9</v>
      </c>
      <c r="J61" s="14">
        <v>14.9</v>
      </c>
      <c r="K61" s="109">
        <f t="shared" si="1"/>
        <v>89.4</v>
      </c>
      <c r="L61" s="115"/>
    </row>
    <row r="62" spans="1:12" ht="12.75" customHeight="1">
      <c r="A62" s="114"/>
      <c r="B62" s="107">
        <f>'Tax Invoice'!D58</f>
        <v>2</v>
      </c>
      <c r="C62" s="10" t="s">
        <v>744</v>
      </c>
      <c r="D62" s="10" t="s">
        <v>887</v>
      </c>
      <c r="E62" s="118" t="s">
        <v>730</v>
      </c>
      <c r="F62" s="146" t="s">
        <v>583</v>
      </c>
      <c r="G62" s="147"/>
      <c r="H62" s="11" t="s">
        <v>745</v>
      </c>
      <c r="I62" s="14">
        <f t="shared" si="0"/>
        <v>15.61</v>
      </c>
      <c r="J62" s="14">
        <v>15.61</v>
      </c>
      <c r="K62" s="109">
        <f t="shared" si="1"/>
        <v>31.22</v>
      </c>
      <c r="L62" s="115"/>
    </row>
    <row r="63" spans="1:12" ht="12.75" customHeight="1">
      <c r="A63" s="114"/>
      <c r="B63" s="107">
        <f>'Tax Invoice'!D59</f>
        <v>2</v>
      </c>
      <c r="C63" s="10" t="s">
        <v>744</v>
      </c>
      <c r="D63" s="10" t="s">
        <v>887</v>
      </c>
      <c r="E63" s="118" t="s">
        <v>730</v>
      </c>
      <c r="F63" s="146" t="s">
        <v>110</v>
      </c>
      <c r="G63" s="147"/>
      <c r="H63" s="11" t="s">
        <v>745</v>
      </c>
      <c r="I63" s="14">
        <f t="shared" si="0"/>
        <v>15.61</v>
      </c>
      <c r="J63" s="14">
        <v>15.61</v>
      </c>
      <c r="K63" s="109">
        <f t="shared" si="1"/>
        <v>31.22</v>
      </c>
      <c r="L63" s="115"/>
    </row>
    <row r="64" spans="1:12" ht="12.75" customHeight="1">
      <c r="A64" s="114"/>
      <c r="B64" s="107">
        <f>'Tax Invoice'!D60</f>
        <v>2</v>
      </c>
      <c r="C64" s="10" t="s">
        <v>744</v>
      </c>
      <c r="D64" s="10" t="s">
        <v>888</v>
      </c>
      <c r="E64" s="118" t="s">
        <v>723</v>
      </c>
      <c r="F64" s="146" t="s">
        <v>273</v>
      </c>
      <c r="G64" s="147"/>
      <c r="H64" s="11" t="s">
        <v>745</v>
      </c>
      <c r="I64" s="14">
        <f t="shared" si="0"/>
        <v>19.87</v>
      </c>
      <c r="J64" s="14">
        <v>19.87</v>
      </c>
      <c r="K64" s="109">
        <f t="shared" si="1"/>
        <v>39.74</v>
      </c>
      <c r="L64" s="115"/>
    </row>
    <row r="65" spans="1:12" ht="12.75" customHeight="1">
      <c r="A65" s="114"/>
      <c r="B65" s="107">
        <f>'Tax Invoice'!D61</f>
        <v>4</v>
      </c>
      <c r="C65" s="10" t="s">
        <v>744</v>
      </c>
      <c r="D65" s="10" t="s">
        <v>889</v>
      </c>
      <c r="E65" s="118" t="s">
        <v>732</v>
      </c>
      <c r="F65" s="146" t="s">
        <v>273</v>
      </c>
      <c r="G65" s="147"/>
      <c r="H65" s="11" t="s">
        <v>745</v>
      </c>
      <c r="I65" s="14">
        <f t="shared" si="0"/>
        <v>22.35</v>
      </c>
      <c r="J65" s="14">
        <v>22.35</v>
      </c>
      <c r="K65" s="109">
        <f t="shared" si="1"/>
        <v>89.4</v>
      </c>
      <c r="L65" s="115"/>
    </row>
    <row r="66" spans="1:12" ht="12.75" customHeight="1">
      <c r="A66" s="114"/>
      <c r="B66" s="107">
        <f>'Tax Invoice'!D62</f>
        <v>2</v>
      </c>
      <c r="C66" s="10" t="s">
        <v>744</v>
      </c>
      <c r="D66" s="10" t="s">
        <v>889</v>
      </c>
      <c r="E66" s="118" t="s">
        <v>732</v>
      </c>
      <c r="F66" s="146" t="s">
        <v>583</v>
      </c>
      <c r="G66" s="147"/>
      <c r="H66" s="11" t="s">
        <v>745</v>
      </c>
      <c r="I66" s="14">
        <f t="shared" si="0"/>
        <v>22.35</v>
      </c>
      <c r="J66" s="14">
        <v>22.35</v>
      </c>
      <c r="K66" s="109">
        <f t="shared" si="1"/>
        <v>44.7</v>
      </c>
      <c r="L66" s="115"/>
    </row>
    <row r="67" spans="1:12" ht="12.75" customHeight="1">
      <c r="A67" s="114"/>
      <c r="B67" s="107">
        <f>'Tax Invoice'!D63</f>
        <v>10</v>
      </c>
      <c r="C67" s="10" t="s">
        <v>744</v>
      </c>
      <c r="D67" s="10" t="s">
        <v>890</v>
      </c>
      <c r="E67" s="118" t="s">
        <v>733</v>
      </c>
      <c r="F67" s="146" t="s">
        <v>273</v>
      </c>
      <c r="G67" s="147"/>
      <c r="H67" s="11" t="s">
        <v>745</v>
      </c>
      <c r="I67" s="14">
        <f t="shared" si="0"/>
        <v>24.48</v>
      </c>
      <c r="J67" s="14">
        <v>24.48</v>
      </c>
      <c r="K67" s="109">
        <f t="shared" si="1"/>
        <v>244.8</v>
      </c>
      <c r="L67" s="115"/>
    </row>
    <row r="68" spans="1:12" ht="12.75" customHeight="1">
      <c r="A68" s="114"/>
      <c r="B68" s="107">
        <f>'Tax Invoice'!D64</f>
        <v>18</v>
      </c>
      <c r="C68" s="10" t="s">
        <v>744</v>
      </c>
      <c r="D68" s="10" t="s">
        <v>890</v>
      </c>
      <c r="E68" s="118" t="s">
        <v>733</v>
      </c>
      <c r="F68" s="146" t="s">
        <v>583</v>
      </c>
      <c r="G68" s="147"/>
      <c r="H68" s="11" t="s">
        <v>745</v>
      </c>
      <c r="I68" s="14">
        <f t="shared" si="0"/>
        <v>24.48</v>
      </c>
      <c r="J68" s="14">
        <v>24.48</v>
      </c>
      <c r="K68" s="109">
        <f t="shared" si="1"/>
        <v>440.64</v>
      </c>
      <c r="L68" s="115"/>
    </row>
    <row r="69" spans="1:12" ht="12.75" customHeight="1">
      <c r="A69" s="114"/>
      <c r="B69" s="107">
        <f>'Tax Invoice'!D65</f>
        <v>4</v>
      </c>
      <c r="C69" s="10" t="s">
        <v>744</v>
      </c>
      <c r="D69" s="10" t="s">
        <v>891</v>
      </c>
      <c r="E69" s="118" t="s">
        <v>734</v>
      </c>
      <c r="F69" s="146" t="s">
        <v>273</v>
      </c>
      <c r="G69" s="147"/>
      <c r="H69" s="11" t="s">
        <v>745</v>
      </c>
      <c r="I69" s="14">
        <f t="shared" si="0"/>
        <v>28.03</v>
      </c>
      <c r="J69" s="14">
        <v>28.03</v>
      </c>
      <c r="K69" s="109">
        <f t="shared" si="1"/>
        <v>112.12</v>
      </c>
      <c r="L69" s="115"/>
    </row>
    <row r="70" spans="1:12" ht="12.75" customHeight="1">
      <c r="A70" s="114"/>
      <c r="B70" s="107">
        <f>'Tax Invoice'!D66</f>
        <v>2</v>
      </c>
      <c r="C70" s="10" t="s">
        <v>744</v>
      </c>
      <c r="D70" s="10" t="s">
        <v>891</v>
      </c>
      <c r="E70" s="118" t="s">
        <v>734</v>
      </c>
      <c r="F70" s="146" t="s">
        <v>583</v>
      </c>
      <c r="G70" s="147"/>
      <c r="H70" s="11" t="s">
        <v>745</v>
      </c>
      <c r="I70" s="14">
        <f t="shared" si="0"/>
        <v>28.03</v>
      </c>
      <c r="J70" s="14">
        <v>28.03</v>
      </c>
      <c r="K70" s="109">
        <f t="shared" si="1"/>
        <v>56.06</v>
      </c>
      <c r="L70" s="115"/>
    </row>
    <row r="71" spans="1:12" ht="12.75" customHeight="1">
      <c r="A71" s="114"/>
      <c r="B71" s="107">
        <f>'Tax Invoice'!D67</f>
        <v>2</v>
      </c>
      <c r="C71" s="10" t="s">
        <v>744</v>
      </c>
      <c r="D71" s="10" t="s">
        <v>892</v>
      </c>
      <c r="E71" s="118" t="s">
        <v>746</v>
      </c>
      <c r="F71" s="146" t="s">
        <v>273</v>
      </c>
      <c r="G71" s="147"/>
      <c r="H71" s="11" t="s">
        <v>745</v>
      </c>
      <c r="I71" s="14">
        <f t="shared" si="0"/>
        <v>30.16</v>
      </c>
      <c r="J71" s="14">
        <v>30.16</v>
      </c>
      <c r="K71" s="109">
        <f t="shared" si="1"/>
        <v>60.32</v>
      </c>
      <c r="L71" s="115"/>
    </row>
    <row r="72" spans="1:12" ht="12.75" customHeight="1">
      <c r="A72" s="114"/>
      <c r="B72" s="107">
        <f>'Tax Invoice'!D68</f>
        <v>30</v>
      </c>
      <c r="C72" s="10" t="s">
        <v>744</v>
      </c>
      <c r="D72" s="10" t="s">
        <v>893</v>
      </c>
      <c r="E72" s="118" t="s">
        <v>735</v>
      </c>
      <c r="F72" s="146" t="s">
        <v>110</v>
      </c>
      <c r="G72" s="147"/>
      <c r="H72" s="11" t="s">
        <v>745</v>
      </c>
      <c r="I72" s="14">
        <f t="shared" si="0"/>
        <v>35.119999999999997</v>
      </c>
      <c r="J72" s="14">
        <v>35.119999999999997</v>
      </c>
      <c r="K72" s="109">
        <f t="shared" si="1"/>
        <v>1053.5999999999999</v>
      </c>
      <c r="L72" s="130"/>
    </row>
    <row r="73" spans="1:12" ht="36" customHeight="1">
      <c r="A73" s="114"/>
      <c r="B73" s="107">
        <f>'Tax Invoice'!D69</f>
        <v>2</v>
      </c>
      <c r="C73" s="10" t="s">
        <v>747</v>
      </c>
      <c r="D73" s="10" t="s">
        <v>894</v>
      </c>
      <c r="E73" s="118" t="s">
        <v>717</v>
      </c>
      <c r="F73" s="146" t="s">
        <v>273</v>
      </c>
      <c r="G73" s="147"/>
      <c r="H73" s="11" t="s">
        <v>748</v>
      </c>
      <c r="I73" s="14">
        <f t="shared" si="0"/>
        <v>75.569999999999993</v>
      </c>
      <c r="J73" s="14">
        <v>75.569999999999993</v>
      </c>
      <c r="K73" s="109">
        <f t="shared" si="1"/>
        <v>151.13999999999999</v>
      </c>
      <c r="L73" s="115"/>
    </row>
    <row r="74" spans="1:12" ht="12.75" customHeight="1">
      <c r="A74" s="114"/>
      <c r="B74" s="107">
        <f>'Tax Invoice'!D70</f>
        <v>2</v>
      </c>
      <c r="C74" s="10" t="s">
        <v>749</v>
      </c>
      <c r="D74" s="10" t="s">
        <v>895</v>
      </c>
      <c r="E74" s="118" t="s">
        <v>717</v>
      </c>
      <c r="F74" s="146"/>
      <c r="G74" s="147"/>
      <c r="H74" s="11" t="s">
        <v>750</v>
      </c>
      <c r="I74" s="14">
        <f t="shared" si="0"/>
        <v>38.67</v>
      </c>
      <c r="J74" s="14">
        <v>38.67</v>
      </c>
      <c r="K74" s="109">
        <f t="shared" si="1"/>
        <v>77.34</v>
      </c>
      <c r="L74" s="115"/>
    </row>
    <row r="75" spans="1:12" ht="12.75" customHeight="1">
      <c r="A75" s="114"/>
      <c r="B75" s="107">
        <f>'Tax Invoice'!D71</f>
        <v>2</v>
      </c>
      <c r="C75" s="10" t="s">
        <v>749</v>
      </c>
      <c r="D75" s="10" t="s">
        <v>896</v>
      </c>
      <c r="E75" s="118" t="s">
        <v>721</v>
      </c>
      <c r="F75" s="146"/>
      <c r="G75" s="147"/>
      <c r="H75" s="11" t="s">
        <v>750</v>
      </c>
      <c r="I75" s="14">
        <f t="shared" si="0"/>
        <v>40.450000000000003</v>
      </c>
      <c r="J75" s="14">
        <v>40.450000000000003</v>
      </c>
      <c r="K75" s="109">
        <f t="shared" si="1"/>
        <v>80.900000000000006</v>
      </c>
      <c r="L75" s="115"/>
    </row>
    <row r="76" spans="1:12" ht="24" customHeight="1">
      <c r="A76" s="114"/>
      <c r="B76" s="107">
        <f>'Tax Invoice'!D72</f>
        <v>2</v>
      </c>
      <c r="C76" s="10" t="s">
        <v>751</v>
      </c>
      <c r="D76" s="10" t="s">
        <v>897</v>
      </c>
      <c r="E76" s="118" t="s">
        <v>734</v>
      </c>
      <c r="F76" s="146"/>
      <c r="G76" s="147"/>
      <c r="H76" s="11" t="s">
        <v>1034</v>
      </c>
      <c r="I76" s="14">
        <f t="shared" si="0"/>
        <v>43.99</v>
      </c>
      <c r="J76" s="14">
        <v>43.99</v>
      </c>
      <c r="K76" s="109">
        <f t="shared" si="1"/>
        <v>87.98</v>
      </c>
      <c r="L76" s="115"/>
    </row>
    <row r="77" spans="1:12" ht="12.75" customHeight="1">
      <c r="A77" s="114"/>
      <c r="B77" s="107">
        <f>'Tax Invoice'!D73</f>
        <v>2</v>
      </c>
      <c r="C77" s="10" t="s">
        <v>752</v>
      </c>
      <c r="D77" s="10" t="s">
        <v>898</v>
      </c>
      <c r="E77" s="118" t="s">
        <v>731</v>
      </c>
      <c r="F77" s="146"/>
      <c r="G77" s="147"/>
      <c r="H77" s="11" t="s">
        <v>753</v>
      </c>
      <c r="I77" s="14">
        <f t="shared" si="0"/>
        <v>42.22</v>
      </c>
      <c r="J77" s="14">
        <v>42.22</v>
      </c>
      <c r="K77" s="109">
        <f t="shared" si="1"/>
        <v>84.44</v>
      </c>
      <c r="L77" s="115"/>
    </row>
    <row r="78" spans="1:12" ht="12.75" customHeight="1">
      <c r="A78" s="114"/>
      <c r="B78" s="107">
        <f>'Tax Invoice'!D74</f>
        <v>2</v>
      </c>
      <c r="C78" s="10" t="s">
        <v>754</v>
      </c>
      <c r="D78" s="10" t="s">
        <v>899</v>
      </c>
      <c r="E78" s="118" t="s">
        <v>755</v>
      </c>
      <c r="F78" s="146"/>
      <c r="G78" s="147"/>
      <c r="H78" s="11" t="s">
        <v>756</v>
      </c>
      <c r="I78" s="14">
        <f t="shared" si="0"/>
        <v>68.83</v>
      </c>
      <c r="J78" s="14">
        <v>68.83</v>
      </c>
      <c r="K78" s="109">
        <f t="shared" si="1"/>
        <v>137.66</v>
      </c>
      <c r="L78" s="115"/>
    </row>
    <row r="79" spans="1:12" ht="24" customHeight="1">
      <c r="A79" s="114"/>
      <c r="B79" s="107">
        <f>'Tax Invoice'!D75</f>
        <v>2</v>
      </c>
      <c r="C79" s="10" t="s">
        <v>757</v>
      </c>
      <c r="D79" s="10" t="s">
        <v>900</v>
      </c>
      <c r="E79" s="118" t="s">
        <v>717</v>
      </c>
      <c r="F79" s="146" t="s">
        <v>273</v>
      </c>
      <c r="G79" s="147"/>
      <c r="H79" s="11" t="s">
        <v>1035</v>
      </c>
      <c r="I79" s="14">
        <f t="shared" si="0"/>
        <v>35.119999999999997</v>
      </c>
      <c r="J79" s="14">
        <v>35.119999999999997</v>
      </c>
      <c r="K79" s="109">
        <f t="shared" si="1"/>
        <v>70.239999999999995</v>
      </c>
      <c r="L79" s="115"/>
    </row>
    <row r="80" spans="1:12" ht="24" customHeight="1">
      <c r="A80" s="114"/>
      <c r="B80" s="107">
        <f>'Tax Invoice'!D76</f>
        <v>4</v>
      </c>
      <c r="C80" s="10" t="s">
        <v>757</v>
      </c>
      <c r="D80" s="10" t="s">
        <v>901</v>
      </c>
      <c r="E80" s="118" t="s">
        <v>730</v>
      </c>
      <c r="F80" s="146" t="s">
        <v>273</v>
      </c>
      <c r="G80" s="147"/>
      <c r="H80" s="11" t="s">
        <v>1035</v>
      </c>
      <c r="I80" s="14">
        <f t="shared" si="0"/>
        <v>41.16</v>
      </c>
      <c r="J80" s="14">
        <v>41.16</v>
      </c>
      <c r="K80" s="109">
        <f t="shared" si="1"/>
        <v>164.64</v>
      </c>
      <c r="L80" s="115"/>
    </row>
    <row r="81" spans="1:12" ht="24" customHeight="1">
      <c r="A81" s="114"/>
      <c r="B81" s="107">
        <f>'Tax Invoice'!D77</f>
        <v>6</v>
      </c>
      <c r="C81" s="10" t="s">
        <v>757</v>
      </c>
      <c r="D81" s="10" t="s">
        <v>902</v>
      </c>
      <c r="E81" s="118" t="s">
        <v>723</v>
      </c>
      <c r="F81" s="146" t="s">
        <v>273</v>
      </c>
      <c r="G81" s="147"/>
      <c r="H81" s="11" t="s">
        <v>1035</v>
      </c>
      <c r="I81" s="14">
        <f t="shared" si="0"/>
        <v>58.19</v>
      </c>
      <c r="J81" s="14">
        <v>58.19</v>
      </c>
      <c r="K81" s="109">
        <f t="shared" si="1"/>
        <v>349.14</v>
      </c>
      <c r="L81" s="115"/>
    </row>
    <row r="82" spans="1:12" ht="24" customHeight="1">
      <c r="A82" s="114"/>
      <c r="B82" s="107">
        <f>'Tax Invoice'!D78</f>
        <v>12</v>
      </c>
      <c r="C82" s="10" t="s">
        <v>757</v>
      </c>
      <c r="D82" s="10" t="s">
        <v>903</v>
      </c>
      <c r="E82" s="118" t="s">
        <v>733</v>
      </c>
      <c r="F82" s="146" t="s">
        <v>273</v>
      </c>
      <c r="G82" s="147"/>
      <c r="H82" s="11" t="s">
        <v>1035</v>
      </c>
      <c r="I82" s="14">
        <f t="shared" si="0"/>
        <v>62.44</v>
      </c>
      <c r="J82" s="14">
        <v>62.44</v>
      </c>
      <c r="K82" s="109">
        <f t="shared" si="1"/>
        <v>749.28</v>
      </c>
      <c r="L82" s="115"/>
    </row>
    <row r="83" spans="1:12" ht="24" customHeight="1">
      <c r="A83" s="114"/>
      <c r="B83" s="107">
        <f>'Tax Invoice'!D79</f>
        <v>2</v>
      </c>
      <c r="C83" s="10" t="s">
        <v>757</v>
      </c>
      <c r="D83" s="10" t="s">
        <v>904</v>
      </c>
      <c r="E83" s="118" t="s">
        <v>734</v>
      </c>
      <c r="F83" s="146" t="s">
        <v>273</v>
      </c>
      <c r="G83" s="147"/>
      <c r="H83" s="11" t="s">
        <v>1035</v>
      </c>
      <c r="I83" s="14">
        <f t="shared" si="0"/>
        <v>70.599999999999994</v>
      </c>
      <c r="J83" s="14">
        <v>70.599999999999994</v>
      </c>
      <c r="K83" s="109">
        <f t="shared" si="1"/>
        <v>141.19999999999999</v>
      </c>
      <c r="L83" s="115"/>
    </row>
    <row r="84" spans="1:12" ht="24" customHeight="1">
      <c r="A84" s="114"/>
      <c r="B84" s="107">
        <f>'Tax Invoice'!D80</f>
        <v>10</v>
      </c>
      <c r="C84" s="10" t="s">
        <v>757</v>
      </c>
      <c r="D84" s="10" t="s">
        <v>905</v>
      </c>
      <c r="E84" s="118" t="s">
        <v>758</v>
      </c>
      <c r="F84" s="146" t="s">
        <v>273</v>
      </c>
      <c r="G84" s="147"/>
      <c r="H84" s="11" t="s">
        <v>1035</v>
      </c>
      <c r="I84" s="14">
        <f t="shared" si="0"/>
        <v>86.57</v>
      </c>
      <c r="J84" s="14">
        <v>86.57</v>
      </c>
      <c r="K84" s="109">
        <f t="shared" si="1"/>
        <v>865.69999999999993</v>
      </c>
      <c r="L84" s="115"/>
    </row>
    <row r="85" spans="1:12" ht="24" customHeight="1">
      <c r="A85" s="114"/>
      <c r="B85" s="107">
        <f>'Tax Invoice'!D81</f>
        <v>2</v>
      </c>
      <c r="C85" s="10" t="s">
        <v>757</v>
      </c>
      <c r="D85" s="10" t="s">
        <v>906</v>
      </c>
      <c r="E85" s="118" t="s">
        <v>759</v>
      </c>
      <c r="F85" s="146" t="s">
        <v>273</v>
      </c>
      <c r="G85" s="147"/>
      <c r="H85" s="11" t="s">
        <v>1035</v>
      </c>
      <c r="I85" s="14">
        <f t="shared" si="0"/>
        <v>282.06</v>
      </c>
      <c r="J85" s="14">
        <v>282.06</v>
      </c>
      <c r="K85" s="109">
        <f t="shared" si="1"/>
        <v>564.12</v>
      </c>
      <c r="L85" s="115"/>
    </row>
    <row r="86" spans="1:12" ht="24" customHeight="1">
      <c r="A86" s="114"/>
      <c r="B86" s="107">
        <f>'Tax Invoice'!D82</f>
        <v>6</v>
      </c>
      <c r="C86" s="10" t="s">
        <v>757</v>
      </c>
      <c r="D86" s="10" t="s">
        <v>907</v>
      </c>
      <c r="E86" s="118" t="s">
        <v>760</v>
      </c>
      <c r="F86" s="146" t="s">
        <v>273</v>
      </c>
      <c r="G86" s="147"/>
      <c r="H86" s="11" t="s">
        <v>1035</v>
      </c>
      <c r="I86" s="14">
        <f t="shared" ref="I86:I149" si="2">ROUNDUP(J86*$N$1,2)</f>
        <v>54.99</v>
      </c>
      <c r="J86" s="14">
        <v>54.99</v>
      </c>
      <c r="K86" s="109">
        <f t="shared" ref="K86:K149" si="3">I86*B86</f>
        <v>329.94</v>
      </c>
      <c r="L86" s="115"/>
    </row>
    <row r="87" spans="1:12" ht="24" customHeight="1">
      <c r="A87" s="114"/>
      <c r="B87" s="107">
        <f>'Tax Invoice'!D83</f>
        <v>2</v>
      </c>
      <c r="C87" s="10" t="s">
        <v>761</v>
      </c>
      <c r="D87" s="10" t="s">
        <v>908</v>
      </c>
      <c r="E87" s="118" t="s">
        <v>721</v>
      </c>
      <c r="F87" s="146"/>
      <c r="G87" s="147"/>
      <c r="H87" s="11" t="s">
        <v>762</v>
      </c>
      <c r="I87" s="14">
        <f t="shared" si="2"/>
        <v>68.83</v>
      </c>
      <c r="J87" s="14">
        <v>68.83</v>
      </c>
      <c r="K87" s="109">
        <f t="shared" si="3"/>
        <v>137.66</v>
      </c>
      <c r="L87" s="115"/>
    </row>
    <row r="88" spans="1:12" ht="24" customHeight="1">
      <c r="A88" s="114"/>
      <c r="B88" s="107">
        <f>'Tax Invoice'!D84</f>
        <v>2</v>
      </c>
      <c r="C88" s="10" t="s">
        <v>761</v>
      </c>
      <c r="D88" s="10" t="s">
        <v>909</v>
      </c>
      <c r="E88" s="118" t="s">
        <v>729</v>
      </c>
      <c r="F88" s="146"/>
      <c r="G88" s="147"/>
      <c r="H88" s="11" t="s">
        <v>762</v>
      </c>
      <c r="I88" s="14">
        <f t="shared" si="2"/>
        <v>81.25</v>
      </c>
      <c r="J88" s="14">
        <v>81.25</v>
      </c>
      <c r="K88" s="109">
        <f t="shared" si="3"/>
        <v>162.5</v>
      </c>
      <c r="L88" s="115"/>
    </row>
    <row r="89" spans="1:12" ht="12.75" customHeight="1">
      <c r="A89" s="114"/>
      <c r="B89" s="107">
        <f>'Tax Invoice'!D85</f>
        <v>2</v>
      </c>
      <c r="C89" s="10" t="s">
        <v>763</v>
      </c>
      <c r="D89" s="10" t="s">
        <v>910</v>
      </c>
      <c r="E89" s="118" t="s">
        <v>764</v>
      </c>
      <c r="F89" s="146"/>
      <c r="G89" s="147"/>
      <c r="H89" s="11" t="s">
        <v>765</v>
      </c>
      <c r="I89" s="14">
        <f t="shared" si="2"/>
        <v>54.64</v>
      </c>
      <c r="J89" s="14">
        <v>54.64</v>
      </c>
      <c r="K89" s="109">
        <f t="shared" si="3"/>
        <v>109.28</v>
      </c>
      <c r="L89" s="115"/>
    </row>
    <row r="90" spans="1:12" ht="12.75" customHeight="1">
      <c r="A90" s="114"/>
      <c r="B90" s="107">
        <f>'Tax Invoice'!D86</f>
        <v>6</v>
      </c>
      <c r="C90" s="10" t="s">
        <v>763</v>
      </c>
      <c r="D90" s="10" t="s">
        <v>911</v>
      </c>
      <c r="E90" s="118" t="s">
        <v>725</v>
      </c>
      <c r="F90" s="146"/>
      <c r="G90" s="147"/>
      <c r="H90" s="11" t="s">
        <v>765</v>
      </c>
      <c r="I90" s="14">
        <f t="shared" si="2"/>
        <v>54.64</v>
      </c>
      <c r="J90" s="14">
        <v>54.64</v>
      </c>
      <c r="K90" s="109">
        <f t="shared" si="3"/>
        <v>327.84000000000003</v>
      </c>
      <c r="L90" s="115"/>
    </row>
    <row r="91" spans="1:12" ht="12.75" customHeight="1">
      <c r="A91" s="114"/>
      <c r="B91" s="107">
        <f>'Tax Invoice'!D87</f>
        <v>2</v>
      </c>
      <c r="C91" s="10" t="s">
        <v>763</v>
      </c>
      <c r="D91" s="10" t="s">
        <v>912</v>
      </c>
      <c r="E91" s="118" t="s">
        <v>730</v>
      </c>
      <c r="F91" s="146"/>
      <c r="G91" s="147"/>
      <c r="H91" s="11" t="s">
        <v>765</v>
      </c>
      <c r="I91" s="14">
        <f t="shared" si="2"/>
        <v>56.41</v>
      </c>
      <c r="J91" s="14">
        <v>56.41</v>
      </c>
      <c r="K91" s="109">
        <f t="shared" si="3"/>
        <v>112.82</v>
      </c>
      <c r="L91" s="115"/>
    </row>
    <row r="92" spans="1:12" ht="12.75" customHeight="1">
      <c r="A92" s="114"/>
      <c r="B92" s="107">
        <f>'Tax Invoice'!D88</f>
        <v>4</v>
      </c>
      <c r="C92" s="10" t="s">
        <v>763</v>
      </c>
      <c r="D92" s="10" t="s">
        <v>913</v>
      </c>
      <c r="E92" s="118" t="s">
        <v>755</v>
      </c>
      <c r="F92" s="146"/>
      <c r="G92" s="147"/>
      <c r="H92" s="11" t="s">
        <v>765</v>
      </c>
      <c r="I92" s="14">
        <f t="shared" si="2"/>
        <v>136.24</v>
      </c>
      <c r="J92" s="14">
        <v>136.24</v>
      </c>
      <c r="K92" s="109">
        <f t="shared" si="3"/>
        <v>544.96</v>
      </c>
      <c r="L92" s="115"/>
    </row>
    <row r="93" spans="1:12" ht="12.75" customHeight="1">
      <c r="A93" s="114"/>
      <c r="B93" s="107">
        <f>'Tax Invoice'!D89</f>
        <v>6</v>
      </c>
      <c r="C93" s="10" t="s">
        <v>763</v>
      </c>
      <c r="D93" s="10" t="s">
        <v>914</v>
      </c>
      <c r="E93" s="118" t="s">
        <v>766</v>
      </c>
      <c r="F93" s="146"/>
      <c r="G93" s="147"/>
      <c r="H93" s="11" t="s">
        <v>765</v>
      </c>
      <c r="I93" s="14">
        <f t="shared" si="2"/>
        <v>246.23</v>
      </c>
      <c r="J93" s="14">
        <v>246.23</v>
      </c>
      <c r="K93" s="109">
        <f t="shared" si="3"/>
        <v>1477.3799999999999</v>
      </c>
      <c r="L93" s="130"/>
    </row>
    <row r="94" spans="1:12" ht="12.75" customHeight="1">
      <c r="A94" s="114"/>
      <c r="B94" s="107">
        <f>'Tax Invoice'!D90</f>
        <v>2</v>
      </c>
      <c r="C94" s="10" t="s">
        <v>763</v>
      </c>
      <c r="D94" s="10" t="s">
        <v>915</v>
      </c>
      <c r="E94" s="118" t="s">
        <v>767</v>
      </c>
      <c r="F94" s="146"/>
      <c r="G94" s="147"/>
      <c r="H94" s="11" t="s">
        <v>765</v>
      </c>
      <c r="I94" s="14">
        <f t="shared" si="2"/>
        <v>68.83</v>
      </c>
      <c r="J94" s="14">
        <v>68.83</v>
      </c>
      <c r="K94" s="109">
        <f t="shared" si="3"/>
        <v>137.66</v>
      </c>
      <c r="L94" s="115"/>
    </row>
    <row r="95" spans="1:12" ht="24" customHeight="1">
      <c r="A95" s="114"/>
      <c r="B95" s="107">
        <f>'Tax Invoice'!D91</f>
        <v>10</v>
      </c>
      <c r="C95" s="10" t="s">
        <v>768</v>
      </c>
      <c r="D95" s="10" t="s">
        <v>916</v>
      </c>
      <c r="E95" s="118" t="s">
        <v>721</v>
      </c>
      <c r="F95" s="146"/>
      <c r="G95" s="147"/>
      <c r="H95" s="11" t="s">
        <v>769</v>
      </c>
      <c r="I95" s="14">
        <f t="shared" si="2"/>
        <v>56.41</v>
      </c>
      <c r="J95" s="14">
        <v>56.41</v>
      </c>
      <c r="K95" s="109">
        <f t="shared" si="3"/>
        <v>564.09999999999991</v>
      </c>
      <c r="L95" s="115"/>
    </row>
    <row r="96" spans="1:12" ht="24" customHeight="1">
      <c r="A96" s="114"/>
      <c r="B96" s="107">
        <f>'Tax Invoice'!D92</f>
        <v>10</v>
      </c>
      <c r="C96" s="10" t="s">
        <v>768</v>
      </c>
      <c r="D96" s="10" t="s">
        <v>917</v>
      </c>
      <c r="E96" s="118" t="s">
        <v>731</v>
      </c>
      <c r="F96" s="146"/>
      <c r="G96" s="147"/>
      <c r="H96" s="11" t="s">
        <v>769</v>
      </c>
      <c r="I96" s="14">
        <f t="shared" si="2"/>
        <v>77.7</v>
      </c>
      <c r="J96" s="14">
        <v>77.7</v>
      </c>
      <c r="K96" s="109">
        <f t="shared" si="3"/>
        <v>777</v>
      </c>
      <c r="L96" s="115"/>
    </row>
    <row r="97" spans="1:12" ht="36" customHeight="1">
      <c r="A97" s="114"/>
      <c r="B97" s="107">
        <f>'Tax Invoice'!D93</f>
        <v>2</v>
      </c>
      <c r="C97" s="10" t="s">
        <v>770</v>
      </c>
      <c r="D97" s="10" t="s">
        <v>918</v>
      </c>
      <c r="E97" s="118" t="s">
        <v>731</v>
      </c>
      <c r="F97" s="146" t="s">
        <v>107</v>
      </c>
      <c r="G97" s="147"/>
      <c r="H97" s="11" t="s">
        <v>771</v>
      </c>
      <c r="I97" s="14">
        <f t="shared" si="2"/>
        <v>123.82</v>
      </c>
      <c r="J97" s="14">
        <v>123.82</v>
      </c>
      <c r="K97" s="109">
        <f t="shared" si="3"/>
        <v>247.64</v>
      </c>
      <c r="L97" s="115"/>
    </row>
    <row r="98" spans="1:12" ht="12.75" customHeight="1">
      <c r="A98" s="114"/>
      <c r="B98" s="107">
        <f>'Tax Invoice'!D94</f>
        <v>4</v>
      </c>
      <c r="C98" s="10" t="s">
        <v>772</v>
      </c>
      <c r="D98" s="10" t="s">
        <v>919</v>
      </c>
      <c r="E98" s="118" t="s">
        <v>730</v>
      </c>
      <c r="F98" s="146"/>
      <c r="G98" s="147"/>
      <c r="H98" s="11" t="s">
        <v>773</v>
      </c>
      <c r="I98" s="14">
        <f t="shared" si="2"/>
        <v>29.8</v>
      </c>
      <c r="J98" s="14">
        <v>29.8</v>
      </c>
      <c r="K98" s="109">
        <f t="shared" si="3"/>
        <v>119.2</v>
      </c>
      <c r="L98" s="115"/>
    </row>
    <row r="99" spans="1:12" ht="12.75" customHeight="1">
      <c r="A99" s="114"/>
      <c r="B99" s="107">
        <f>'Tax Invoice'!D95</f>
        <v>2</v>
      </c>
      <c r="C99" s="10" t="s">
        <v>772</v>
      </c>
      <c r="D99" s="10" t="s">
        <v>920</v>
      </c>
      <c r="E99" s="118" t="s">
        <v>731</v>
      </c>
      <c r="F99" s="146"/>
      <c r="G99" s="147"/>
      <c r="H99" s="11" t="s">
        <v>773</v>
      </c>
      <c r="I99" s="14">
        <f t="shared" si="2"/>
        <v>51.09</v>
      </c>
      <c r="J99" s="14">
        <v>51.09</v>
      </c>
      <c r="K99" s="109">
        <f t="shared" si="3"/>
        <v>102.18</v>
      </c>
      <c r="L99" s="115"/>
    </row>
    <row r="100" spans="1:12" ht="12.75" customHeight="1">
      <c r="A100" s="114"/>
      <c r="B100" s="107">
        <f>'Tax Invoice'!D96</f>
        <v>40</v>
      </c>
      <c r="C100" s="10" t="s">
        <v>774</v>
      </c>
      <c r="D100" s="10" t="s">
        <v>921</v>
      </c>
      <c r="E100" s="118" t="s">
        <v>775</v>
      </c>
      <c r="F100" s="146" t="s">
        <v>273</v>
      </c>
      <c r="G100" s="147"/>
      <c r="H100" s="11" t="s">
        <v>776</v>
      </c>
      <c r="I100" s="14">
        <f t="shared" si="2"/>
        <v>81.25</v>
      </c>
      <c r="J100" s="14">
        <v>81.25</v>
      </c>
      <c r="K100" s="109">
        <f t="shared" si="3"/>
        <v>3250</v>
      </c>
      <c r="L100" s="130"/>
    </row>
    <row r="101" spans="1:12" ht="12.75" customHeight="1">
      <c r="A101" s="114"/>
      <c r="B101" s="107">
        <f>'Tax Invoice'!D97</f>
        <v>18</v>
      </c>
      <c r="C101" s="10" t="s">
        <v>774</v>
      </c>
      <c r="D101" s="10" t="s">
        <v>922</v>
      </c>
      <c r="E101" s="118" t="s">
        <v>755</v>
      </c>
      <c r="F101" s="146" t="s">
        <v>273</v>
      </c>
      <c r="G101" s="147"/>
      <c r="H101" s="11" t="s">
        <v>776</v>
      </c>
      <c r="I101" s="14">
        <f t="shared" si="2"/>
        <v>184.14</v>
      </c>
      <c r="J101" s="14">
        <v>184.14</v>
      </c>
      <c r="K101" s="109">
        <f t="shared" si="3"/>
        <v>3314.5199999999995</v>
      </c>
      <c r="L101" s="130"/>
    </row>
    <row r="102" spans="1:12" ht="12.75" customHeight="1">
      <c r="A102" s="114"/>
      <c r="B102" s="107">
        <f>'Tax Invoice'!D98</f>
        <v>2</v>
      </c>
      <c r="C102" s="10" t="s">
        <v>774</v>
      </c>
      <c r="D102" s="10" t="s">
        <v>923</v>
      </c>
      <c r="E102" s="118" t="s">
        <v>735</v>
      </c>
      <c r="F102" s="146" t="s">
        <v>273</v>
      </c>
      <c r="G102" s="147"/>
      <c r="H102" s="11" t="s">
        <v>776</v>
      </c>
      <c r="I102" s="14">
        <f t="shared" si="2"/>
        <v>221.39</v>
      </c>
      <c r="J102" s="14">
        <v>221.39</v>
      </c>
      <c r="K102" s="109">
        <f t="shared" si="3"/>
        <v>442.78</v>
      </c>
      <c r="L102" s="115"/>
    </row>
    <row r="103" spans="1:12" ht="12.75" customHeight="1">
      <c r="A103" s="114"/>
      <c r="B103" s="107">
        <f>'Tax Invoice'!D99</f>
        <v>2</v>
      </c>
      <c r="C103" s="10" t="s">
        <v>774</v>
      </c>
      <c r="D103" s="10" t="s">
        <v>923</v>
      </c>
      <c r="E103" s="118" t="s">
        <v>735</v>
      </c>
      <c r="F103" s="146" t="s">
        <v>673</v>
      </c>
      <c r="G103" s="147"/>
      <c r="H103" s="11" t="s">
        <v>776</v>
      </c>
      <c r="I103" s="14">
        <f t="shared" si="2"/>
        <v>221.39</v>
      </c>
      <c r="J103" s="14">
        <v>221.39</v>
      </c>
      <c r="K103" s="109">
        <f t="shared" si="3"/>
        <v>442.78</v>
      </c>
      <c r="L103" s="115"/>
    </row>
    <row r="104" spans="1:12" ht="12.75" customHeight="1">
      <c r="A104" s="114"/>
      <c r="B104" s="107">
        <f>'Tax Invoice'!D100</f>
        <v>4</v>
      </c>
      <c r="C104" s="10" t="s">
        <v>774</v>
      </c>
      <c r="D104" s="10" t="s">
        <v>924</v>
      </c>
      <c r="E104" s="118" t="s">
        <v>766</v>
      </c>
      <c r="F104" s="146" t="s">
        <v>273</v>
      </c>
      <c r="G104" s="147"/>
      <c r="H104" s="11" t="s">
        <v>776</v>
      </c>
      <c r="I104" s="14">
        <f t="shared" si="2"/>
        <v>318.95999999999998</v>
      </c>
      <c r="J104" s="14">
        <v>318.95999999999998</v>
      </c>
      <c r="K104" s="109">
        <f t="shared" si="3"/>
        <v>1275.8399999999999</v>
      </c>
      <c r="L104" s="130"/>
    </row>
    <row r="105" spans="1:12" ht="12.75" customHeight="1">
      <c r="A105" s="114"/>
      <c r="B105" s="107">
        <f>'Tax Invoice'!D101</f>
        <v>4</v>
      </c>
      <c r="C105" s="10" t="s">
        <v>774</v>
      </c>
      <c r="D105" s="10" t="s">
        <v>925</v>
      </c>
      <c r="E105" s="118" t="s">
        <v>777</v>
      </c>
      <c r="F105" s="146" t="s">
        <v>273</v>
      </c>
      <c r="G105" s="147"/>
      <c r="H105" s="11" t="s">
        <v>776</v>
      </c>
      <c r="I105" s="14">
        <f t="shared" si="2"/>
        <v>443.14</v>
      </c>
      <c r="J105" s="14">
        <v>443.14</v>
      </c>
      <c r="K105" s="109">
        <f t="shared" si="3"/>
        <v>1772.56</v>
      </c>
      <c r="L105" s="130"/>
    </row>
    <row r="106" spans="1:12" ht="12.75" customHeight="1">
      <c r="A106" s="114"/>
      <c r="B106" s="107">
        <f>'Tax Invoice'!D102</f>
        <v>2</v>
      </c>
      <c r="C106" s="10" t="s">
        <v>774</v>
      </c>
      <c r="D106" s="10" t="s">
        <v>926</v>
      </c>
      <c r="E106" s="118" t="s">
        <v>767</v>
      </c>
      <c r="F106" s="146" t="s">
        <v>273</v>
      </c>
      <c r="G106" s="147"/>
      <c r="H106" s="11" t="s">
        <v>776</v>
      </c>
      <c r="I106" s="14">
        <f t="shared" si="2"/>
        <v>113.18</v>
      </c>
      <c r="J106" s="14">
        <v>113.18</v>
      </c>
      <c r="K106" s="109">
        <f t="shared" si="3"/>
        <v>226.36</v>
      </c>
      <c r="L106" s="115"/>
    </row>
    <row r="107" spans="1:12" ht="12.75" customHeight="1">
      <c r="A107" s="114"/>
      <c r="B107" s="107">
        <f>'Tax Invoice'!D103</f>
        <v>30</v>
      </c>
      <c r="C107" s="10" t="s">
        <v>774</v>
      </c>
      <c r="D107" s="10" t="s">
        <v>927</v>
      </c>
      <c r="E107" s="118" t="s">
        <v>760</v>
      </c>
      <c r="F107" s="146" t="s">
        <v>273</v>
      </c>
      <c r="G107" s="147"/>
      <c r="H107" s="11" t="s">
        <v>776</v>
      </c>
      <c r="I107" s="14">
        <f t="shared" si="2"/>
        <v>125.6</v>
      </c>
      <c r="J107" s="14">
        <v>125.6</v>
      </c>
      <c r="K107" s="109">
        <f t="shared" si="3"/>
        <v>3768</v>
      </c>
      <c r="L107" s="130"/>
    </row>
    <row r="108" spans="1:12" ht="12.75" customHeight="1">
      <c r="A108" s="114"/>
      <c r="B108" s="107">
        <f>'Tax Invoice'!D104</f>
        <v>2</v>
      </c>
      <c r="C108" s="10" t="s">
        <v>778</v>
      </c>
      <c r="D108" s="10" t="s">
        <v>928</v>
      </c>
      <c r="E108" s="118" t="s">
        <v>723</v>
      </c>
      <c r="F108" s="146" t="s">
        <v>273</v>
      </c>
      <c r="G108" s="147"/>
      <c r="H108" s="11" t="s">
        <v>779</v>
      </c>
      <c r="I108" s="14">
        <f t="shared" si="2"/>
        <v>19.87</v>
      </c>
      <c r="J108" s="14">
        <v>19.87</v>
      </c>
      <c r="K108" s="109">
        <f t="shared" si="3"/>
        <v>39.74</v>
      </c>
      <c r="L108" s="115"/>
    </row>
    <row r="109" spans="1:12" ht="12.75" customHeight="1">
      <c r="A109" s="114"/>
      <c r="B109" s="107">
        <f>'Tax Invoice'!D105</f>
        <v>16</v>
      </c>
      <c r="C109" s="10" t="s">
        <v>778</v>
      </c>
      <c r="D109" s="10" t="s">
        <v>929</v>
      </c>
      <c r="E109" s="118" t="s">
        <v>758</v>
      </c>
      <c r="F109" s="146" t="s">
        <v>273</v>
      </c>
      <c r="G109" s="147"/>
      <c r="H109" s="11" t="s">
        <v>779</v>
      </c>
      <c r="I109" s="14">
        <f t="shared" si="2"/>
        <v>27.32</v>
      </c>
      <c r="J109" s="14">
        <v>27.32</v>
      </c>
      <c r="K109" s="109">
        <f t="shared" si="3"/>
        <v>437.12</v>
      </c>
      <c r="L109" s="115"/>
    </row>
    <row r="110" spans="1:12" ht="12.75" customHeight="1">
      <c r="A110" s="114"/>
      <c r="B110" s="107">
        <f>'Tax Invoice'!D106</f>
        <v>16</v>
      </c>
      <c r="C110" s="10" t="s">
        <v>778</v>
      </c>
      <c r="D110" s="10" t="s">
        <v>929</v>
      </c>
      <c r="E110" s="118" t="s">
        <v>758</v>
      </c>
      <c r="F110" s="146" t="s">
        <v>583</v>
      </c>
      <c r="G110" s="147"/>
      <c r="H110" s="11" t="s">
        <v>779</v>
      </c>
      <c r="I110" s="14">
        <f t="shared" si="2"/>
        <v>27.32</v>
      </c>
      <c r="J110" s="14">
        <v>27.32</v>
      </c>
      <c r="K110" s="109">
        <f t="shared" si="3"/>
        <v>437.12</v>
      </c>
      <c r="L110" s="115"/>
    </row>
    <row r="111" spans="1:12" ht="12.75" customHeight="1">
      <c r="A111" s="114"/>
      <c r="B111" s="107">
        <f>'Tax Invoice'!D107</f>
        <v>6</v>
      </c>
      <c r="C111" s="10" t="s">
        <v>778</v>
      </c>
      <c r="D111" s="10" t="s">
        <v>930</v>
      </c>
      <c r="E111" s="118" t="s">
        <v>755</v>
      </c>
      <c r="F111" s="146" t="s">
        <v>273</v>
      </c>
      <c r="G111" s="147"/>
      <c r="H111" s="11" t="s">
        <v>779</v>
      </c>
      <c r="I111" s="14">
        <f t="shared" si="2"/>
        <v>28.03</v>
      </c>
      <c r="J111" s="14">
        <v>28.03</v>
      </c>
      <c r="K111" s="109">
        <f t="shared" si="3"/>
        <v>168.18</v>
      </c>
      <c r="L111" s="115"/>
    </row>
    <row r="112" spans="1:12" ht="12.75" customHeight="1">
      <c r="A112" s="114"/>
      <c r="B112" s="107">
        <f>'Tax Invoice'!D108</f>
        <v>2</v>
      </c>
      <c r="C112" s="10" t="s">
        <v>778</v>
      </c>
      <c r="D112" s="10" t="s">
        <v>931</v>
      </c>
      <c r="E112" s="118" t="s">
        <v>735</v>
      </c>
      <c r="F112" s="146" t="s">
        <v>273</v>
      </c>
      <c r="G112" s="147"/>
      <c r="H112" s="11" t="s">
        <v>779</v>
      </c>
      <c r="I112" s="14">
        <f t="shared" si="2"/>
        <v>31.58</v>
      </c>
      <c r="J112" s="14">
        <v>31.58</v>
      </c>
      <c r="K112" s="109">
        <f t="shared" si="3"/>
        <v>63.16</v>
      </c>
      <c r="L112" s="115"/>
    </row>
    <row r="113" spans="1:12" ht="24" customHeight="1">
      <c r="A113" s="114"/>
      <c r="B113" s="107">
        <f>'Tax Invoice'!D109</f>
        <v>2</v>
      </c>
      <c r="C113" s="10" t="s">
        <v>780</v>
      </c>
      <c r="D113" s="10" t="s">
        <v>932</v>
      </c>
      <c r="E113" s="118" t="s">
        <v>735</v>
      </c>
      <c r="F113" s="146"/>
      <c r="G113" s="147"/>
      <c r="H113" s="11" t="s">
        <v>781</v>
      </c>
      <c r="I113" s="14">
        <f t="shared" si="2"/>
        <v>127.37</v>
      </c>
      <c r="J113" s="14">
        <v>127.37</v>
      </c>
      <c r="K113" s="109">
        <f t="shared" si="3"/>
        <v>254.74</v>
      </c>
      <c r="L113" s="115"/>
    </row>
    <row r="114" spans="1:12" ht="12.75" customHeight="1">
      <c r="A114" s="114"/>
      <c r="B114" s="107">
        <f>'Tax Invoice'!D110</f>
        <v>4</v>
      </c>
      <c r="C114" s="10" t="s">
        <v>782</v>
      </c>
      <c r="D114" s="10" t="s">
        <v>933</v>
      </c>
      <c r="E114" s="118" t="s">
        <v>294</v>
      </c>
      <c r="F114" s="146"/>
      <c r="G114" s="147"/>
      <c r="H114" s="11" t="s">
        <v>783</v>
      </c>
      <c r="I114" s="14">
        <f t="shared" si="2"/>
        <v>15.61</v>
      </c>
      <c r="J114" s="14">
        <v>15.61</v>
      </c>
      <c r="K114" s="109">
        <f t="shared" si="3"/>
        <v>62.44</v>
      </c>
      <c r="L114" s="115"/>
    </row>
    <row r="115" spans="1:12" ht="12.75" customHeight="1">
      <c r="A115" s="114"/>
      <c r="B115" s="107">
        <f>'Tax Invoice'!D111</f>
        <v>2</v>
      </c>
      <c r="C115" s="10" t="s">
        <v>784</v>
      </c>
      <c r="D115" s="10" t="s">
        <v>934</v>
      </c>
      <c r="E115" s="118" t="s">
        <v>729</v>
      </c>
      <c r="F115" s="146"/>
      <c r="G115" s="147"/>
      <c r="H115" s="11" t="s">
        <v>785</v>
      </c>
      <c r="I115" s="14">
        <f t="shared" si="2"/>
        <v>59.96</v>
      </c>
      <c r="J115" s="14">
        <v>59.96</v>
      </c>
      <c r="K115" s="109">
        <f t="shared" si="3"/>
        <v>119.92</v>
      </c>
      <c r="L115" s="115"/>
    </row>
    <row r="116" spans="1:12" ht="12.75" customHeight="1">
      <c r="A116" s="114"/>
      <c r="B116" s="107">
        <f>'Tax Invoice'!D112</f>
        <v>2</v>
      </c>
      <c r="C116" s="10" t="s">
        <v>784</v>
      </c>
      <c r="D116" s="10" t="s">
        <v>935</v>
      </c>
      <c r="E116" s="118" t="s">
        <v>730</v>
      </c>
      <c r="F116" s="146"/>
      <c r="G116" s="147"/>
      <c r="H116" s="11" t="s">
        <v>785</v>
      </c>
      <c r="I116" s="14">
        <f t="shared" si="2"/>
        <v>63.51</v>
      </c>
      <c r="J116" s="14">
        <v>63.51</v>
      </c>
      <c r="K116" s="109">
        <f t="shared" si="3"/>
        <v>127.02</v>
      </c>
      <c r="L116" s="115"/>
    </row>
    <row r="117" spans="1:12" ht="12.75" customHeight="1">
      <c r="A117" s="114"/>
      <c r="B117" s="107">
        <f>'Tax Invoice'!D113</f>
        <v>2</v>
      </c>
      <c r="C117" s="10" t="s">
        <v>784</v>
      </c>
      <c r="D117" s="10" t="s">
        <v>936</v>
      </c>
      <c r="E117" s="118" t="s">
        <v>722</v>
      </c>
      <c r="F117" s="146"/>
      <c r="G117" s="147"/>
      <c r="H117" s="11" t="s">
        <v>785</v>
      </c>
      <c r="I117" s="14">
        <f t="shared" si="2"/>
        <v>67.06</v>
      </c>
      <c r="J117" s="14">
        <v>67.06</v>
      </c>
      <c r="K117" s="109">
        <f t="shared" si="3"/>
        <v>134.12</v>
      </c>
      <c r="L117" s="115"/>
    </row>
    <row r="118" spans="1:12" ht="12.75" customHeight="1">
      <c r="A118" s="114"/>
      <c r="B118" s="107">
        <f>'Tax Invoice'!D114</f>
        <v>2</v>
      </c>
      <c r="C118" s="10" t="s">
        <v>784</v>
      </c>
      <c r="D118" s="10" t="s">
        <v>937</v>
      </c>
      <c r="E118" s="118" t="s">
        <v>731</v>
      </c>
      <c r="F118" s="146"/>
      <c r="G118" s="147"/>
      <c r="H118" s="11" t="s">
        <v>785</v>
      </c>
      <c r="I118" s="14">
        <f t="shared" si="2"/>
        <v>70.599999999999994</v>
      </c>
      <c r="J118" s="14">
        <v>70.599999999999994</v>
      </c>
      <c r="K118" s="109">
        <f t="shared" si="3"/>
        <v>141.19999999999999</v>
      </c>
      <c r="L118" s="115"/>
    </row>
    <row r="119" spans="1:12" ht="12.75" customHeight="1">
      <c r="A119" s="114"/>
      <c r="B119" s="107">
        <f>'Tax Invoice'!D115</f>
        <v>2</v>
      </c>
      <c r="C119" s="10" t="s">
        <v>786</v>
      </c>
      <c r="D119" s="10" t="s">
        <v>938</v>
      </c>
      <c r="E119" s="118" t="s">
        <v>787</v>
      </c>
      <c r="F119" s="146" t="s">
        <v>273</v>
      </c>
      <c r="G119" s="147"/>
      <c r="H119" s="11" t="s">
        <v>788</v>
      </c>
      <c r="I119" s="14">
        <f t="shared" si="2"/>
        <v>20.93</v>
      </c>
      <c r="J119" s="14">
        <v>20.93</v>
      </c>
      <c r="K119" s="109">
        <f t="shared" si="3"/>
        <v>41.86</v>
      </c>
      <c r="L119" s="115"/>
    </row>
    <row r="120" spans="1:12" ht="12.75" customHeight="1">
      <c r="A120" s="114"/>
      <c r="B120" s="107">
        <f>'Tax Invoice'!D116</f>
        <v>2</v>
      </c>
      <c r="C120" s="10" t="s">
        <v>786</v>
      </c>
      <c r="D120" s="10" t="s">
        <v>939</v>
      </c>
      <c r="E120" s="118" t="s">
        <v>298</v>
      </c>
      <c r="F120" s="146" t="s">
        <v>673</v>
      </c>
      <c r="G120" s="147"/>
      <c r="H120" s="11" t="s">
        <v>788</v>
      </c>
      <c r="I120" s="14">
        <f t="shared" si="2"/>
        <v>22.71</v>
      </c>
      <c r="J120" s="14">
        <v>22.71</v>
      </c>
      <c r="K120" s="109">
        <f t="shared" si="3"/>
        <v>45.42</v>
      </c>
      <c r="L120" s="115"/>
    </row>
    <row r="121" spans="1:12" ht="12.75" customHeight="1">
      <c r="A121" s="114"/>
      <c r="B121" s="107">
        <f>'Tax Invoice'!D117</f>
        <v>4</v>
      </c>
      <c r="C121" s="10" t="s">
        <v>786</v>
      </c>
      <c r="D121" s="10" t="s">
        <v>940</v>
      </c>
      <c r="E121" s="118" t="s">
        <v>294</v>
      </c>
      <c r="F121" s="146" t="s">
        <v>273</v>
      </c>
      <c r="G121" s="147"/>
      <c r="H121" s="11" t="s">
        <v>788</v>
      </c>
      <c r="I121" s="14">
        <f t="shared" si="2"/>
        <v>24.48</v>
      </c>
      <c r="J121" s="14">
        <v>24.48</v>
      </c>
      <c r="K121" s="109">
        <f t="shared" si="3"/>
        <v>97.92</v>
      </c>
      <c r="L121" s="115"/>
    </row>
    <row r="122" spans="1:12" ht="12.75" customHeight="1">
      <c r="A122" s="114"/>
      <c r="B122" s="107">
        <f>'Tax Invoice'!D118</f>
        <v>2</v>
      </c>
      <c r="C122" s="10" t="s">
        <v>786</v>
      </c>
      <c r="D122" s="10" t="s">
        <v>940</v>
      </c>
      <c r="E122" s="118" t="s">
        <v>294</v>
      </c>
      <c r="F122" s="146" t="s">
        <v>272</v>
      </c>
      <c r="G122" s="147"/>
      <c r="H122" s="11" t="s">
        <v>788</v>
      </c>
      <c r="I122" s="14">
        <f t="shared" si="2"/>
        <v>24.48</v>
      </c>
      <c r="J122" s="14">
        <v>24.48</v>
      </c>
      <c r="K122" s="109">
        <f t="shared" si="3"/>
        <v>48.96</v>
      </c>
      <c r="L122" s="115"/>
    </row>
    <row r="123" spans="1:12" ht="12.75" customHeight="1">
      <c r="A123" s="114"/>
      <c r="B123" s="107">
        <f>'Tax Invoice'!D119</f>
        <v>2</v>
      </c>
      <c r="C123" s="10" t="s">
        <v>789</v>
      </c>
      <c r="D123" s="10" t="s">
        <v>789</v>
      </c>
      <c r="E123" s="118" t="s">
        <v>294</v>
      </c>
      <c r="F123" s="146" t="s">
        <v>673</v>
      </c>
      <c r="G123" s="147"/>
      <c r="H123" s="11" t="s">
        <v>790</v>
      </c>
      <c r="I123" s="14">
        <f t="shared" si="2"/>
        <v>12.06</v>
      </c>
      <c r="J123" s="14">
        <v>12.06</v>
      </c>
      <c r="K123" s="109">
        <f t="shared" si="3"/>
        <v>24.12</v>
      </c>
      <c r="L123" s="115"/>
    </row>
    <row r="124" spans="1:12" ht="12.75" customHeight="1">
      <c r="A124" s="114"/>
      <c r="B124" s="107">
        <f>'Tax Invoice'!D120</f>
        <v>2</v>
      </c>
      <c r="C124" s="10" t="s">
        <v>791</v>
      </c>
      <c r="D124" s="10" t="s">
        <v>791</v>
      </c>
      <c r="E124" s="118" t="s">
        <v>294</v>
      </c>
      <c r="F124" s="146" t="s">
        <v>273</v>
      </c>
      <c r="G124" s="147"/>
      <c r="H124" s="11" t="s">
        <v>792</v>
      </c>
      <c r="I124" s="14">
        <f t="shared" si="2"/>
        <v>12.06</v>
      </c>
      <c r="J124" s="14">
        <v>12.06</v>
      </c>
      <c r="K124" s="109">
        <f t="shared" si="3"/>
        <v>24.12</v>
      </c>
      <c r="L124" s="115"/>
    </row>
    <row r="125" spans="1:12" ht="12.75" customHeight="1">
      <c r="A125" s="114"/>
      <c r="B125" s="107">
        <f>'Tax Invoice'!D121</f>
        <v>2</v>
      </c>
      <c r="C125" s="10" t="s">
        <v>791</v>
      </c>
      <c r="D125" s="10" t="s">
        <v>791</v>
      </c>
      <c r="E125" s="118" t="s">
        <v>294</v>
      </c>
      <c r="F125" s="146" t="s">
        <v>583</v>
      </c>
      <c r="G125" s="147"/>
      <c r="H125" s="11" t="s">
        <v>792</v>
      </c>
      <c r="I125" s="14">
        <f t="shared" si="2"/>
        <v>12.06</v>
      </c>
      <c r="J125" s="14">
        <v>12.06</v>
      </c>
      <c r="K125" s="109">
        <f t="shared" si="3"/>
        <v>24.12</v>
      </c>
      <c r="L125" s="115"/>
    </row>
    <row r="126" spans="1:12" ht="12.75" customHeight="1">
      <c r="A126" s="114"/>
      <c r="B126" s="107">
        <f>'Tax Invoice'!D122</f>
        <v>2</v>
      </c>
      <c r="C126" s="10" t="s">
        <v>791</v>
      </c>
      <c r="D126" s="10" t="s">
        <v>791</v>
      </c>
      <c r="E126" s="118" t="s">
        <v>294</v>
      </c>
      <c r="F126" s="146" t="s">
        <v>793</v>
      </c>
      <c r="G126" s="147"/>
      <c r="H126" s="11" t="s">
        <v>792</v>
      </c>
      <c r="I126" s="14">
        <f t="shared" si="2"/>
        <v>12.06</v>
      </c>
      <c r="J126" s="14">
        <v>12.06</v>
      </c>
      <c r="K126" s="109">
        <f t="shared" si="3"/>
        <v>24.12</v>
      </c>
      <c r="L126" s="115"/>
    </row>
    <row r="127" spans="1:12" ht="12.75" customHeight="1">
      <c r="A127" s="114"/>
      <c r="B127" s="107">
        <f>'Tax Invoice'!D123</f>
        <v>4</v>
      </c>
      <c r="C127" s="10" t="s">
        <v>794</v>
      </c>
      <c r="D127" s="10" t="s">
        <v>941</v>
      </c>
      <c r="E127" s="118" t="s">
        <v>764</v>
      </c>
      <c r="F127" s="146"/>
      <c r="G127" s="147"/>
      <c r="H127" s="11" t="s">
        <v>795</v>
      </c>
      <c r="I127" s="14">
        <f t="shared" si="2"/>
        <v>24.48</v>
      </c>
      <c r="J127" s="14">
        <v>24.48</v>
      </c>
      <c r="K127" s="109">
        <f t="shared" si="3"/>
        <v>97.92</v>
      </c>
      <c r="L127" s="115"/>
    </row>
    <row r="128" spans="1:12" ht="12.75" customHeight="1">
      <c r="A128" s="114"/>
      <c r="B128" s="107">
        <f>'Tax Invoice'!D124</f>
        <v>2</v>
      </c>
      <c r="C128" s="10" t="s">
        <v>794</v>
      </c>
      <c r="D128" s="10" t="s">
        <v>942</v>
      </c>
      <c r="E128" s="118" t="s">
        <v>721</v>
      </c>
      <c r="F128" s="146"/>
      <c r="G128" s="147"/>
      <c r="H128" s="11" t="s">
        <v>795</v>
      </c>
      <c r="I128" s="14">
        <f t="shared" si="2"/>
        <v>38.67</v>
      </c>
      <c r="J128" s="14">
        <v>38.67</v>
      </c>
      <c r="K128" s="109">
        <f t="shared" si="3"/>
        <v>77.34</v>
      </c>
      <c r="L128" s="115"/>
    </row>
    <row r="129" spans="1:12" ht="36" customHeight="1">
      <c r="A129" s="114"/>
      <c r="B129" s="107">
        <f>'Tax Invoice'!D125</f>
        <v>4</v>
      </c>
      <c r="C129" s="10" t="s">
        <v>796</v>
      </c>
      <c r="D129" s="10" t="s">
        <v>943</v>
      </c>
      <c r="E129" s="118" t="s">
        <v>797</v>
      </c>
      <c r="F129" s="146" t="s">
        <v>718</v>
      </c>
      <c r="G129" s="147"/>
      <c r="H129" s="11" t="s">
        <v>798</v>
      </c>
      <c r="I129" s="14">
        <f t="shared" si="2"/>
        <v>13.84</v>
      </c>
      <c r="J129" s="14">
        <v>13.84</v>
      </c>
      <c r="K129" s="109">
        <f t="shared" si="3"/>
        <v>55.36</v>
      </c>
      <c r="L129" s="115"/>
    </row>
    <row r="130" spans="1:12" ht="36" customHeight="1">
      <c r="A130" s="114"/>
      <c r="B130" s="107">
        <f>'Tax Invoice'!D126</f>
        <v>2</v>
      </c>
      <c r="C130" s="10" t="s">
        <v>796</v>
      </c>
      <c r="D130" s="10" t="s">
        <v>943</v>
      </c>
      <c r="E130" s="118" t="s">
        <v>797</v>
      </c>
      <c r="F130" s="146" t="s">
        <v>720</v>
      </c>
      <c r="G130" s="147"/>
      <c r="H130" s="11" t="s">
        <v>798</v>
      </c>
      <c r="I130" s="14">
        <f t="shared" si="2"/>
        <v>13.84</v>
      </c>
      <c r="J130" s="14">
        <v>13.84</v>
      </c>
      <c r="K130" s="109">
        <f t="shared" si="3"/>
        <v>27.68</v>
      </c>
      <c r="L130" s="115"/>
    </row>
    <row r="131" spans="1:12" ht="36" customHeight="1">
      <c r="A131" s="114"/>
      <c r="B131" s="107">
        <f>'Tax Invoice'!D127</f>
        <v>2</v>
      </c>
      <c r="C131" s="10" t="s">
        <v>796</v>
      </c>
      <c r="D131" s="10" t="s">
        <v>943</v>
      </c>
      <c r="E131" s="118" t="s">
        <v>797</v>
      </c>
      <c r="F131" s="146" t="s">
        <v>727</v>
      </c>
      <c r="G131" s="147"/>
      <c r="H131" s="11" t="s">
        <v>798</v>
      </c>
      <c r="I131" s="14">
        <f t="shared" si="2"/>
        <v>13.84</v>
      </c>
      <c r="J131" s="14">
        <v>13.84</v>
      </c>
      <c r="K131" s="109">
        <f t="shared" si="3"/>
        <v>27.68</v>
      </c>
      <c r="L131" s="115"/>
    </row>
    <row r="132" spans="1:12" ht="36" customHeight="1">
      <c r="A132" s="114"/>
      <c r="B132" s="107">
        <f>'Tax Invoice'!D128</f>
        <v>4</v>
      </c>
      <c r="C132" s="10" t="s">
        <v>796</v>
      </c>
      <c r="D132" s="10" t="s">
        <v>944</v>
      </c>
      <c r="E132" s="118" t="s">
        <v>799</v>
      </c>
      <c r="F132" s="146" t="s">
        <v>718</v>
      </c>
      <c r="G132" s="147"/>
      <c r="H132" s="11" t="s">
        <v>798</v>
      </c>
      <c r="I132" s="14">
        <f t="shared" si="2"/>
        <v>20.58</v>
      </c>
      <c r="J132" s="14">
        <v>20.58</v>
      </c>
      <c r="K132" s="109">
        <f t="shared" si="3"/>
        <v>82.32</v>
      </c>
      <c r="L132" s="115"/>
    </row>
    <row r="133" spans="1:12" ht="36" customHeight="1">
      <c r="A133" s="114"/>
      <c r="B133" s="107">
        <f>'Tax Invoice'!D129</f>
        <v>4</v>
      </c>
      <c r="C133" s="10" t="s">
        <v>796</v>
      </c>
      <c r="D133" s="10" t="s">
        <v>944</v>
      </c>
      <c r="E133" s="118" t="s">
        <v>799</v>
      </c>
      <c r="F133" s="146" t="s">
        <v>720</v>
      </c>
      <c r="G133" s="147"/>
      <c r="H133" s="11" t="s">
        <v>798</v>
      </c>
      <c r="I133" s="14">
        <f t="shared" si="2"/>
        <v>20.58</v>
      </c>
      <c r="J133" s="14">
        <v>20.58</v>
      </c>
      <c r="K133" s="109">
        <f t="shared" si="3"/>
        <v>82.32</v>
      </c>
      <c r="L133" s="115"/>
    </row>
    <row r="134" spans="1:12" ht="36" customHeight="1">
      <c r="A134" s="114"/>
      <c r="B134" s="107">
        <f>'Tax Invoice'!D130</f>
        <v>2</v>
      </c>
      <c r="C134" s="10" t="s">
        <v>796</v>
      </c>
      <c r="D134" s="10" t="s">
        <v>944</v>
      </c>
      <c r="E134" s="118" t="s">
        <v>799</v>
      </c>
      <c r="F134" s="146" t="s">
        <v>727</v>
      </c>
      <c r="G134" s="147"/>
      <c r="H134" s="11" t="s">
        <v>798</v>
      </c>
      <c r="I134" s="14">
        <f t="shared" si="2"/>
        <v>20.58</v>
      </c>
      <c r="J134" s="14">
        <v>20.58</v>
      </c>
      <c r="K134" s="109">
        <f t="shared" si="3"/>
        <v>41.16</v>
      </c>
      <c r="L134" s="115"/>
    </row>
    <row r="135" spans="1:12" ht="36" customHeight="1">
      <c r="A135" s="114"/>
      <c r="B135" s="107">
        <f>'Tax Invoice'!D131</f>
        <v>2</v>
      </c>
      <c r="C135" s="10" t="s">
        <v>796</v>
      </c>
      <c r="D135" s="10" t="s">
        <v>945</v>
      </c>
      <c r="E135" s="118" t="s">
        <v>800</v>
      </c>
      <c r="F135" s="146" t="s">
        <v>720</v>
      </c>
      <c r="G135" s="147"/>
      <c r="H135" s="11" t="s">
        <v>798</v>
      </c>
      <c r="I135" s="14">
        <f t="shared" si="2"/>
        <v>18.45</v>
      </c>
      <c r="J135" s="14">
        <v>18.45</v>
      </c>
      <c r="K135" s="109">
        <f t="shared" si="3"/>
        <v>36.9</v>
      </c>
      <c r="L135" s="115"/>
    </row>
    <row r="136" spans="1:12" ht="36" customHeight="1">
      <c r="A136" s="114"/>
      <c r="B136" s="107">
        <f>'Tax Invoice'!D132</f>
        <v>2</v>
      </c>
      <c r="C136" s="10" t="s">
        <v>796</v>
      </c>
      <c r="D136" s="10" t="s">
        <v>945</v>
      </c>
      <c r="E136" s="118" t="s">
        <v>800</v>
      </c>
      <c r="F136" s="146" t="s">
        <v>727</v>
      </c>
      <c r="G136" s="147"/>
      <c r="H136" s="11" t="s">
        <v>798</v>
      </c>
      <c r="I136" s="14">
        <f t="shared" si="2"/>
        <v>18.45</v>
      </c>
      <c r="J136" s="14">
        <v>18.45</v>
      </c>
      <c r="K136" s="109">
        <f t="shared" si="3"/>
        <v>36.9</v>
      </c>
      <c r="L136" s="115"/>
    </row>
    <row r="137" spans="1:12" ht="24" customHeight="1">
      <c r="A137" s="114"/>
      <c r="B137" s="107">
        <f>'Tax Invoice'!D133</f>
        <v>2</v>
      </c>
      <c r="C137" s="10" t="s">
        <v>801</v>
      </c>
      <c r="D137" s="10" t="s">
        <v>946</v>
      </c>
      <c r="E137" s="118" t="s">
        <v>730</v>
      </c>
      <c r="F137" s="146"/>
      <c r="G137" s="147"/>
      <c r="H137" s="11" t="s">
        <v>802</v>
      </c>
      <c r="I137" s="14">
        <f t="shared" si="2"/>
        <v>52.86</v>
      </c>
      <c r="J137" s="14">
        <v>52.86</v>
      </c>
      <c r="K137" s="109">
        <f t="shared" si="3"/>
        <v>105.72</v>
      </c>
      <c r="L137" s="115"/>
    </row>
    <row r="138" spans="1:12" ht="24" customHeight="1">
      <c r="A138" s="114"/>
      <c r="B138" s="107">
        <f>'Tax Invoice'!D134</f>
        <v>2</v>
      </c>
      <c r="C138" s="10" t="s">
        <v>801</v>
      </c>
      <c r="D138" s="10" t="s">
        <v>947</v>
      </c>
      <c r="E138" s="118" t="s">
        <v>722</v>
      </c>
      <c r="F138" s="146"/>
      <c r="G138" s="147"/>
      <c r="H138" s="11" t="s">
        <v>802</v>
      </c>
      <c r="I138" s="14">
        <f t="shared" si="2"/>
        <v>58.19</v>
      </c>
      <c r="J138" s="14">
        <v>58.19</v>
      </c>
      <c r="K138" s="109">
        <f t="shared" si="3"/>
        <v>116.38</v>
      </c>
      <c r="L138" s="115"/>
    </row>
    <row r="139" spans="1:12" ht="12.75" customHeight="1">
      <c r="A139" s="114"/>
      <c r="B139" s="107">
        <f>'Tax Invoice'!D135</f>
        <v>8</v>
      </c>
      <c r="C139" s="10" t="s">
        <v>803</v>
      </c>
      <c r="D139" s="10" t="s">
        <v>948</v>
      </c>
      <c r="E139" s="118" t="s">
        <v>730</v>
      </c>
      <c r="F139" s="146"/>
      <c r="G139" s="147"/>
      <c r="H139" s="11" t="s">
        <v>804</v>
      </c>
      <c r="I139" s="14">
        <f t="shared" si="2"/>
        <v>35.119999999999997</v>
      </c>
      <c r="J139" s="14">
        <v>35.119999999999997</v>
      </c>
      <c r="K139" s="109">
        <f t="shared" si="3"/>
        <v>280.95999999999998</v>
      </c>
      <c r="L139" s="115"/>
    </row>
    <row r="140" spans="1:12" ht="12.75" customHeight="1">
      <c r="A140" s="114"/>
      <c r="B140" s="107">
        <f>'Tax Invoice'!D136</f>
        <v>2</v>
      </c>
      <c r="C140" s="10" t="s">
        <v>803</v>
      </c>
      <c r="D140" s="10" t="s">
        <v>949</v>
      </c>
      <c r="E140" s="118" t="s">
        <v>731</v>
      </c>
      <c r="F140" s="146"/>
      <c r="G140" s="147"/>
      <c r="H140" s="11" t="s">
        <v>804</v>
      </c>
      <c r="I140" s="14">
        <f t="shared" si="2"/>
        <v>42.22</v>
      </c>
      <c r="J140" s="14">
        <v>42.22</v>
      </c>
      <c r="K140" s="109">
        <f t="shared" si="3"/>
        <v>84.44</v>
      </c>
      <c r="L140" s="115"/>
    </row>
    <row r="141" spans="1:12" ht="12.75" customHeight="1">
      <c r="A141" s="114"/>
      <c r="B141" s="107">
        <f>'Tax Invoice'!D137</f>
        <v>2</v>
      </c>
      <c r="C141" s="10" t="s">
        <v>803</v>
      </c>
      <c r="D141" s="10" t="s">
        <v>950</v>
      </c>
      <c r="E141" s="118" t="s">
        <v>723</v>
      </c>
      <c r="F141" s="146"/>
      <c r="G141" s="147"/>
      <c r="H141" s="11" t="s">
        <v>804</v>
      </c>
      <c r="I141" s="14">
        <f t="shared" si="2"/>
        <v>45.77</v>
      </c>
      <c r="J141" s="14">
        <v>45.77</v>
      </c>
      <c r="K141" s="109">
        <f t="shared" si="3"/>
        <v>91.54</v>
      </c>
      <c r="L141" s="115"/>
    </row>
    <row r="142" spans="1:12" ht="12.75" customHeight="1">
      <c r="A142" s="114"/>
      <c r="B142" s="107">
        <f>'Tax Invoice'!D138</f>
        <v>2</v>
      </c>
      <c r="C142" s="10" t="s">
        <v>803</v>
      </c>
      <c r="D142" s="10" t="s">
        <v>951</v>
      </c>
      <c r="E142" s="118" t="s">
        <v>758</v>
      </c>
      <c r="F142" s="146"/>
      <c r="G142" s="147"/>
      <c r="H142" s="11" t="s">
        <v>804</v>
      </c>
      <c r="I142" s="14">
        <f t="shared" si="2"/>
        <v>65.28</v>
      </c>
      <c r="J142" s="14">
        <v>65.28</v>
      </c>
      <c r="K142" s="109">
        <f t="shared" si="3"/>
        <v>130.56</v>
      </c>
      <c r="L142" s="115"/>
    </row>
    <row r="143" spans="1:12" ht="36" customHeight="1">
      <c r="A143" s="114"/>
      <c r="B143" s="107">
        <f>'Tax Invoice'!D139</f>
        <v>4</v>
      </c>
      <c r="C143" s="10" t="s">
        <v>805</v>
      </c>
      <c r="D143" s="10" t="s">
        <v>952</v>
      </c>
      <c r="E143" s="118" t="s">
        <v>806</v>
      </c>
      <c r="F143" s="146"/>
      <c r="G143" s="147"/>
      <c r="H143" s="11" t="s">
        <v>807</v>
      </c>
      <c r="I143" s="14">
        <f t="shared" si="2"/>
        <v>43.99</v>
      </c>
      <c r="J143" s="14">
        <v>43.99</v>
      </c>
      <c r="K143" s="109">
        <f t="shared" si="3"/>
        <v>175.96</v>
      </c>
      <c r="L143" s="115"/>
    </row>
    <row r="144" spans="1:12" ht="12.75" customHeight="1">
      <c r="A144" s="114"/>
      <c r="B144" s="107">
        <f>'Tax Invoice'!D140</f>
        <v>4</v>
      </c>
      <c r="C144" s="10" t="s">
        <v>808</v>
      </c>
      <c r="D144" s="10" t="s">
        <v>953</v>
      </c>
      <c r="E144" s="118" t="s">
        <v>721</v>
      </c>
      <c r="F144" s="146"/>
      <c r="G144" s="147"/>
      <c r="H144" s="11" t="s">
        <v>809</v>
      </c>
      <c r="I144" s="14">
        <f t="shared" si="2"/>
        <v>28.03</v>
      </c>
      <c r="J144" s="14">
        <v>28.03</v>
      </c>
      <c r="K144" s="109">
        <f t="shared" si="3"/>
        <v>112.12</v>
      </c>
      <c r="L144" s="115"/>
    </row>
    <row r="145" spans="1:12" ht="12.75" customHeight="1">
      <c r="A145" s="114"/>
      <c r="B145" s="107">
        <f>'Tax Invoice'!D141</f>
        <v>2</v>
      </c>
      <c r="C145" s="10" t="s">
        <v>808</v>
      </c>
      <c r="D145" s="10" t="s">
        <v>954</v>
      </c>
      <c r="E145" s="118" t="s">
        <v>730</v>
      </c>
      <c r="F145" s="146"/>
      <c r="G145" s="147"/>
      <c r="H145" s="11" t="s">
        <v>809</v>
      </c>
      <c r="I145" s="14">
        <f t="shared" si="2"/>
        <v>52.86</v>
      </c>
      <c r="J145" s="14">
        <v>52.86</v>
      </c>
      <c r="K145" s="109">
        <f t="shared" si="3"/>
        <v>105.72</v>
      </c>
      <c r="L145" s="115"/>
    </row>
    <row r="146" spans="1:12" ht="12.75" customHeight="1">
      <c r="A146" s="114"/>
      <c r="B146" s="107">
        <f>'Tax Invoice'!D142</f>
        <v>4</v>
      </c>
      <c r="C146" s="10" t="s">
        <v>808</v>
      </c>
      <c r="D146" s="10" t="s">
        <v>955</v>
      </c>
      <c r="E146" s="118" t="s">
        <v>734</v>
      </c>
      <c r="F146" s="146"/>
      <c r="G146" s="147"/>
      <c r="H146" s="11" t="s">
        <v>809</v>
      </c>
      <c r="I146" s="14">
        <f t="shared" si="2"/>
        <v>171.72</v>
      </c>
      <c r="J146" s="14">
        <v>171.72</v>
      </c>
      <c r="K146" s="109">
        <f t="shared" si="3"/>
        <v>686.88</v>
      </c>
      <c r="L146" s="115"/>
    </row>
    <row r="147" spans="1:12" ht="12.75" customHeight="1">
      <c r="A147" s="114"/>
      <c r="B147" s="107">
        <f>'Tax Invoice'!D143</f>
        <v>2</v>
      </c>
      <c r="C147" s="10" t="s">
        <v>810</v>
      </c>
      <c r="D147" s="10" t="s">
        <v>956</v>
      </c>
      <c r="E147" s="118" t="s">
        <v>734</v>
      </c>
      <c r="F147" s="146"/>
      <c r="G147" s="147"/>
      <c r="H147" s="11" t="s">
        <v>811</v>
      </c>
      <c r="I147" s="14">
        <f t="shared" si="2"/>
        <v>84.8</v>
      </c>
      <c r="J147" s="14">
        <v>84.8</v>
      </c>
      <c r="K147" s="109">
        <f t="shared" si="3"/>
        <v>169.6</v>
      </c>
      <c r="L147" s="115"/>
    </row>
    <row r="148" spans="1:12" ht="12.75" customHeight="1">
      <c r="A148" s="114"/>
      <c r="B148" s="107">
        <f>'Tax Invoice'!D144</f>
        <v>2</v>
      </c>
      <c r="C148" s="10" t="s">
        <v>810</v>
      </c>
      <c r="D148" s="10" t="s">
        <v>957</v>
      </c>
      <c r="E148" s="118" t="s">
        <v>758</v>
      </c>
      <c r="F148" s="146"/>
      <c r="G148" s="147"/>
      <c r="H148" s="11" t="s">
        <v>811</v>
      </c>
      <c r="I148" s="14">
        <f t="shared" si="2"/>
        <v>93.67</v>
      </c>
      <c r="J148" s="14">
        <v>93.67</v>
      </c>
      <c r="K148" s="109">
        <f t="shared" si="3"/>
        <v>187.34</v>
      </c>
      <c r="L148" s="115"/>
    </row>
    <row r="149" spans="1:12" ht="24" customHeight="1">
      <c r="A149" s="114"/>
      <c r="B149" s="107">
        <f>'Tax Invoice'!D145</f>
        <v>8</v>
      </c>
      <c r="C149" s="10" t="s">
        <v>812</v>
      </c>
      <c r="D149" s="10" t="s">
        <v>958</v>
      </c>
      <c r="E149" s="118" t="s">
        <v>717</v>
      </c>
      <c r="F149" s="146" t="s">
        <v>273</v>
      </c>
      <c r="G149" s="147"/>
      <c r="H149" s="11" t="s">
        <v>813</v>
      </c>
      <c r="I149" s="14">
        <f t="shared" si="2"/>
        <v>88.34</v>
      </c>
      <c r="J149" s="14">
        <v>88.34</v>
      </c>
      <c r="K149" s="109">
        <f t="shared" si="3"/>
        <v>706.72</v>
      </c>
      <c r="L149" s="115"/>
    </row>
    <row r="150" spans="1:12" ht="24" customHeight="1">
      <c r="A150" s="114"/>
      <c r="B150" s="107">
        <f>'Tax Invoice'!D146</f>
        <v>2</v>
      </c>
      <c r="C150" s="10" t="s">
        <v>812</v>
      </c>
      <c r="D150" s="10" t="s">
        <v>959</v>
      </c>
      <c r="E150" s="118" t="s">
        <v>730</v>
      </c>
      <c r="F150" s="146" t="s">
        <v>273</v>
      </c>
      <c r="G150" s="147"/>
      <c r="H150" s="11" t="s">
        <v>813</v>
      </c>
      <c r="I150" s="14">
        <f t="shared" ref="I150:I213" si="4">ROUNDUP(J150*$N$1,2)</f>
        <v>106.08</v>
      </c>
      <c r="J150" s="14">
        <v>106.08</v>
      </c>
      <c r="K150" s="109">
        <f t="shared" ref="K150:K213" si="5">I150*B150</f>
        <v>212.16</v>
      </c>
      <c r="L150" s="115"/>
    </row>
    <row r="151" spans="1:12" ht="12.75" customHeight="1">
      <c r="A151" s="114"/>
      <c r="B151" s="107">
        <f>'Tax Invoice'!D147</f>
        <v>6</v>
      </c>
      <c r="C151" s="10" t="s">
        <v>814</v>
      </c>
      <c r="D151" s="10" t="s">
        <v>960</v>
      </c>
      <c r="E151" s="118" t="s">
        <v>717</v>
      </c>
      <c r="F151" s="146"/>
      <c r="G151" s="147"/>
      <c r="H151" s="11" t="s">
        <v>815</v>
      </c>
      <c r="I151" s="14">
        <f t="shared" si="4"/>
        <v>28.03</v>
      </c>
      <c r="J151" s="14">
        <v>28.03</v>
      </c>
      <c r="K151" s="109">
        <f t="shared" si="5"/>
        <v>168.18</v>
      </c>
      <c r="L151" s="115"/>
    </row>
    <row r="152" spans="1:12" ht="12.75" customHeight="1">
      <c r="A152" s="114"/>
      <c r="B152" s="107">
        <f>'Tax Invoice'!D148</f>
        <v>2</v>
      </c>
      <c r="C152" s="10" t="s">
        <v>814</v>
      </c>
      <c r="D152" s="10" t="s">
        <v>961</v>
      </c>
      <c r="E152" s="118" t="s">
        <v>735</v>
      </c>
      <c r="F152" s="146"/>
      <c r="G152" s="147"/>
      <c r="H152" s="11" t="s">
        <v>815</v>
      </c>
      <c r="I152" s="14">
        <f t="shared" si="4"/>
        <v>67.06</v>
      </c>
      <c r="J152" s="14">
        <v>67.06</v>
      </c>
      <c r="K152" s="109">
        <f t="shared" si="5"/>
        <v>134.12</v>
      </c>
      <c r="L152" s="115"/>
    </row>
    <row r="153" spans="1:12" ht="12.75" customHeight="1">
      <c r="A153" s="114"/>
      <c r="B153" s="107">
        <f>'Tax Invoice'!D149</f>
        <v>2</v>
      </c>
      <c r="C153" s="10" t="s">
        <v>816</v>
      </c>
      <c r="D153" s="10" t="s">
        <v>962</v>
      </c>
      <c r="E153" s="118" t="s">
        <v>717</v>
      </c>
      <c r="F153" s="146"/>
      <c r="G153" s="147"/>
      <c r="H153" s="11" t="s">
        <v>817</v>
      </c>
      <c r="I153" s="14">
        <f t="shared" si="4"/>
        <v>28.03</v>
      </c>
      <c r="J153" s="14">
        <v>28.03</v>
      </c>
      <c r="K153" s="109">
        <f t="shared" si="5"/>
        <v>56.06</v>
      </c>
      <c r="L153" s="115"/>
    </row>
    <row r="154" spans="1:12" ht="12.75" customHeight="1">
      <c r="A154" s="114"/>
      <c r="B154" s="107">
        <f>'Tax Invoice'!D150</f>
        <v>4</v>
      </c>
      <c r="C154" s="10" t="s">
        <v>816</v>
      </c>
      <c r="D154" s="10" t="s">
        <v>963</v>
      </c>
      <c r="E154" s="118" t="s">
        <v>722</v>
      </c>
      <c r="F154" s="146"/>
      <c r="G154" s="147"/>
      <c r="H154" s="11" t="s">
        <v>817</v>
      </c>
      <c r="I154" s="14">
        <f t="shared" si="4"/>
        <v>35.119999999999997</v>
      </c>
      <c r="J154" s="14">
        <v>35.119999999999997</v>
      </c>
      <c r="K154" s="109">
        <f t="shared" si="5"/>
        <v>140.47999999999999</v>
      </c>
      <c r="L154" s="115"/>
    </row>
    <row r="155" spans="1:12" ht="12.75" customHeight="1">
      <c r="A155" s="114"/>
      <c r="B155" s="107">
        <f>'Tax Invoice'!D151</f>
        <v>2</v>
      </c>
      <c r="C155" s="10" t="s">
        <v>816</v>
      </c>
      <c r="D155" s="10" t="s">
        <v>964</v>
      </c>
      <c r="E155" s="118" t="s">
        <v>734</v>
      </c>
      <c r="F155" s="146"/>
      <c r="G155" s="147"/>
      <c r="H155" s="11" t="s">
        <v>817</v>
      </c>
      <c r="I155" s="14">
        <f t="shared" si="4"/>
        <v>51.09</v>
      </c>
      <c r="J155" s="14">
        <v>51.09</v>
      </c>
      <c r="K155" s="109">
        <f t="shared" si="5"/>
        <v>102.18</v>
      </c>
      <c r="L155" s="115"/>
    </row>
    <row r="156" spans="1:12" ht="12.75" customHeight="1">
      <c r="A156" s="114"/>
      <c r="B156" s="107">
        <f>'Tax Invoice'!D152</f>
        <v>6</v>
      </c>
      <c r="C156" s="10" t="s">
        <v>816</v>
      </c>
      <c r="D156" s="10" t="s">
        <v>965</v>
      </c>
      <c r="E156" s="118" t="s">
        <v>735</v>
      </c>
      <c r="F156" s="146"/>
      <c r="G156" s="147"/>
      <c r="H156" s="11" t="s">
        <v>817</v>
      </c>
      <c r="I156" s="14">
        <f t="shared" si="4"/>
        <v>67.06</v>
      </c>
      <c r="J156" s="14">
        <v>67.06</v>
      </c>
      <c r="K156" s="109">
        <f t="shared" si="5"/>
        <v>402.36</v>
      </c>
      <c r="L156" s="115"/>
    </row>
    <row r="157" spans="1:12" ht="12.75" customHeight="1">
      <c r="A157" s="114"/>
      <c r="B157" s="107">
        <f>'Tax Invoice'!D153</f>
        <v>6</v>
      </c>
      <c r="C157" s="10" t="s">
        <v>818</v>
      </c>
      <c r="D157" s="10" t="s">
        <v>966</v>
      </c>
      <c r="E157" s="118" t="s">
        <v>730</v>
      </c>
      <c r="F157" s="146"/>
      <c r="G157" s="147"/>
      <c r="H157" s="11" t="s">
        <v>819</v>
      </c>
      <c r="I157" s="14">
        <f t="shared" si="4"/>
        <v>35.119999999999997</v>
      </c>
      <c r="J157" s="14">
        <v>35.119999999999997</v>
      </c>
      <c r="K157" s="109">
        <f t="shared" si="5"/>
        <v>210.71999999999997</v>
      </c>
      <c r="L157" s="115"/>
    </row>
    <row r="158" spans="1:12" ht="12.75" customHeight="1">
      <c r="A158" s="114"/>
      <c r="B158" s="107">
        <f>'Tax Invoice'!D154</f>
        <v>2</v>
      </c>
      <c r="C158" s="10" t="s">
        <v>818</v>
      </c>
      <c r="D158" s="10" t="s">
        <v>967</v>
      </c>
      <c r="E158" s="118" t="s">
        <v>731</v>
      </c>
      <c r="F158" s="146"/>
      <c r="G158" s="147"/>
      <c r="H158" s="11" t="s">
        <v>819</v>
      </c>
      <c r="I158" s="14">
        <f t="shared" si="4"/>
        <v>42.22</v>
      </c>
      <c r="J158" s="14">
        <v>42.22</v>
      </c>
      <c r="K158" s="109">
        <f t="shared" si="5"/>
        <v>84.44</v>
      </c>
      <c r="L158" s="115"/>
    </row>
    <row r="159" spans="1:12" ht="24" customHeight="1">
      <c r="A159" s="114"/>
      <c r="B159" s="107">
        <f>'Tax Invoice'!D155</f>
        <v>2</v>
      </c>
      <c r="C159" s="10" t="s">
        <v>820</v>
      </c>
      <c r="D159" s="10" t="s">
        <v>968</v>
      </c>
      <c r="E159" s="118" t="s">
        <v>731</v>
      </c>
      <c r="F159" s="146"/>
      <c r="G159" s="147"/>
      <c r="H159" s="11" t="s">
        <v>821</v>
      </c>
      <c r="I159" s="14">
        <f t="shared" si="4"/>
        <v>77.7</v>
      </c>
      <c r="J159" s="14">
        <v>77.7</v>
      </c>
      <c r="K159" s="109">
        <f t="shared" si="5"/>
        <v>155.4</v>
      </c>
      <c r="L159" s="115"/>
    </row>
    <row r="160" spans="1:12" ht="24" customHeight="1">
      <c r="A160" s="114"/>
      <c r="B160" s="107">
        <f>'Tax Invoice'!D156</f>
        <v>2</v>
      </c>
      <c r="C160" s="10" t="s">
        <v>820</v>
      </c>
      <c r="D160" s="10" t="s">
        <v>969</v>
      </c>
      <c r="E160" s="118" t="s">
        <v>758</v>
      </c>
      <c r="F160" s="146"/>
      <c r="G160" s="147"/>
      <c r="H160" s="11" t="s">
        <v>821</v>
      </c>
      <c r="I160" s="14">
        <f t="shared" si="4"/>
        <v>111.41</v>
      </c>
      <c r="J160" s="14">
        <v>111.41</v>
      </c>
      <c r="K160" s="109">
        <f t="shared" si="5"/>
        <v>222.82</v>
      </c>
      <c r="L160" s="115"/>
    </row>
    <row r="161" spans="1:12" ht="24" customHeight="1">
      <c r="A161" s="114"/>
      <c r="B161" s="107">
        <f>'Tax Invoice'!D157</f>
        <v>2</v>
      </c>
      <c r="C161" s="10" t="s">
        <v>820</v>
      </c>
      <c r="D161" s="10" t="s">
        <v>970</v>
      </c>
      <c r="E161" s="118" t="s">
        <v>735</v>
      </c>
      <c r="F161" s="146"/>
      <c r="G161" s="147"/>
      <c r="H161" s="11" t="s">
        <v>821</v>
      </c>
      <c r="I161" s="14">
        <f t="shared" si="4"/>
        <v>125.6</v>
      </c>
      <c r="J161" s="14">
        <v>125.6</v>
      </c>
      <c r="K161" s="109">
        <f t="shared" si="5"/>
        <v>251.2</v>
      </c>
      <c r="L161" s="115"/>
    </row>
    <row r="162" spans="1:12" ht="12.75" customHeight="1">
      <c r="A162" s="114"/>
      <c r="B162" s="107">
        <f>'Tax Invoice'!D158</f>
        <v>2</v>
      </c>
      <c r="C162" s="10" t="s">
        <v>822</v>
      </c>
      <c r="D162" s="10" t="s">
        <v>971</v>
      </c>
      <c r="E162" s="118" t="s">
        <v>721</v>
      </c>
      <c r="F162" s="146"/>
      <c r="G162" s="147"/>
      <c r="H162" s="11" t="s">
        <v>823</v>
      </c>
      <c r="I162" s="14">
        <f t="shared" si="4"/>
        <v>29.8</v>
      </c>
      <c r="J162" s="14">
        <v>29.8</v>
      </c>
      <c r="K162" s="109">
        <f t="shared" si="5"/>
        <v>59.6</v>
      </c>
      <c r="L162" s="115"/>
    </row>
    <row r="163" spans="1:12" ht="12.75" customHeight="1">
      <c r="A163" s="114"/>
      <c r="B163" s="107">
        <f>'Tax Invoice'!D159</f>
        <v>2</v>
      </c>
      <c r="C163" s="10" t="s">
        <v>822</v>
      </c>
      <c r="D163" s="10" t="s">
        <v>972</v>
      </c>
      <c r="E163" s="118" t="s">
        <v>722</v>
      </c>
      <c r="F163" s="146"/>
      <c r="G163" s="147"/>
      <c r="H163" s="11" t="s">
        <v>823</v>
      </c>
      <c r="I163" s="14">
        <f t="shared" si="4"/>
        <v>35.119999999999997</v>
      </c>
      <c r="J163" s="14">
        <v>35.119999999999997</v>
      </c>
      <c r="K163" s="109">
        <f t="shared" si="5"/>
        <v>70.239999999999995</v>
      </c>
      <c r="L163" s="115"/>
    </row>
    <row r="164" spans="1:12" ht="12.75" customHeight="1">
      <c r="A164" s="114"/>
      <c r="B164" s="107">
        <f>'Tax Invoice'!D160</f>
        <v>2</v>
      </c>
      <c r="C164" s="10" t="s">
        <v>824</v>
      </c>
      <c r="D164" s="10" t="s">
        <v>973</v>
      </c>
      <c r="E164" s="118" t="s">
        <v>717</v>
      </c>
      <c r="F164" s="146"/>
      <c r="G164" s="147"/>
      <c r="H164" s="11" t="s">
        <v>825</v>
      </c>
      <c r="I164" s="14">
        <f t="shared" si="4"/>
        <v>26.61</v>
      </c>
      <c r="J164" s="14">
        <v>26.61</v>
      </c>
      <c r="K164" s="109">
        <f t="shared" si="5"/>
        <v>53.22</v>
      </c>
      <c r="L164" s="115"/>
    </row>
    <row r="165" spans="1:12" ht="12.75" customHeight="1">
      <c r="A165" s="114"/>
      <c r="B165" s="107">
        <f>'Tax Invoice'!D161</f>
        <v>2</v>
      </c>
      <c r="C165" s="10" t="s">
        <v>826</v>
      </c>
      <c r="D165" s="10" t="s">
        <v>974</v>
      </c>
      <c r="E165" s="118" t="s">
        <v>717</v>
      </c>
      <c r="F165" s="146"/>
      <c r="G165" s="147"/>
      <c r="H165" s="11" t="s">
        <v>827</v>
      </c>
      <c r="I165" s="14">
        <f t="shared" si="4"/>
        <v>28.03</v>
      </c>
      <c r="J165" s="14">
        <v>28.03</v>
      </c>
      <c r="K165" s="109">
        <f t="shared" si="5"/>
        <v>56.06</v>
      </c>
      <c r="L165" s="115"/>
    </row>
    <row r="166" spans="1:12" ht="12.75" customHeight="1">
      <c r="A166" s="114"/>
      <c r="B166" s="107">
        <f>'Tax Invoice'!D162</f>
        <v>4</v>
      </c>
      <c r="C166" s="10" t="s">
        <v>826</v>
      </c>
      <c r="D166" s="10" t="s">
        <v>975</v>
      </c>
      <c r="E166" s="118" t="s">
        <v>721</v>
      </c>
      <c r="F166" s="146"/>
      <c r="G166" s="147"/>
      <c r="H166" s="11" t="s">
        <v>827</v>
      </c>
      <c r="I166" s="14">
        <f t="shared" si="4"/>
        <v>29.8</v>
      </c>
      <c r="J166" s="14">
        <v>29.8</v>
      </c>
      <c r="K166" s="109">
        <f t="shared" si="5"/>
        <v>119.2</v>
      </c>
      <c r="L166" s="115"/>
    </row>
    <row r="167" spans="1:12" ht="12.75" customHeight="1">
      <c r="A167" s="114"/>
      <c r="B167" s="107">
        <f>'Tax Invoice'!D163</f>
        <v>2</v>
      </c>
      <c r="C167" s="10" t="s">
        <v>826</v>
      </c>
      <c r="D167" s="10" t="s">
        <v>976</v>
      </c>
      <c r="E167" s="118" t="s">
        <v>722</v>
      </c>
      <c r="F167" s="146"/>
      <c r="G167" s="147"/>
      <c r="H167" s="11" t="s">
        <v>827</v>
      </c>
      <c r="I167" s="14">
        <f t="shared" si="4"/>
        <v>35.119999999999997</v>
      </c>
      <c r="J167" s="14">
        <v>35.119999999999997</v>
      </c>
      <c r="K167" s="109">
        <f t="shared" si="5"/>
        <v>70.239999999999995</v>
      </c>
      <c r="L167" s="115"/>
    </row>
    <row r="168" spans="1:12" ht="12.75" customHeight="1">
      <c r="A168" s="114"/>
      <c r="B168" s="107">
        <f>'Tax Invoice'!D164</f>
        <v>2</v>
      </c>
      <c r="C168" s="10" t="s">
        <v>826</v>
      </c>
      <c r="D168" s="10" t="s">
        <v>977</v>
      </c>
      <c r="E168" s="118" t="s">
        <v>731</v>
      </c>
      <c r="F168" s="146"/>
      <c r="G168" s="147"/>
      <c r="H168" s="11" t="s">
        <v>827</v>
      </c>
      <c r="I168" s="14">
        <f t="shared" si="4"/>
        <v>36.9</v>
      </c>
      <c r="J168" s="14">
        <v>36.9</v>
      </c>
      <c r="K168" s="109">
        <f t="shared" si="5"/>
        <v>73.8</v>
      </c>
      <c r="L168" s="115"/>
    </row>
    <row r="169" spans="1:12" ht="12.75" customHeight="1">
      <c r="A169" s="114"/>
      <c r="B169" s="107">
        <f>'Tax Invoice'!D165</f>
        <v>2</v>
      </c>
      <c r="C169" s="10" t="s">
        <v>826</v>
      </c>
      <c r="D169" s="10" t="s">
        <v>978</v>
      </c>
      <c r="E169" s="118" t="s">
        <v>755</v>
      </c>
      <c r="F169" s="146"/>
      <c r="G169" s="147"/>
      <c r="H169" s="11" t="s">
        <v>827</v>
      </c>
      <c r="I169" s="14">
        <f t="shared" si="4"/>
        <v>61.73</v>
      </c>
      <c r="J169" s="14">
        <v>61.73</v>
      </c>
      <c r="K169" s="109">
        <f t="shared" si="5"/>
        <v>123.46</v>
      </c>
      <c r="L169" s="115"/>
    </row>
    <row r="170" spans="1:12" ht="12.75" customHeight="1">
      <c r="A170" s="114"/>
      <c r="B170" s="107">
        <f>'Tax Invoice'!D166</f>
        <v>2</v>
      </c>
      <c r="C170" s="10" t="s">
        <v>828</v>
      </c>
      <c r="D170" s="10" t="s">
        <v>979</v>
      </c>
      <c r="E170" s="118" t="s">
        <v>722</v>
      </c>
      <c r="F170" s="146"/>
      <c r="G170" s="147"/>
      <c r="H170" s="11" t="s">
        <v>829</v>
      </c>
      <c r="I170" s="14">
        <f t="shared" si="4"/>
        <v>69.19</v>
      </c>
      <c r="J170" s="14">
        <v>69.19</v>
      </c>
      <c r="K170" s="109">
        <f t="shared" si="5"/>
        <v>138.38</v>
      </c>
      <c r="L170" s="115"/>
    </row>
    <row r="171" spans="1:12" ht="24" customHeight="1">
      <c r="A171" s="114"/>
      <c r="B171" s="107">
        <f>'Tax Invoice'!D167</f>
        <v>2</v>
      </c>
      <c r="C171" s="10" t="s">
        <v>830</v>
      </c>
      <c r="D171" s="10" t="s">
        <v>980</v>
      </c>
      <c r="E171" s="118" t="s">
        <v>732</v>
      </c>
      <c r="F171" s="146"/>
      <c r="G171" s="147"/>
      <c r="H171" s="11" t="s">
        <v>831</v>
      </c>
      <c r="I171" s="14">
        <f t="shared" si="4"/>
        <v>97.21</v>
      </c>
      <c r="J171" s="14">
        <v>97.21</v>
      </c>
      <c r="K171" s="109">
        <f t="shared" si="5"/>
        <v>194.42</v>
      </c>
      <c r="L171" s="115"/>
    </row>
    <row r="172" spans="1:12" ht="24" customHeight="1">
      <c r="A172" s="114"/>
      <c r="B172" s="107">
        <f>'Tax Invoice'!D168</f>
        <v>2</v>
      </c>
      <c r="C172" s="10" t="s">
        <v>832</v>
      </c>
      <c r="D172" s="10" t="s">
        <v>981</v>
      </c>
      <c r="E172" s="118" t="s">
        <v>722</v>
      </c>
      <c r="F172" s="146" t="s">
        <v>635</v>
      </c>
      <c r="G172" s="147"/>
      <c r="H172" s="11" t="s">
        <v>833</v>
      </c>
      <c r="I172" s="14">
        <f t="shared" si="4"/>
        <v>18.8</v>
      </c>
      <c r="J172" s="14">
        <v>18.8</v>
      </c>
      <c r="K172" s="109">
        <f t="shared" si="5"/>
        <v>37.6</v>
      </c>
      <c r="L172" s="115"/>
    </row>
    <row r="173" spans="1:12" ht="12.75" customHeight="1">
      <c r="A173" s="114"/>
      <c r="B173" s="107">
        <f>'Tax Invoice'!D169</f>
        <v>2</v>
      </c>
      <c r="C173" s="10" t="s">
        <v>834</v>
      </c>
      <c r="D173" s="10" t="s">
        <v>982</v>
      </c>
      <c r="E173" s="118" t="s">
        <v>730</v>
      </c>
      <c r="F173" s="146" t="s">
        <v>635</v>
      </c>
      <c r="G173" s="147"/>
      <c r="H173" s="11" t="s">
        <v>835</v>
      </c>
      <c r="I173" s="14">
        <f t="shared" si="4"/>
        <v>17.38</v>
      </c>
      <c r="J173" s="14">
        <v>17.38</v>
      </c>
      <c r="K173" s="109">
        <f t="shared" si="5"/>
        <v>34.76</v>
      </c>
      <c r="L173" s="115"/>
    </row>
    <row r="174" spans="1:12" ht="12.75" customHeight="1">
      <c r="A174" s="114"/>
      <c r="B174" s="107">
        <f>'Tax Invoice'!D170</f>
        <v>4</v>
      </c>
      <c r="C174" s="10" t="s">
        <v>834</v>
      </c>
      <c r="D174" s="10" t="s">
        <v>983</v>
      </c>
      <c r="E174" s="118" t="s">
        <v>722</v>
      </c>
      <c r="F174" s="146" t="s">
        <v>635</v>
      </c>
      <c r="G174" s="147"/>
      <c r="H174" s="11" t="s">
        <v>835</v>
      </c>
      <c r="I174" s="14">
        <f t="shared" si="4"/>
        <v>18.8</v>
      </c>
      <c r="J174" s="14">
        <v>18.8</v>
      </c>
      <c r="K174" s="109">
        <f t="shared" si="5"/>
        <v>75.2</v>
      </c>
      <c r="L174" s="115"/>
    </row>
    <row r="175" spans="1:12" ht="12.75" customHeight="1">
      <c r="A175" s="114"/>
      <c r="B175" s="107">
        <f>'Tax Invoice'!D171</f>
        <v>4</v>
      </c>
      <c r="C175" s="10" t="s">
        <v>834</v>
      </c>
      <c r="D175" s="10" t="s">
        <v>984</v>
      </c>
      <c r="E175" s="118" t="s">
        <v>732</v>
      </c>
      <c r="F175" s="146" t="s">
        <v>637</v>
      </c>
      <c r="G175" s="147"/>
      <c r="H175" s="11" t="s">
        <v>835</v>
      </c>
      <c r="I175" s="14">
        <f t="shared" si="4"/>
        <v>23.06</v>
      </c>
      <c r="J175" s="14">
        <v>23.06</v>
      </c>
      <c r="K175" s="109">
        <f t="shared" si="5"/>
        <v>92.24</v>
      </c>
      <c r="L175" s="115"/>
    </row>
    <row r="176" spans="1:12" ht="12.75" customHeight="1">
      <c r="A176" s="114"/>
      <c r="B176" s="107">
        <f>'Tax Invoice'!D172</f>
        <v>20</v>
      </c>
      <c r="C176" s="10" t="s">
        <v>836</v>
      </c>
      <c r="D176" s="10" t="s">
        <v>985</v>
      </c>
      <c r="E176" s="118" t="s">
        <v>717</v>
      </c>
      <c r="F176" s="146" t="s">
        <v>273</v>
      </c>
      <c r="G176" s="147"/>
      <c r="H176" s="11" t="s">
        <v>837</v>
      </c>
      <c r="I176" s="14">
        <f t="shared" si="4"/>
        <v>13.48</v>
      </c>
      <c r="J176" s="14">
        <v>13.48</v>
      </c>
      <c r="K176" s="109">
        <f t="shared" si="5"/>
        <v>269.60000000000002</v>
      </c>
      <c r="L176" s="115"/>
    </row>
    <row r="177" spans="1:12" ht="12.75" customHeight="1">
      <c r="A177" s="114"/>
      <c r="B177" s="107">
        <f>'Tax Invoice'!D173</f>
        <v>6</v>
      </c>
      <c r="C177" s="10" t="s">
        <v>836</v>
      </c>
      <c r="D177" s="10" t="s">
        <v>985</v>
      </c>
      <c r="E177" s="118" t="s">
        <v>717</v>
      </c>
      <c r="F177" s="146" t="s">
        <v>110</v>
      </c>
      <c r="G177" s="147"/>
      <c r="H177" s="11" t="s">
        <v>837</v>
      </c>
      <c r="I177" s="14">
        <f t="shared" si="4"/>
        <v>13.48</v>
      </c>
      <c r="J177" s="14">
        <v>13.48</v>
      </c>
      <c r="K177" s="109">
        <f t="shared" si="5"/>
        <v>80.88</v>
      </c>
      <c r="L177" s="115"/>
    </row>
    <row r="178" spans="1:12" ht="12.75" customHeight="1">
      <c r="A178" s="114"/>
      <c r="B178" s="107">
        <f>'Tax Invoice'!D174</f>
        <v>4</v>
      </c>
      <c r="C178" s="10" t="s">
        <v>836</v>
      </c>
      <c r="D178" s="10" t="s">
        <v>986</v>
      </c>
      <c r="E178" s="118" t="s">
        <v>729</v>
      </c>
      <c r="F178" s="146" t="s">
        <v>273</v>
      </c>
      <c r="G178" s="147"/>
      <c r="H178" s="11" t="s">
        <v>837</v>
      </c>
      <c r="I178" s="14">
        <f t="shared" si="4"/>
        <v>15.61</v>
      </c>
      <c r="J178" s="14">
        <v>15.61</v>
      </c>
      <c r="K178" s="109">
        <f t="shared" si="5"/>
        <v>62.44</v>
      </c>
      <c r="L178" s="115"/>
    </row>
    <row r="179" spans="1:12" ht="12.75" customHeight="1">
      <c r="A179" s="114"/>
      <c r="B179" s="107">
        <f>'Tax Invoice'!D175</f>
        <v>4</v>
      </c>
      <c r="C179" s="10" t="s">
        <v>836</v>
      </c>
      <c r="D179" s="10" t="s">
        <v>986</v>
      </c>
      <c r="E179" s="118" t="s">
        <v>729</v>
      </c>
      <c r="F179" s="146" t="s">
        <v>110</v>
      </c>
      <c r="G179" s="147"/>
      <c r="H179" s="11" t="s">
        <v>837</v>
      </c>
      <c r="I179" s="14">
        <f t="shared" si="4"/>
        <v>15.61</v>
      </c>
      <c r="J179" s="14">
        <v>15.61</v>
      </c>
      <c r="K179" s="109">
        <f t="shared" si="5"/>
        <v>62.44</v>
      </c>
      <c r="L179" s="115"/>
    </row>
    <row r="180" spans="1:12" ht="12.75" customHeight="1">
      <c r="A180" s="114"/>
      <c r="B180" s="107">
        <f>'Tax Invoice'!D176</f>
        <v>18</v>
      </c>
      <c r="C180" s="10" t="s">
        <v>836</v>
      </c>
      <c r="D180" s="10" t="s">
        <v>987</v>
      </c>
      <c r="E180" s="118" t="s">
        <v>730</v>
      </c>
      <c r="F180" s="146" t="s">
        <v>273</v>
      </c>
      <c r="G180" s="147"/>
      <c r="H180" s="11" t="s">
        <v>837</v>
      </c>
      <c r="I180" s="14">
        <f t="shared" si="4"/>
        <v>16.32</v>
      </c>
      <c r="J180" s="14">
        <v>16.32</v>
      </c>
      <c r="K180" s="109">
        <f t="shared" si="5"/>
        <v>293.76</v>
      </c>
      <c r="L180" s="115"/>
    </row>
    <row r="181" spans="1:12" ht="12.75" customHeight="1">
      <c r="A181" s="114"/>
      <c r="B181" s="107">
        <f>'Tax Invoice'!D177</f>
        <v>2</v>
      </c>
      <c r="C181" s="10" t="s">
        <v>836</v>
      </c>
      <c r="D181" s="10" t="s">
        <v>987</v>
      </c>
      <c r="E181" s="118" t="s">
        <v>730</v>
      </c>
      <c r="F181" s="146" t="s">
        <v>728</v>
      </c>
      <c r="G181" s="147"/>
      <c r="H181" s="11" t="s">
        <v>837</v>
      </c>
      <c r="I181" s="14">
        <f t="shared" si="4"/>
        <v>16.32</v>
      </c>
      <c r="J181" s="14">
        <v>16.32</v>
      </c>
      <c r="K181" s="109">
        <f t="shared" si="5"/>
        <v>32.64</v>
      </c>
      <c r="L181" s="115"/>
    </row>
    <row r="182" spans="1:12" ht="12.75" customHeight="1">
      <c r="A182" s="114"/>
      <c r="B182" s="107">
        <f>'Tax Invoice'!D178</f>
        <v>2</v>
      </c>
      <c r="C182" s="10" t="s">
        <v>836</v>
      </c>
      <c r="D182" s="10" t="s">
        <v>987</v>
      </c>
      <c r="E182" s="118" t="s">
        <v>730</v>
      </c>
      <c r="F182" s="146" t="s">
        <v>838</v>
      </c>
      <c r="G182" s="147"/>
      <c r="H182" s="11" t="s">
        <v>837</v>
      </c>
      <c r="I182" s="14">
        <f t="shared" si="4"/>
        <v>16.32</v>
      </c>
      <c r="J182" s="14">
        <v>16.32</v>
      </c>
      <c r="K182" s="109">
        <f t="shared" si="5"/>
        <v>32.64</v>
      </c>
      <c r="L182" s="115"/>
    </row>
    <row r="183" spans="1:12" ht="12.75" customHeight="1">
      <c r="A183" s="114"/>
      <c r="B183" s="107">
        <f>'Tax Invoice'!D179</f>
        <v>2</v>
      </c>
      <c r="C183" s="10" t="s">
        <v>836</v>
      </c>
      <c r="D183" s="10" t="s">
        <v>988</v>
      </c>
      <c r="E183" s="118" t="s">
        <v>722</v>
      </c>
      <c r="F183" s="146" t="s">
        <v>273</v>
      </c>
      <c r="G183" s="147"/>
      <c r="H183" s="11" t="s">
        <v>837</v>
      </c>
      <c r="I183" s="14">
        <f t="shared" si="4"/>
        <v>17.03</v>
      </c>
      <c r="J183" s="14">
        <v>17.03</v>
      </c>
      <c r="K183" s="109">
        <f t="shared" si="5"/>
        <v>34.06</v>
      </c>
      <c r="L183" s="115"/>
    </row>
    <row r="184" spans="1:12" ht="12.75" customHeight="1">
      <c r="A184" s="114"/>
      <c r="B184" s="107">
        <f>'Tax Invoice'!D180</f>
        <v>4</v>
      </c>
      <c r="C184" s="10" t="s">
        <v>836</v>
      </c>
      <c r="D184" s="10" t="s">
        <v>988</v>
      </c>
      <c r="E184" s="118" t="s">
        <v>722</v>
      </c>
      <c r="F184" s="146" t="s">
        <v>720</v>
      </c>
      <c r="G184" s="147"/>
      <c r="H184" s="11" t="s">
        <v>837</v>
      </c>
      <c r="I184" s="14">
        <f t="shared" si="4"/>
        <v>17.03</v>
      </c>
      <c r="J184" s="14">
        <v>17.03</v>
      </c>
      <c r="K184" s="109">
        <f t="shared" si="5"/>
        <v>68.12</v>
      </c>
      <c r="L184" s="115"/>
    </row>
    <row r="185" spans="1:12" ht="12.75" customHeight="1">
      <c r="A185" s="114"/>
      <c r="B185" s="107">
        <f>'Tax Invoice'!D181</f>
        <v>2</v>
      </c>
      <c r="C185" s="10" t="s">
        <v>836</v>
      </c>
      <c r="D185" s="10" t="s">
        <v>988</v>
      </c>
      <c r="E185" s="118" t="s">
        <v>722</v>
      </c>
      <c r="F185" s="146" t="s">
        <v>728</v>
      </c>
      <c r="G185" s="147"/>
      <c r="H185" s="11" t="s">
        <v>837</v>
      </c>
      <c r="I185" s="14">
        <f t="shared" si="4"/>
        <v>17.03</v>
      </c>
      <c r="J185" s="14">
        <v>17.03</v>
      </c>
      <c r="K185" s="109">
        <f t="shared" si="5"/>
        <v>34.06</v>
      </c>
      <c r="L185" s="115"/>
    </row>
    <row r="186" spans="1:12" ht="12.75" customHeight="1">
      <c r="A186" s="114"/>
      <c r="B186" s="107">
        <f>'Tax Invoice'!D182</f>
        <v>2</v>
      </c>
      <c r="C186" s="10" t="s">
        <v>836</v>
      </c>
      <c r="D186" s="10" t="s">
        <v>988</v>
      </c>
      <c r="E186" s="118" t="s">
        <v>722</v>
      </c>
      <c r="F186" s="146" t="s">
        <v>838</v>
      </c>
      <c r="G186" s="147"/>
      <c r="H186" s="11" t="s">
        <v>837</v>
      </c>
      <c r="I186" s="14">
        <f t="shared" si="4"/>
        <v>17.03</v>
      </c>
      <c r="J186" s="14">
        <v>17.03</v>
      </c>
      <c r="K186" s="109">
        <f t="shared" si="5"/>
        <v>34.06</v>
      </c>
      <c r="L186" s="115"/>
    </row>
    <row r="187" spans="1:12" ht="12.75" customHeight="1">
      <c r="A187" s="114"/>
      <c r="B187" s="107">
        <f>'Tax Invoice'!D183</f>
        <v>2</v>
      </c>
      <c r="C187" s="10" t="s">
        <v>836</v>
      </c>
      <c r="D187" s="10" t="s">
        <v>989</v>
      </c>
      <c r="E187" s="118" t="s">
        <v>731</v>
      </c>
      <c r="F187" s="146" t="s">
        <v>273</v>
      </c>
      <c r="G187" s="147"/>
      <c r="H187" s="11" t="s">
        <v>837</v>
      </c>
      <c r="I187" s="14">
        <f t="shared" si="4"/>
        <v>18.45</v>
      </c>
      <c r="J187" s="14">
        <v>18.45</v>
      </c>
      <c r="K187" s="109">
        <f t="shared" si="5"/>
        <v>36.9</v>
      </c>
      <c r="L187" s="115"/>
    </row>
    <row r="188" spans="1:12" ht="12.75" customHeight="1">
      <c r="A188" s="114"/>
      <c r="B188" s="107">
        <f>'Tax Invoice'!D184</f>
        <v>52</v>
      </c>
      <c r="C188" s="10" t="s">
        <v>836</v>
      </c>
      <c r="D188" s="10" t="s">
        <v>989</v>
      </c>
      <c r="E188" s="118" t="s">
        <v>731</v>
      </c>
      <c r="F188" s="146" t="s">
        <v>110</v>
      </c>
      <c r="G188" s="147"/>
      <c r="H188" s="11" t="s">
        <v>837</v>
      </c>
      <c r="I188" s="14">
        <f t="shared" si="4"/>
        <v>18.45</v>
      </c>
      <c r="J188" s="14">
        <v>18.45</v>
      </c>
      <c r="K188" s="109">
        <f t="shared" si="5"/>
        <v>959.4</v>
      </c>
      <c r="L188" s="115"/>
    </row>
    <row r="189" spans="1:12" ht="12.75" customHeight="1">
      <c r="A189" s="114"/>
      <c r="B189" s="107">
        <f>'Tax Invoice'!D185</f>
        <v>4</v>
      </c>
      <c r="C189" s="10" t="s">
        <v>836</v>
      </c>
      <c r="D189" s="10" t="s">
        <v>989</v>
      </c>
      <c r="E189" s="118" t="s">
        <v>731</v>
      </c>
      <c r="F189" s="146" t="s">
        <v>720</v>
      </c>
      <c r="G189" s="147"/>
      <c r="H189" s="11" t="s">
        <v>837</v>
      </c>
      <c r="I189" s="14">
        <f t="shared" si="4"/>
        <v>18.45</v>
      </c>
      <c r="J189" s="14">
        <v>18.45</v>
      </c>
      <c r="K189" s="109">
        <f t="shared" si="5"/>
        <v>73.8</v>
      </c>
      <c r="L189" s="115"/>
    </row>
    <row r="190" spans="1:12" ht="12.75" customHeight="1">
      <c r="A190" s="114"/>
      <c r="B190" s="107">
        <f>'Tax Invoice'!D186</f>
        <v>2</v>
      </c>
      <c r="C190" s="10" t="s">
        <v>836</v>
      </c>
      <c r="D190" s="10" t="s">
        <v>989</v>
      </c>
      <c r="E190" s="118" t="s">
        <v>731</v>
      </c>
      <c r="F190" s="146" t="s">
        <v>727</v>
      </c>
      <c r="G190" s="147"/>
      <c r="H190" s="11" t="s">
        <v>837</v>
      </c>
      <c r="I190" s="14">
        <f t="shared" si="4"/>
        <v>18.45</v>
      </c>
      <c r="J190" s="14">
        <v>18.45</v>
      </c>
      <c r="K190" s="109">
        <f t="shared" si="5"/>
        <v>36.9</v>
      </c>
      <c r="L190" s="115"/>
    </row>
    <row r="191" spans="1:12" ht="12.75" customHeight="1">
      <c r="A191" s="114"/>
      <c r="B191" s="107">
        <f>'Tax Invoice'!D187</f>
        <v>4</v>
      </c>
      <c r="C191" s="10" t="s">
        <v>836</v>
      </c>
      <c r="D191" s="10" t="s">
        <v>990</v>
      </c>
      <c r="E191" s="118" t="s">
        <v>723</v>
      </c>
      <c r="F191" s="146" t="s">
        <v>718</v>
      </c>
      <c r="G191" s="147"/>
      <c r="H191" s="11" t="s">
        <v>837</v>
      </c>
      <c r="I191" s="14">
        <f t="shared" si="4"/>
        <v>19.87</v>
      </c>
      <c r="J191" s="14">
        <v>19.87</v>
      </c>
      <c r="K191" s="109">
        <f t="shared" si="5"/>
        <v>79.48</v>
      </c>
      <c r="L191" s="115"/>
    </row>
    <row r="192" spans="1:12" ht="12.75" customHeight="1">
      <c r="A192" s="114"/>
      <c r="B192" s="107">
        <f>'Tax Invoice'!D188</f>
        <v>2</v>
      </c>
      <c r="C192" s="10" t="s">
        <v>836</v>
      </c>
      <c r="D192" s="10" t="s">
        <v>991</v>
      </c>
      <c r="E192" s="118" t="s">
        <v>732</v>
      </c>
      <c r="F192" s="146" t="s">
        <v>110</v>
      </c>
      <c r="G192" s="147"/>
      <c r="H192" s="11" t="s">
        <v>837</v>
      </c>
      <c r="I192" s="14">
        <f t="shared" si="4"/>
        <v>22</v>
      </c>
      <c r="J192" s="14">
        <v>22</v>
      </c>
      <c r="K192" s="109">
        <f t="shared" si="5"/>
        <v>44</v>
      </c>
      <c r="L192" s="115"/>
    </row>
    <row r="193" spans="1:12" ht="12.75" customHeight="1">
      <c r="A193" s="114"/>
      <c r="B193" s="107">
        <f>'Tax Invoice'!D189</f>
        <v>2</v>
      </c>
      <c r="C193" s="10" t="s">
        <v>836</v>
      </c>
      <c r="D193" s="10" t="s">
        <v>991</v>
      </c>
      <c r="E193" s="118" t="s">
        <v>732</v>
      </c>
      <c r="F193" s="146" t="s">
        <v>718</v>
      </c>
      <c r="G193" s="147"/>
      <c r="H193" s="11" t="s">
        <v>837</v>
      </c>
      <c r="I193" s="14">
        <f t="shared" si="4"/>
        <v>22</v>
      </c>
      <c r="J193" s="14">
        <v>22</v>
      </c>
      <c r="K193" s="109">
        <f t="shared" si="5"/>
        <v>44</v>
      </c>
      <c r="L193" s="115"/>
    </row>
    <row r="194" spans="1:12" ht="12.75" customHeight="1">
      <c r="A194" s="114"/>
      <c r="B194" s="107">
        <f>'Tax Invoice'!D190</f>
        <v>4</v>
      </c>
      <c r="C194" s="10" t="s">
        <v>836</v>
      </c>
      <c r="D194" s="10" t="s">
        <v>992</v>
      </c>
      <c r="E194" s="118" t="s">
        <v>734</v>
      </c>
      <c r="F194" s="146" t="s">
        <v>273</v>
      </c>
      <c r="G194" s="147"/>
      <c r="H194" s="11" t="s">
        <v>837</v>
      </c>
      <c r="I194" s="14">
        <f t="shared" si="4"/>
        <v>24.48</v>
      </c>
      <c r="J194" s="14">
        <v>24.48</v>
      </c>
      <c r="K194" s="109">
        <f t="shared" si="5"/>
        <v>97.92</v>
      </c>
      <c r="L194" s="115"/>
    </row>
    <row r="195" spans="1:12" ht="12.75" customHeight="1">
      <c r="A195" s="114"/>
      <c r="B195" s="107">
        <f>'Tax Invoice'!D191</f>
        <v>2</v>
      </c>
      <c r="C195" s="10" t="s">
        <v>836</v>
      </c>
      <c r="D195" s="10" t="s">
        <v>992</v>
      </c>
      <c r="E195" s="118" t="s">
        <v>734</v>
      </c>
      <c r="F195" s="146" t="s">
        <v>728</v>
      </c>
      <c r="G195" s="147"/>
      <c r="H195" s="11" t="s">
        <v>837</v>
      </c>
      <c r="I195" s="14">
        <f t="shared" si="4"/>
        <v>24.48</v>
      </c>
      <c r="J195" s="14">
        <v>24.48</v>
      </c>
      <c r="K195" s="109">
        <f t="shared" si="5"/>
        <v>48.96</v>
      </c>
      <c r="L195" s="115"/>
    </row>
    <row r="196" spans="1:12" ht="12.75" customHeight="1">
      <c r="A196" s="114"/>
      <c r="B196" s="107">
        <f>'Tax Invoice'!D192</f>
        <v>4</v>
      </c>
      <c r="C196" s="10" t="s">
        <v>836</v>
      </c>
      <c r="D196" s="10" t="s">
        <v>993</v>
      </c>
      <c r="E196" s="118" t="s">
        <v>746</v>
      </c>
      <c r="F196" s="146" t="s">
        <v>273</v>
      </c>
      <c r="G196" s="147"/>
      <c r="H196" s="11" t="s">
        <v>837</v>
      </c>
      <c r="I196" s="14">
        <f t="shared" si="4"/>
        <v>24.84</v>
      </c>
      <c r="J196" s="14">
        <v>24.84</v>
      </c>
      <c r="K196" s="109">
        <f t="shared" si="5"/>
        <v>99.36</v>
      </c>
      <c r="L196" s="115"/>
    </row>
    <row r="197" spans="1:12" ht="12.75" customHeight="1">
      <c r="A197" s="114"/>
      <c r="B197" s="107">
        <f>'Tax Invoice'!D193</f>
        <v>2</v>
      </c>
      <c r="C197" s="10" t="s">
        <v>836</v>
      </c>
      <c r="D197" s="10" t="s">
        <v>994</v>
      </c>
      <c r="E197" s="118" t="s">
        <v>758</v>
      </c>
      <c r="F197" s="146" t="s">
        <v>273</v>
      </c>
      <c r="G197" s="147"/>
      <c r="H197" s="11" t="s">
        <v>837</v>
      </c>
      <c r="I197" s="14">
        <f t="shared" si="4"/>
        <v>25.55</v>
      </c>
      <c r="J197" s="14">
        <v>25.55</v>
      </c>
      <c r="K197" s="109">
        <f t="shared" si="5"/>
        <v>51.1</v>
      </c>
      <c r="L197" s="115"/>
    </row>
    <row r="198" spans="1:12" ht="12.75" customHeight="1">
      <c r="A198" s="114"/>
      <c r="B198" s="107">
        <f>'Tax Invoice'!D194</f>
        <v>2</v>
      </c>
      <c r="C198" s="10" t="s">
        <v>836</v>
      </c>
      <c r="D198" s="10" t="s">
        <v>994</v>
      </c>
      <c r="E198" s="118" t="s">
        <v>758</v>
      </c>
      <c r="F198" s="146" t="s">
        <v>728</v>
      </c>
      <c r="G198" s="147"/>
      <c r="H198" s="11" t="s">
        <v>837</v>
      </c>
      <c r="I198" s="14">
        <f t="shared" si="4"/>
        <v>25.55</v>
      </c>
      <c r="J198" s="14">
        <v>25.55</v>
      </c>
      <c r="K198" s="109">
        <f t="shared" si="5"/>
        <v>51.1</v>
      </c>
      <c r="L198" s="115"/>
    </row>
    <row r="199" spans="1:12" ht="12.75" customHeight="1">
      <c r="A199" s="114"/>
      <c r="B199" s="107">
        <f>'Tax Invoice'!D195</f>
        <v>4</v>
      </c>
      <c r="C199" s="10" t="s">
        <v>836</v>
      </c>
      <c r="D199" s="10" t="s">
        <v>995</v>
      </c>
      <c r="E199" s="118" t="s">
        <v>755</v>
      </c>
      <c r="F199" s="146" t="s">
        <v>273</v>
      </c>
      <c r="G199" s="147"/>
      <c r="H199" s="11" t="s">
        <v>837</v>
      </c>
      <c r="I199" s="14">
        <f t="shared" si="4"/>
        <v>26.96</v>
      </c>
      <c r="J199" s="14">
        <v>26.96</v>
      </c>
      <c r="K199" s="109">
        <f t="shared" si="5"/>
        <v>107.84</v>
      </c>
      <c r="L199" s="115"/>
    </row>
    <row r="200" spans="1:12" ht="12.75" customHeight="1">
      <c r="A200" s="114"/>
      <c r="B200" s="107">
        <f>'Tax Invoice'!D196</f>
        <v>4</v>
      </c>
      <c r="C200" s="10" t="s">
        <v>836</v>
      </c>
      <c r="D200" s="10" t="s">
        <v>996</v>
      </c>
      <c r="E200" s="118" t="s">
        <v>735</v>
      </c>
      <c r="F200" s="146" t="s">
        <v>273</v>
      </c>
      <c r="G200" s="147"/>
      <c r="H200" s="11" t="s">
        <v>837</v>
      </c>
      <c r="I200" s="14">
        <f t="shared" si="4"/>
        <v>31.58</v>
      </c>
      <c r="J200" s="14">
        <v>31.58</v>
      </c>
      <c r="K200" s="109">
        <f t="shared" si="5"/>
        <v>126.32</v>
      </c>
      <c r="L200" s="115"/>
    </row>
    <row r="201" spans="1:12" ht="12.75" customHeight="1">
      <c r="A201" s="114"/>
      <c r="B201" s="107">
        <f>'Tax Invoice'!D197</f>
        <v>2</v>
      </c>
      <c r="C201" s="10" t="s">
        <v>839</v>
      </c>
      <c r="D201" s="10" t="s">
        <v>997</v>
      </c>
      <c r="E201" s="118" t="s">
        <v>733</v>
      </c>
      <c r="F201" s="146"/>
      <c r="G201" s="147"/>
      <c r="H201" s="11" t="s">
        <v>840</v>
      </c>
      <c r="I201" s="14">
        <f t="shared" si="4"/>
        <v>132.69</v>
      </c>
      <c r="J201" s="14">
        <v>132.69</v>
      </c>
      <c r="K201" s="109">
        <f t="shared" si="5"/>
        <v>265.38</v>
      </c>
      <c r="L201" s="115"/>
    </row>
    <row r="202" spans="1:12" ht="24" customHeight="1">
      <c r="A202" s="114"/>
      <c r="B202" s="107">
        <f>'Tax Invoice'!D198</f>
        <v>2</v>
      </c>
      <c r="C202" s="10" t="s">
        <v>841</v>
      </c>
      <c r="D202" s="10" t="s">
        <v>998</v>
      </c>
      <c r="E202" s="118" t="s">
        <v>764</v>
      </c>
      <c r="F202" s="146"/>
      <c r="G202" s="147"/>
      <c r="H202" s="11" t="s">
        <v>842</v>
      </c>
      <c r="I202" s="14">
        <f t="shared" si="4"/>
        <v>13.84</v>
      </c>
      <c r="J202" s="14">
        <v>13.84</v>
      </c>
      <c r="K202" s="109">
        <f t="shared" si="5"/>
        <v>27.68</v>
      </c>
      <c r="L202" s="115"/>
    </row>
    <row r="203" spans="1:12" ht="24" customHeight="1">
      <c r="A203" s="114"/>
      <c r="B203" s="107">
        <f>'Tax Invoice'!D199</f>
        <v>2</v>
      </c>
      <c r="C203" s="10" t="s">
        <v>841</v>
      </c>
      <c r="D203" s="10" t="s">
        <v>999</v>
      </c>
      <c r="E203" s="118" t="s">
        <v>775</v>
      </c>
      <c r="F203" s="146"/>
      <c r="G203" s="147"/>
      <c r="H203" s="11" t="s">
        <v>842</v>
      </c>
      <c r="I203" s="14">
        <f t="shared" si="4"/>
        <v>15.26</v>
      </c>
      <c r="J203" s="14">
        <v>15.26</v>
      </c>
      <c r="K203" s="109">
        <f t="shared" si="5"/>
        <v>30.52</v>
      </c>
      <c r="L203" s="115"/>
    </row>
    <row r="204" spans="1:12" ht="24" customHeight="1">
      <c r="A204" s="114"/>
      <c r="B204" s="107">
        <f>'Tax Invoice'!D200</f>
        <v>2</v>
      </c>
      <c r="C204" s="10" t="s">
        <v>841</v>
      </c>
      <c r="D204" s="10" t="s">
        <v>1000</v>
      </c>
      <c r="E204" s="118" t="s">
        <v>717</v>
      </c>
      <c r="F204" s="146"/>
      <c r="G204" s="147"/>
      <c r="H204" s="11" t="s">
        <v>842</v>
      </c>
      <c r="I204" s="14">
        <f t="shared" si="4"/>
        <v>15.61</v>
      </c>
      <c r="J204" s="14">
        <v>15.61</v>
      </c>
      <c r="K204" s="109">
        <f t="shared" si="5"/>
        <v>31.22</v>
      </c>
      <c r="L204" s="115"/>
    </row>
    <row r="205" spans="1:12" ht="24" customHeight="1">
      <c r="A205" s="114"/>
      <c r="B205" s="107">
        <f>'Tax Invoice'!D201</f>
        <v>4</v>
      </c>
      <c r="C205" s="10" t="s">
        <v>841</v>
      </c>
      <c r="D205" s="10" t="s">
        <v>1001</v>
      </c>
      <c r="E205" s="118" t="s">
        <v>721</v>
      </c>
      <c r="F205" s="146"/>
      <c r="G205" s="147"/>
      <c r="H205" s="11" t="s">
        <v>842</v>
      </c>
      <c r="I205" s="14">
        <f t="shared" si="4"/>
        <v>16.32</v>
      </c>
      <c r="J205" s="14">
        <v>16.32</v>
      </c>
      <c r="K205" s="109">
        <f t="shared" si="5"/>
        <v>65.28</v>
      </c>
      <c r="L205" s="115"/>
    </row>
    <row r="206" spans="1:12" ht="24" customHeight="1">
      <c r="A206" s="114"/>
      <c r="B206" s="107">
        <f>'Tax Invoice'!D202</f>
        <v>4</v>
      </c>
      <c r="C206" s="10" t="s">
        <v>841</v>
      </c>
      <c r="D206" s="10" t="s">
        <v>1002</v>
      </c>
      <c r="E206" s="118" t="s">
        <v>731</v>
      </c>
      <c r="F206" s="146"/>
      <c r="G206" s="147"/>
      <c r="H206" s="11" t="s">
        <v>842</v>
      </c>
      <c r="I206" s="14">
        <f t="shared" si="4"/>
        <v>24.13</v>
      </c>
      <c r="J206" s="14">
        <v>24.13</v>
      </c>
      <c r="K206" s="109">
        <f t="shared" si="5"/>
        <v>96.52</v>
      </c>
      <c r="L206" s="115"/>
    </row>
    <row r="207" spans="1:12" ht="24" customHeight="1">
      <c r="A207" s="114"/>
      <c r="B207" s="107">
        <f>'Tax Invoice'!D203</f>
        <v>4</v>
      </c>
      <c r="C207" s="10" t="s">
        <v>841</v>
      </c>
      <c r="D207" s="10" t="s">
        <v>1003</v>
      </c>
      <c r="E207" s="118" t="s">
        <v>732</v>
      </c>
      <c r="F207" s="146"/>
      <c r="G207" s="147"/>
      <c r="H207" s="11" t="s">
        <v>842</v>
      </c>
      <c r="I207" s="14">
        <f t="shared" si="4"/>
        <v>29.8</v>
      </c>
      <c r="J207" s="14">
        <v>29.8</v>
      </c>
      <c r="K207" s="109">
        <f t="shared" si="5"/>
        <v>119.2</v>
      </c>
      <c r="L207" s="115"/>
    </row>
    <row r="208" spans="1:12" ht="24" customHeight="1">
      <c r="A208" s="114"/>
      <c r="B208" s="107">
        <f>'Tax Invoice'!D204</f>
        <v>6</v>
      </c>
      <c r="C208" s="10" t="s">
        <v>841</v>
      </c>
      <c r="D208" s="10" t="s">
        <v>1004</v>
      </c>
      <c r="E208" s="118" t="s">
        <v>758</v>
      </c>
      <c r="F208" s="146"/>
      <c r="G208" s="147"/>
      <c r="H208" s="11" t="s">
        <v>842</v>
      </c>
      <c r="I208" s="14">
        <f t="shared" si="4"/>
        <v>40.450000000000003</v>
      </c>
      <c r="J208" s="14">
        <v>40.450000000000003</v>
      </c>
      <c r="K208" s="109">
        <f t="shared" si="5"/>
        <v>242.70000000000002</v>
      </c>
      <c r="L208" s="115"/>
    </row>
    <row r="209" spans="1:12" ht="24" customHeight="1">
      <c r="A209" s="114"/>
      <c r="B209" s="107">
        <f>'Tax Invoice'!D205</f>
        <v>12</v>
      </c>
      <c r="C209" s="10" t="s">
        <v>841</v>
      </c>
      <c r="D209" s="10" t="s">
        <v>1005</v>
      </c>
      <c r="E209" s="118" t="s">
        <v>843</v>
      </c>
      <c r="F209" s="146"/>
      <c r="G209" s="147"/>
      <c r="H209" s="11" t="s">
        <v>842</v>
      </c>
      <c r="I209" s="14">
        <f t="shared" si="4"/>
        <v>70.599999999999994</v>
      </c>
      <c r="J209" s="14">
        <v>70.599999999999994</v>
      </c>
      <c r="K209" s="109">
        <f t="shared" si="5"/>
        <v>847.19999999999993</v>
      </c>
      <c r="L209" s="115"/>
    </row>
    <row r="210" spans="1:12" ht="24" customHeight="1">
      <c r="A210" s="114"/>
      <c r="B210" s="107">
        <f>'Tax Invoice'!D206</f>
        <v>2</v>
      </c>
      <c r="C210" s="10" t="s">
        <v>841</v>
      </c>
      <c r="D210" s="10" t="s">
        <v>1006</v>
      </c>
      <c r="E210" s="118" t="s">
        <v>844</v>
      </c>
      <c r="F210" s="146"/>
      <c r="G210" s="147"/>
      <c r="H210" s="11" t="s">
        <v>842</v>
      </c>
      <c r="I210" s="14">
        <f t="shared" si="4"/>
        <v>88.34</v>
      </c>
      <c r="J210" s="14">
        <v>88.34</v>
      </c>
      <c r="K210" s="109">
        <f t="shared" si="5"/>
        <v>176.68</v>
      </c>
      <c r="L210" s="115"/>
    </row>
    <row r="211" spans="1:12" ht="24" customHeight="1">
      <c r="A211" s="114"/>
      <c r="B211" s="107">
        <f>'Tax Invoice'!D207</f>
        <v>4</v>
      </c>
      <c r="C211" s="10" t="s">
        <v>841</v>
      </c>
      <c r="D211" s="10" t="s">
        <v>1007</v>
      </c>
      <c r="E211" s="118" t="s">
        <v>759</v>
      </c>
      <c r="F211" s="146"/>
      <c r="G211" s="147"/>
      <c r="H211" s="11" t="s">
        <v>842</v>
      </c>
      <c r="I211" s="14">
        <f t="shared" si="4"/>
        <v>258.64999999999998</v>
      </c>
      <c r="J211" s="14">
        <v>258.64999999999998</v>
      </c>
      <c r="K211" s="109">
        <f t="shared" si="5"/>
        <v>1034.5999999999999</v>
      </c>
      <c r="L211" s="130"/>
    </row>
    <row r="212" spans="1:12" ht="24" customHeight="1">
      <c r="A212" s="114"/>
      <c r="B212" s="107">
        <f>'Tax Invoice'!D208</f>
        <v>2</v>
      </c>
      <c r="C212" s="10" t="s">
        <v>841</v>
      </c>
      <c r="D212" s="10" t="s">
        <v>1008</v>
      </c>
      <c r="E212" s="118" t="s">
        <v>845</v>
      </c>
      <c r="F212" s="146"/>
      <c r="G212" s="147"/>
      <c r="H212" s="11" t="s">
        <v>842</v>
      </c>
      <c r="I212" s="14">
        <f t="shared" si="4"/>
        <v>20.58</v>
      </c>
      <c r="J212" s="14">
        <v>20.58</v>
      </c>
      <c r="K212" s="109">
        <f t="shared" si="5"/>
        <v>41.16</v>
      </c>
      <c r="L212" s="115"/>
    </row>
    <row r="213" spans="1:12" ht="24" customHeight="1">
      <c r="A213" s="114"/>
      <c r="B213" s="107">
        <f>'Tax Invoice'!D209</f>
        <v>8</v>
      </c>
      <c r="C213" s="10" t="s">
        <v>846</v>
      </c>
      <c r="D213" s="10" t="s">
        <v>1009</v>
      </c>
      <c r="E213" s="118" t="s">
        <v>717</v>
      </c>
      <c r="F213" s="146" t="s">
        <v>673</v>
      </c>
      <c r="G213" s="147"/>
      <c r="H213" s="11" t="s">
        <v>847</v>
      </c>
      <c r="I213" s="14">
        <f t="shared" si="4"/>
        <v>77.7</v>
      </c>
      <c r="J213" s="14">
        <v>77.7</v>
      </c>
      <c r="K213" s="109">
        <f t="shared" si="5"/>
        <v>621.6</v>
      </c>
      <c r="L213" s="115"/>
    </row>
    <row r="214" spans="1:12" ht="24" customHeight="1">
      <c r="A214" s="114"/>
      <c r="B214" s="107">
        <f>'Tax Invoice'!D210</f>
        <v>2</v>
      </c>
      <c r="C214" s="10" t="s">
        <v>846</v>
      </c>
      <c r="D214" s="10" t="s">
        <v>1010</v>
      </c>
      <c r="E214" s="118" t="s">
        <v>721</v>
      </c>
      <c r="F214" s="146" t="s">
        <v>673</v>
      </c>
      <c r="G214" s="147"/>
      <c r="H214" s="11" t="s">
        <v>847</v>
      </c>
      <c r="I214" s="14">
        <f t="shared" ref="I214:I240" si="6">ROUNDUP(J214*$N$1,2)</f>
        <v>81.25</v>
      </c>
      <c r="J214" s="14">
        <v>81.25</v>
      </c>
      <c r="K214" s="109">
        <f t="shared" ref="K214:K240" si="7">I214*B214</f>
        <v>162.5</v>
      </c>
      <c r="L214" s="115"/>
    </row>
    <row r="215" spans="1:12" ht="24" customHeight="1">
      <c r="A215" s="114"/>
      <c r="B215" s="107">
        <f>'Tax Invoice'!D211</f>
        <v>30</v>
      </c>
      <c r="C215" s="10" t="s">
        <v>846</v>
      </c>
      <c r="D215" s="10" t="s">
        <v>1011</v>
      </c>
      <c r="E215" s="118" t="s">
        <v>722</v>
      </c>
      <c r="F215" s="146" t="s">
        <v>273</v>
      </c>
      <c r="G215" s="147"/>
      <c r="H215" s="11" t="s">
        <v>847</v>
      </c>
      <c r="I215" s="14">
        <f t="shared" si="6"/>
        <v>102.54</v>
      </c>
      <c r="J215" s="14">
        <v>102.54</v>
      </c>
      <c r="K215" s="109">
        <f t="shared" si="7"/>
        <v>3076.2000000000003</v>
      </c>
      <c r="L215" s="130"/>
    </row>
    <row r="216" spans="1:12" ht="24" customHeight="1">
      <c r="A216" s="114"/>
      <c r="B216" s="107">
        <f>'Tax Invoice'!D212</f>
        <v>18</v>
      </c>
      <c r="C216" s="10" t="s">
        <v>846</v>
      </c>
      <c r="D216" s="10" t="s">
        <v>1012</v>
      </c>
      <c r="E216" s="118" t="s">
        <v>723</v>
      </c>
      <c r="F216" s="146" t="s">
        <v>273</v>
      </c>
      <c r="G216" s="147"/>
      <c r="H216" s="11" t="s">
        <v>847</v>
      </c>
      <c r="I216" s="14">
        <f t="shared" si="6"/>
        <v>116.73</v>
      </c>
      <c r="J216" s="14">
        <v>116.73</v>
      </c>
      <c r="K216" s="109">
        <f t="shared" si="7"/>
        <v>2101.14</v>
      </c>
      <c r="L216" s="130"/>
    </row>
    <row r="217" spans="1:12" ht="24" customHeight="1">
      <c r="A217" s="114"/>
      <c r="B217" s="107">
        <f>'Tax Invoice'!D213</f>
        <v>2</v>
      </c>
      <c r="C217" s="10" t="s">
        <v>846</v>
      </c>
      <c r="D217" s="10" t="s">
        <v>1013</v>
      </c>
      <c r="E217" s="118" t="s">
        <v>758</v>
      </c>
      <c r="F217" s="146" t="s">
        <v>673</v>
      </c>
      <c r="G217" s="147"/>
      <c r="H217" s="11" t="s">
        <v>847</v>
      </c>
      <c r="I217" s="14">
        <f t="shared" si="6"/>
        <v>157.53</v>
      </c>
      <c r="J217" s="14">
        <v>157.53</v>
      </c>
      <c r="K217" s="109">
        <f t="shared" si="7"/>
        <v>315.06</v>
      </c>
      <c r="L217" s="115"/>
    </row>
    <row r="218" spans="1:12" ht="24" customHeight="1">
      <c r="A218" s="114"/>
      <c r="B218" s="107">
        <f>'Tax Invoice'!D214</f>
        <v>2</v>
      </c>
      <c r="C218" s="10" t="s">
        <v>848</v>
      </c>
      <c r="D218" s="10" t="s">
        <v>1014</v>
      </c>
      <c r="E218" s="118" t="s">
        <v>717</v>
      </c>
      <c r="F218" s="146" t="s">
        <v>273</v>
      </c>
      <c r="G218" s="147"/>
      <c r="H218" s="11" t="s">
        <v>849</v>
      </c>
      <c r="I218" s="14">
        <f t="shared" si="6"/>
        <v>38.67</v>
      </c>
      <c r="J218" s="14">
        <v>38.67</v>
      </c>
      <c r="K218" s="109">
        <f t="shared" si="7"/>
        <v>77.34</v>
      </c>
      <c r="L218" s="115"/>
    </row>
    <row r="219" spans="1:12" ht="24" customHeight="1">
      <c r="A219" s="114"/>
      <c r="B219" s="107">
        <f>'Tax Invoice'!D215</f>
        <v>8</v>
      </c>
      <c r="C219" s="10" t="s">
        <v>848</v>
      </c>
      <c r="D219" s="10" t="s">
        <v>1015</v>
      </c>
      <c r="E219" s="118" t="s">
        <v>721</v>
      </c>
      <c r="F219" s="146" t="s">
        <v>273</v>
      </c>
      <c r="G219" s="147"/>
      <c r="H219" s="11" t="s">
        <v>849</v>
      </c>
      <c r="I219" s="14">
        <f t="shared" si="6"/>
        <v>38.67</v>
      </c>
      <c r="J219" s="14">
        <v>38.67</v>
      </c>
      <c r="K219" s="109">
        <f t="shared" si="7"/>
        <v>309.36</v>
      </c>
      <c r="L219" s="115"/>
    </row>
    <row r="220" spans="1:12" ht="24" customHeight="1">
      <c r="A220" s="114"/>
      <c r="B220" s="107">
        <f>'Tax Invoice'!D216</f>
        <v>2</v>
      </c>
      <c r="C220" s="10" t="s">
        <v>848</v>
      </c>
      <c r="D220" s="10" t="s">
        <v>1016</v>
      </c>
      <c r="E220" s="118" t="s">
        <v>729</v>
      </c>
      <c r="F220" s="146" t="s">
        <v>273</v>
      </c>
      <c r="G220" s="147"/>
      <c r="H220" s="11" t="s">
        <v>849</v>
      </c>
      <c r="I220" s="14">
        <f t="shared" si="6"/>
        <v>38.67</v>
      </c>
      <c r="J220" s="14">
        <v>38.67</v>
      </c>
      <c r="K220" s="109">
        <f t="shared" si="7"/>
        <v>77.34</v>
      </c>
      <c r="L220" s="115"/>
    </row>
    <row r="221" spans="1:12" ht="24" customHeight="1">
      <c r="A221" s="114"/>
      <c r="B221" s="107">
        <f>'Tax Invoice'!D217</f>
        <v>2</v>
      </c>
      <c r="C221" s="10" t="s">
        <v>848</v>
      </c>
      <c r="D221" s="10" t="s">
        <v>1017</v>
      </c>
      <c r="E221" s="118" t="s">
        <v>730</v>
      </c>
      <c r="F221" s="146" t="s">
        <v>273</v>
      </c>
      <c r="G221" s="147"/>
      <c r="H221" s="11" t="s">
        <v>849</v>
      </c>
      <c r="I221" s="14">
        <f t="shared" si="6"/>
        <v>42.22</v>
      </c>
      <c r="J221" s="14">
        <v>42.22</v>
      </c>
      <c r="K221" s="109">
        <f t="shared" si="7"/>
        <v>84.44</v>
      </c>
      <c r="L221" s="115"/>
    </row>
    <row r="222" spans="1:12" ht="24" customHeight="1">
      <c r="A222" s="114"/>
      <c r="B222" s="107">
        <f>'Tax Invoice'!D218</f>
        <v>2</v>
      </c>
      <c r="C222" s="10" t="s">
        <v>848</v>
      </c>
      <c r="D222" s="10" t="s">
        <v>1018</v>
      </c>
      <c r="E222" s="118" t="s">
        <v>734</v>
      </c>
      <c r="F222" s="146" t="s">
        <v>273</v>
      </c>
      <c r="G222" s="147"/>
      <c r="H222" s="11" t="s">
        <v>849</v>
      </c>
      <c r="I222" s="14">
        <f t="shared" si="6"/>
        <v>67.06</v>
      </c>
      <c r="J222" s="14">
        <v>67.06</v>
      </c>
      <c r="K222" s="109">
        <f t="shared" si="7"/>
        <v>134.12</v>
      </c>
      <c r="L222" s="115"/>
    </row>
    <row r="223" spans="1:12" ht="24" customHeight="1">
      <c r="A223" s="114"/>
      <c r="B223" s="107">
        <f>'Tax Invoice'!D219</f>
        <v>2</v>
      </c>
      <c r="C223" s="10" t="s">
        <v>848</v>
      </c>
      <c r="D223" s="10" t="s">
        <v>1019</v>
      </c>
      <c r="E223" s="118" t="s">
        <v>755</v>
      </c>
      <c r="F223" s="146" t="s">
        <v>273</v>
      </c>
      <c r="G223" s="147"/>
      <c r="H223" s="11" t="s">
        <v>849</v>
      </c>
      <c r="I223" s="14">
        <f t="shared" si="6"/>
        <v>90.12</v>
      </c>
      <c r="J223" s="14">
        <v>90.12</v>
      </c>
      <c r="K223" s="109">
        <f t="shared" si="7"/>
        <v>180.24</v>
      </c>
      <c r="L223" s="115"/>
    </row>
    <row r="224" spans="1:12" ht="24" customHeight="1">
      <c r="A224" s="114"/>
      <c r="B224" s="107">
        <f>'Tax Invoice'!D220</f>
        <v>2</v>
      </c>
      <c r="C224" s="10" t="s">
        <v>848</v>
      </c>
      <c r="D224" s="10" t="s">
        <v>1020</v>
      </c>
      <c r="E224" s="118" t="s">
        <v>850</v>
      </c>
      <c r="F224" s="146" t="s">
        <v>273</v>
      </c>
      <c r="G224" s="147"/>
      <c r="H224" s="11" t="s">
        <v>849</v>
      </c>
      <c r="I224" s="14">
        <f t="shared" si="6"/>
        <v>153.97999999999999</v>
      </c>
      <c r="J224" s="14">
        <v>153.97999999999999</v>
      </c>
      <c r="K224" s="109">
        <f t="shared" si="7"/>
        <v>307.95999999999998</v>
      </c>
      <c r="L224" s="115"/>
    </row>
    <row r="225" spans="1:12" ht="24" customHeight="1">
      <c r="A225" s="114"/>
      <c r="B225" s="107">
        <f>'Tax Invoice'!D221</f>
        <v>4</v>
      </c>
      <c r="C225" s="10" t="s">
        <v>848</v>
      </c>
      <c r="D225" s="10" t="s">
        <v>1021</v>
      </c>
      <c r="E225" s="118" t="s">
        <v>845</v>
      </c>
      <c r="F225" s="146" t="s">
        <v>273</v>
      </c>
      <c r="G225" s="147"/>
      <c r="H225" s="11" t="s">
        <v>849</v>
      </c>
      <c r="I225" s="14">
        <f t="shared" si="6"/>
        <v>43.99</v>
      </c>
      <c r="J225" s="14">
        <v>43.99</v>
      </c>
      <c r="K225" s="109">
        <f t="shared" si="7"/>
        <v>175.96</v>
      </c>
      <c r="L225" s="115"/>
    </row>
    <row r="226" spans="1:12" ht="24" customHeight="1">
      <c r="A226" s="114"/>
      <c r="B226" s="107">
        <f>'Tax Invoice'!D222</f>
        <v>2</v>
      </c>
      <c r="C226" s="10" t="s">
        <v>848</v>
      </c>
      <c r="D226" s="10" t="s">
        <v>1022</v>
      </c>
      <c r="E226" s="118" t="s">
        <v>767</v>
      </c>
      <c r="F226" s="146" t="s">
        <v>271</v>
      </c>
      <c r="G226" s="147"/>
      <c r="H226" s="11" t="s">
        <v>849</v>
      </c>
      <c r="I226" s="14">
        <f t="shared" si="6"/>
        <v>47.54</v>
      </c>
      <c r="J226" s="14">
        <v>47.54</v>
      </c>
      <c r="K226" s="109">
        <f t="shared" si="7"/>
        <v>95.08</v>
      </c>
      <c r="L226" s="115"/>
    </row>
    <row r="227" spans="1:12" ht="24" customHeight="1">
      <c r="A227" s="114"/>
      <c r="B227" s="107">
        <f>'Tax Invoice'!D223</f>
        <v>2</v>
      </c>
      <c r="C227" s="10" t="s">
        <v>848</v>
      </c>
      <c r="D227" s="10" t="s">
        <v>1023</v>
      </c>
      <c r="E227" s="118" t="s">
        <v>760</v>
      </c>
      <c r="F227" s="146" t="s">
        <v>271</v>
      </c>
      <c r="G227" s="147"/>
      <c r="H227" s="11" t="s">
        <v>849</v>
      </c>
      <c r="I227" s="14">
        <f t="shared" si="6"/>
        <v>52.86</v>
      </c>
      <c r="J227" s="14">
        <v>52.86</v>
      </c>
      <c r="K227" s="109">
        <f t="shared" si="7"/>
        <v>105.72</v>
      </c>
      <c r="L227" s="115"/>
    </row>
    <row r="228" spans="1:12" ht="12.75" customHeight="1">
      <c r="A228" s="114"/>
      <c r="B228" s="107">
        <f>'Tax Invoice'!D224</f>
        <v>2</v>
      </c>
      <c r="C228" s="10" t="s">
        <v>851</v>
      </c>
      <c r="D228" s="10" t="s">
        <v>1024</v>
      </c>
      <c r="E228" s="118" t="s">
        <v>730</v>
      </c>
      <c r="F228" s="146" t="s">
        <v>273</v>
      </c>
      <c r="G228" s="147"/>
      <c r="H228" s="11" t="s">
        <v>852</v>
      </c>
      <c r="I228" s="14">
        <f t="shared" si="6"/>
        <v>17.38</v>
      </c>
      <c r="J228" s="14">
        <v>17.38</v>
      </c>
      <c r="K228" s="109">
        <f t="shared" si="7"/>
        <v>34.76</v>
      </c>
      <c r="L228" s="115"/>
    </row>
    <row r="229" spans="1:12" ht="12.75" customHeight="1">
      <c r="A229" s="114"/>
      <c r="B229" s="107">
        <f>'Tax Invoice'!D225</f>
        <v>2</v>
      </c>
      <c r="C229" s="10" t="s">
        <v>851</v>
      </c>
      <c r="D229" s="10" t="s">
        <v>1024</v>
      </c>
      <c r="E229" s="118" t="s">
        <v>730</v>
      </c>
      <c r="F229" s="146" t="s">
        <v>583</v>
      </c>
      <c r="G229" s="147"/>
      <c r="H229" s="11" t="s">
        <v>852</v>
      </c>
      <c r="I229" s="14">
        <f t="shared" si="6"/>
        <v>17.38</v>
      </c>
      <c r="J229" s="14">
        <v>17.38</v>
      </c>
      <c r="K229" s="109">
        <f t="shared" si="7"/>
        <v>34.76</v>
      </c>
      <c r="L229" s="115"/>
    </row>
    <row r="230" spans="1:12" ht="12.75" customHeight="1">
      <c r="A230" s="114"/>
      <c r="B230" s="107">
        <f>'Tax Invoice'!D226</f>
        <v>2</v>
      </c>
      <c r="C230" s="10" t="s">
        <v>851</v>
      </c>
      <c r="D230" s="10" t="s">
        <v>1024</v>
      </c>
      <c r="E230" s="118" t="s">
        <v>730</v>
      </c>
      <c r="F230" s="146" t="s">
        <v>673</v>
      </c>
      <c r="G230" s="147"/>
      <c r="H230" s="11" t="s">
        <v>852</v>
      </c>
      <c r="I230" s="14">
        <f t="shared" si="6"/>
        <v>17.38</v>
      </c>
      <c r="J230" s="14">
        <v>17.38</v>
      </c>
      <c r="K230" s="109">
        <f t="shared" si="7"/>
        <v>34.76</v>
      </c>
      <c r="L230" s="115"/>
    </row>
    <row r="231" spans="1:12" ht="12.75" customHeight="1">
      <c r="A231" s="114"/>
      <c r="B231" s="107">
        <f>'Tax Invoice'!D227</f>
        <v>2</v>
      </c>
      <c r="C231" s="10" t="s">
        <v>851</v>
      </c>
      <c r="D231" s="10" t="s">
        <v>1025</v>
      </c>
      <c r="E231" s="118" t="s">
        <v>722</v>
      </c>
      <c r="F231" s="146" t="s">
        <v>273</v>
      </c>
      <c r="G231" s="147"/>
      <c r="H231" s="11" t="s">
        <v>852</v>
      </c>
      <c r="I231" s="14">
        <f t="shared" si="6"/>
        <v>19.16</v>
      </c>
      <c r="J231" s="14">
        <v>19.16</v>
      </c>
      <c r="K231" s="109">
        <f t="shared" si="7"/>
        <v>38.32</v>
      </c>
      <c r="L231" s="115"/>
    </row>
    <row r="232" spans="1:12" ht="12.75" customHeight="1">
      <c r="A232" s="114"/>
      <c r="B232" s="107">
        <f>'Tax Invoice'!D228</f>
        <v>2</v>
      </c>
      <c r="C232" s="10" t="s">
        <v>851</v>
      </c>
      <c r="D232" s="10" t="s">
        <v>1025</v>
      </c>
      <c r="E232" s="118" t="s">
        <v>722</v>
      </c>
      <c r="F232" s="146" t="s">
        <v>583</v>
      </c>
      <c r="G232" s="147"/>
      <c r="H232" s="11" t="s">
        <v>852</v>
      </c>
      <c r="I232" s="14">
        <f t="shared" si="6"/>
        <v>19.16</v>
      </c>
      <c r="J232" s="14">
        <v>19.16</v>
      </c>
      <c r="K232" s="109">
        <f t="shared" si="7"/>
        <v>38.32</v>
      </c>
      <c r="L232" s="115"/>
    </row>
    <row r="233" spans="1:12" ht="12.75" customHeight="1">
      <c r="A233" s="114"/>
      <c r="B233" s="107">
        <f>'Tax Invoice'!D229</f>
        <v>2</v>
      </c>
      <c r="C233" s="10" t="s">
        <v>851</v>
      </c>
      <c r="D233" s="10" t="s">
        <v>1026</v>
      </c>
      <c r="E233" s="118" t="s">
        <v>732</v>
      </c>
      <c r="F233" s="146" t="s">
        <v>273</v>
      </c>
      <c r="G233" s="147"/>
      <c r="H233" s="11" t="s">
        <v>852</v>
      </c>
      <c r="I233" s="14">
        <f t="shared" si="6"/>
        <v>24.48</v>
      </c>
      <c r="J233" s="14">
        <v>24.48</v>
      </c>
      <c r="K233" s="109">
        <f t="shared" si="7"/>
        <v>48.96</v>
      </c>
      <c r="L233" s="115"/>
    </row>
    <row r="234" spans="1:12" ht="12.75" customHeight="1">
      <c r="A234" s="114"/>
      <c r="B234" s="107">
        <f>'Tax Invoice'!D230</f>
        <v>2</v>
      </c>
      <c r="C234" s="10" t="s">
        <v>851</v>
      </c>
      <c r="D234" s="10" t="s">
        <v>1026</v>
      </c>
      <c r="E234" s="118" t="s">
        <v>732</v>
      </c>
      <c r="F234" s="146" t="s">
        <v>583</v>
      </c>
      <c r="G234" s="147"/>
      <c r="H234" s="11" t="s">
        <v>852</v>
      </c>
      <c r="I234" s="14">
        <f t="shared" si="6"/>
        <v>24.48</v>
      </c>
      <c r="J234" s="14">
        <v>24.48</v>
      </c>
      <c r="K234" s="109">
        <f t="shared" si="7"/>
        <v>48.96</v>
      </c>
      <c r="L234" s="115"/>
    </row>
    <row r="235" spans="1:12" ht="12.75" customHeight="1">
      <c r="A235" s="114"/>
      <c r="B235" s="107">
        <f>'Tax Invoice'!D231</f>
        <v>2</v>
      </c>
      <c r="C235" s="10" t="s">
        <v>853</v>
      </c>
      <c r="D235" s="10" t="s">
        <v>1027</v>
      </c>
      <c r="E235" s="118" t="s">
        <v>729</v>
      </c>
      <c r="F235" s="146"/>
      <c r="G235" s="147"/>
      <c r="H235" s="11" t="s">
        <v>854</v>
      </c>
      <c r="I235" s="14">
        <f t="shared" si="6"/>
        <v>35.119999999999997</v>
      </c>
      <c r="J235" s="14">
        <v>35.119999999999997</v>
      </c>
      <c r="K235" s="109">
        <f t="shared" si="7"/>
        <v>70.239999999999995</v>
      </c>
      <c r="L235" s="115"/>
    </row>
    <row r="236" spans="1:12" ht="12.75" customHeight="1">
      <c r="A236" s="114"/>
      <c r="B236" s="107">
        <f>'Tax Invoice'!D232</f>
        <v>6</v>
      </c>
      <c r="C236" s="10" t="s">
        <v>855</v>
      </c>
      <c r="D236" s="10" t="s">
        <v>1028</v>
      </c>
      <c r="E236" s="118" t="s">
        <v>723</v>
      </c>
      <c r="F236" s="146" t="s">
        <v>718</v>
      </c>
      <c r="G236" s="147"/>
      <c r="H236" s="11" t="s">
        <v>856</v>
      </c>
      <c r="I236" s="14">
        <f t="shared" si="6"/>
        <v>24.48</v>
      </c>
      <c r="J236" s="14">
        <v>24.48</v>
      </c>
      <c r="K236" s="109">
        <f t="shared" si="7"/>
        <v>146.88</v>
      </c>
      <c r="L236" s="115"/>
    </row>
    <row r="237" spans="1:12" ht="12.75" customHeight="1">
      <c r="A237" s="114"/>
      <c r="B237" s="107">
        <f>'Tax Invoice'!D233</f>
        <v>2</v>
      </c>
      <c r="C237" s="10" t="s">
        <v>857</v>
      </c>
      <c r="D237" s="10" t="s">
        <v>1029</v>
      </c>
      <c r="E237" s="118" t="s">
        <v>775</v>
      </c>
      <c r="F237" s="146" t="s">
        <v>273</v>
      </c>
      <c r="G237" s="147"/>
      <c r="H237" s="11" t="s">
        <v>858</v>
      </c>
      <c r="I237" s="14">
        <f t="shared" si="6"/>
        <v>13.13</v>
      </c>
      <c r="J237" s="14">
        <v>13.13</v>
      </c>
      <c r="K237" s="109">
        <f t="shared" si="7"/>
        <v>26.26</v>
      </c>
      <c r="L237" s="115"/>
    </row>
    <row r="238" spans="1:12" ht="12.75" customHeight="1">
      <c r="A238" s="114"/>
      <c r="B238" s="107">
        <f>'Tax Invoice'!D234</f>
        <v>2</v>
      </c>
      <c r="C238" s="10" t="s">
        <v>857</v>
      </c>
      <c r="D238" s="10" t="s">
        <v>1030</v>
      </c>
      <c r="E238" s="118" t="s">
        <v>717</v>
      </c>
      <c r="F238" s="146" t="s">
        <v>273</v>
      </c>
      <c r="G238" s="147"/>
      <c r="H238" s="11" t="s">
        <v>858</v>
      </c>
      <c r="I238" s="14">
        <f t="shared" si="6"/>
        <v>13.84</v>
      </c>
      <c r="J238" s="14">
        <v>13.84</v>
      </c>
      <c r="K238" s="109">
        <f t="shared" si="7"/>
        <v>27.68</v>
      </c>
      <c r="L238" s="115"/>
    </row>
    <row r="239" spans="1:12" ht="12.75" customHeight="1">
      <c r="A239" s="114"/>
      <c r="B239" s="107">
        <f>'Tax Invoice'!D235</f>
        <v>2</v>
      </c>
      <c r="C239" s="10" t="s">
        <v>859</v>
      </c>
      <c r="D239" s="10" t="s">
        <v>1031</v>
      </c>
      <c r="E239" s="118" t="s">
        <v>722</v>
      </c>
      <c r="F239" s="146" t="s">
        <v>273</v>
      </c>
      <c r="G239" s="147"/>
      <c r="H239" s="11" t="s">
        <v>860</v>
      </c>
      <c r="I239" s="14">
        <f t="shared" si="6"/>
        <v>16.68</v>
      </c>
      <c r="J239" s="14">
        <v>16.68</v>
      </c>
      <c r="K239" s="109">
        <f t="shared" si="7"/>
        <v>33.36</v>
      </c>
      <c r="L239" s="115"/>
    </row>
    <row r="240" spans="1:12" ht="12.75" customHeight="1">
      <c r="A240" s="114"/>
      <c r="B240" s="108">
        <f>'Tax Invoice'!D236</f>
        <v>10</v>
      </c>
      <c r="C240" s="12" t="s">
        <v>859</v>
      </c>
      <c r="D240" s="12" t="s">
        <v>1032</v>
      </c>
      <c r="E240" s="119" t="s">
        <v>732</v>
      </c>
      <c r="F240" s="158" t="s">
        <v>273</v>
      </c>
      <c r="G240" s="159"/>
      <c r="H240" s="13" t="s">
        <v>860</v>
      </c>
      <c r="I240" s="15">
        <f t="shared" si="6"/>
        <v>21.29</v>
      </c>
      <c r="J240" s="15">
        <v>21.29</v>
      </c>
      <c r="K240" s="110">
        <f t="shared" si="7"/>
        <v>212.89999999999998</v>
      </c>
      <c r="L240" s="115"/>
    </row>
    <row r="241" spans="1:12" ht="12.75" customHeight="1">
      <c r="A241" s="114"/>
      <c r="B241" s="126">
        <f>SUM(B22:B240)</f>
        <v>956</v>
      </c>
      <c r="C241" s="126" t="s">
        <v>144</v>
      </c>
      <c r="D241" s="126"/>
      <c r="E241" s="126"/>
      <c r="F241" s="126"/>
      <c r="G241" s="126"/>
      <c r="H241" s="126"/>
      <c r="I241" s="127" t="s">
        <v>255</v>
      </c>
      <c r="J241" s="127" t="s">
        <v>255</v>
      </c>
      <c r="K241" s="128">
        <f>SUM(K22:K240)</f>
        <v>52657.679999999964</v>
      </c>
      <c r="L241" s="115"/>
    </row>
    <row r="242" spans="1:12" ht="12.75" customHeight="1">
      <c r="A242" s="114"/>
      <c r="B242" s="126"/>
      <c r="C242" s="126"/>
      <c r="D242" s="126"/>
      <c r="E242" s="126"/>
      <c r="F242" s="126"/>
      <c r="G242" s="126"/>
      <c r="H242" s="126"/>
      <c r="I242" s="127" t="s">
        <v>184</v>
      </c>
      <c r="J242" s="127" t="s">
        <v>184</v>
      </c>
      <c r="K242" s="128">
        <f>Invoice!J242</f>
        <v>-21063.071999999986</v>
      </c>
      <c r="L242" s="115"/>
    </row>
    <row r="243" spans="1:12" ht="12.75" customHeight="1" outlineLevel="1">
      <c r="A243" s="114"/>
      <c r="B243" s="126"/>
      <c r="C243" s="126"/>
      <c r="D243" s="126"/>
      <c r="E243" s="126"/>
      <c r="F243" s="126"/>
      <c r="G243" s="126"/>
      <c r="H243" s="126"/>
      <c r="I243" s="127" t="s">
        <v>185</v>
      </c>
      <c r="J243" s="127" t="s">
        <v>185</v>
      </c>
      <c r="K243" s="128">
        <f>Invoice!J243</f>
        <v>0</v>
      </c>
      <c r="L243" s="115"/>
    </row>
    <row r="244" spans="1:12" ht="12.75" customHeight="1">
      <c r="A244" s="114"/>
      <c r="B244" s="126"/>
      <c r="C244" s="126"/>
      <c r="D244" s="126"/>
      <c r="E244" s="126"/>
      <c r="F244" s="126"/>
      <c r="G244" s="126"/>
      <c r="H244" s="126"/>
      <c r="I244" s="127" t="s">
        <v>257</v>
      </c>
      <c r="J244" s="127" t="s">
        <v>257</v>
      </c>
      <c r="K244" s="128">
        <f>SUM(K241:K243)</f>
        <v>31594.607999999978</v>
      </c>
      <c r="L244" s="115"/>
    </row>
    <row r="245" spans="1:12" ht="12.75" customHeight="1">
      <c r="A245" s="6"/>
      <c r="B245" s="7"/>
      <c r="C245" s="7"/>
      <c r="D245" s="7"/>
      <c r="E245" s="7"/>
      <c r="F245" s="7"/>
      <c r="G245" s="7"/>
      <c r="H245" s="7" t="s">
        <v>1033</v>
      </c>
      <c r="I245" s="7"/>
      <c r="J245" s="7"/>
      <c r="K245" s="7"/>
      <c r="L245" s="8"/>
    </row>
    <row r="246" spans="1:12" ht="12.75" customHeight="1"/>
    <row r="247" spans="1:12" ht="12.75" customHeight="1"/>
    <row r="248" spans="1:12" ht="12.75" customHeight="1"/>
    <row r="249" spans="1:12" ht="12.75" customHeight="1"/>
    <row r="250" spans="1:12" ht="12.75" customHeight="1"/>
    <row r="251" spans="1:12" ht="12.75" customHeight="1"/>
    <row r="252" spans="1:12" ht="12.75" customHeight="1"/>
  </sheetData>
  <mergeCells count="223">
    <mergeCell ref="F240:G240"/>
    <mergeCell ref="F235:G235"/>
    <mergeCell ref="F236:G236"/>
    <mergeCell ref="F237:G237"/>
    <mergeCell ref="F238:G238"/>
    <mergeCell ref="F239:G239"/>
    <mergeCell ref="F230:G230"/>
    <mergeCell ref="F231:G231"/>
    <mergeCell ref="F232:G232"/>
    <mergeCell ref="F233:G233"/>
    <mergeCell ref="F234:G234"/>
    <mergeCell ref="F225:G225"/>
    <mergeCell ref="F226:G226"/>
    <mergeCell ref="F227:G227"/>
    <mergeCell ref="F228:G228"/>
    <mergeCell ref="F229:G229"/>
    <mergeCell ref="F220:G220"/>
    <mergeCell ref="F221:G221"/>
    <mergeCell ref="F222:G222"/>
    <mergeCell ref="F223:G223"/>
    <mergeCell ref="F224:G224"/>
    <mergeCell ref="F215:G215"/>
    <mergeCell ref="F216:G216"/>
    <mergeCell ref="F217:G217"/>
    <mergeCell ref="F218:G218"/>
    <mergeCell ref="F219:G219"/>
    <mergeCell ref="F210:G210"/>
    <mergeCell ref="F211:G211"/>
    <mergeCell ref="F212:G212"/>
    <mergeCell ref="F213:G213"/>
    <mergeCell ref="F214:G214"/>
    <mergeCell ref="F205:G205"/>
    <mergeCell ref="F206:G206"/>
    <mergeCell ref="F207:G207"/>
    <mergeCell ref="F208:G208"/>
    <mergeCell ref="F209:G209"/>
    <mergeCell ref="F200:G200"/>
    <mergeCell ref="F201:G201"/>
    <mergeCell ref="F202:G202"/>
    <mergeCell ref="F203:G203"/>
    <mergeCell ref="F204:G204"/>
    <mergeCell ref="F195:G195"/>
    <mergeCell ref="F196:G196"/>
    <mergeCell ref="F197:G197"/>
    <mergeCell ref="F198:G198"/>
    <mergeCell ref="F199:G199"/>
    <mergeCell ref="F190:G190"/>
    <mergeCell ref="F191:G191"/>
    <mergeCell ref="F192:G192"/>
    <mergeCell ref="F193:G193"/>
    <mergeCell ref="F194:G194"/>
    <mergeCell ref="F185:G185"/>
    <mergeCell ref="F186:G186"/>
    <mergeCell ref="F187:G187"/>
    <mergeCell ref="F188:G188"/>
    <mergeCell ref="F189:G189"/>
    <mergeCell ref="F180:G180"/>
    <mergeCell ref="F181:G181"/>
    <mergeCell ref="F182:G182"/>
    <mergeCell ref="F183:G183"/>
    <mergeCell ref="F184:G184"/>
    <mergeCell ref="F175:G175"/>
    <mergeCell ref="F176:G176"/>
    <mergeCell ref="F177:G177"/>
    <mergeCell ref="F178:G178"/>
    <mergeCell ref="F179:G179"/>
    <mergeCell ref="F170:G170"/>
    <mergeCell ref="F171:G171"/>
    <mergeCell ref="F172:G172"/>
    <mergeCell ref="F173:G173"/>
    <mergeCell ref="F174:G174"/>
    <mergeCell ref="F165:G165"/>
    <mergeCell ref="F166:G166"/>
    <mergeCell ref="F167:G167"/>
    <mergeCell ref="F168:G168"/>
    <mergeCell ref="F169:G169"/>
    <mergeCell ref="F160:G160"/>
    <mergeCell ref="F161:G161"/>
    <mergeCell ref="F162:G162"/>
    <mergeCell ref="F163:G163"/>
    <mergeCell ref="F164:G164"/>
    <mergeCell ref="F155:G155"/>
    <mergeCell ref="F156:G156"/>
    <mergeCell ref="F157:G157"/>
    <mergeCell ref="F158:G158"/>
    <mergeCell ref="F159:G159"/>
    <mergeCell ref="F150:G150"/>
    <mergeCell ref="F151:G151"/>
    <mergeCell ref="F152:G152"/>
    <mergeCell ref="F153:G153"/>
    <mergeCell ref="F154:G154"/>
    <mergeCell ref="F145:G145"/>
    <mergeCell ref="F146:G146"/>
    <mergeCell ref="F147:G147"/>
    <mergeCell ref="F148:G148"/>
    <mergeCell ref="F149:G149"/>
    <mergeCell ref="F140:G140"/>
    <mergeCell ref="F141:G141"/>
    <mergeCell ref="F142:G142"/>
    <mergeCell ref="F143:G143"/>
    <mergeCell ref="F144:G144"/>
    <mergeCell ref="F135:G135"/>
    <mergeCell ref="F136:G136"/>
    <mergeCell ref="F137:G137"/>
    <mergeCell ref="F138:G138"/>
    <mergeCell ref="F139:G139"/>
    <mergeCell ref="F130:G130"/>
    <mergeCell ref="F131:G131"/>
    <mergeCell ref="F132:G132"/>
    <mergeCell ref="F133:G133"/>
    <mergeCell ref="F134:G134"/>
    <mergeCell ref="F125:G125"/>
    <mergeCell ref="F126:G126"/>
    <mergeCell ref="F127:G127"/>
    <mergeCell ref="F128:G128"/>
    <mergeCell ref="F129:G129"/>
    <mergeCell ref="F120:G120"/>
    <mergeCell ref="F121:G121"/>
    <mergeCell ref="F122:G122"/>
    <mergeCell ref="F123:G123"/>
    <mergeCell ref="F124:G124"/>
    <mergeCell ref="F115:G115"/>
    <mergeCell ref="F116:G116"/>
    <mergeCell ref="F117:G117"/>
    <mergeCell ref="F118:G118"/>
    <mergeCell ref="F119:G119"/>
    <mergeCell ref="F110:G110"/>
    <mergeCell ref="F111:G111"/>
    <mergeCell ref="F112:G112"/>
    <mergeCell ref="F113:G113"/>
    <mergeCell ref="F114:G114"/>
    <mergeCell ref="F105:G105"/>
    <mergeCell ref="F106:G106"/>
    <mergeCell ref="F107:G107"/>
    <mergeCell ref="F108:G108"/>
    <mergeCell ref="F109:G109"/>
    <mergeCell ref="F100:G100"/>
    <mergeCell ref="F101:G101"/>
    <mergeCell ref="F102:G102"/>
    <mergeCell ref="F103:G103"/>
    <mergeCell ref="F104:G104"/>
    <mergeCell ref="F95:G95"/>
    <mergeCell ref="F96:G96"/>
    <mergeCell ref="F97:G97"/>
    <mergeCell ref="F98:G98"/>
    <mergeCell ref="F99:G99"/>
    <mergeCell ref="F90:G90"/>
    <mergeCell ref="F91:G91"/>
    <mergeCell ref="F92:G92"/>
    <mergeCell ref="F93:G93"/>
    <mergeCell ref="F94:G94"/>
    <mergeCell ref="F85:G85"/>
    <mergeCell ref="F86:G86"/>
    <mergeCell ref="F87:G87"/>
    <mergeCell ref="F88:G88"/>
    <mergeCell ref="F89:G89"/>
    <mergeCell ref="F80:G80"/>
    <mergeCell ref="F81:G81"/>
    <mergeCell ref="F82:G82"/>
    <mergeCell ref="F83:G83"/>
    <mergeCell ref="F84:G84"/>
    <mergeCell ref="F75:G75"/>
    <mergeCell ref="F76:G76"/>
    <mergeCell ref="F77:G77"/>
    <mergeCell ref="F78:G78"/>
    <mergeCell ref="F79:G79"/>
    <mergeCell ref="F70:G70"/>
    <mergeCell ref="F71:G71"/>
    <mergeCell ref="F72:G72"/>
    <mergeCell ref="F73:G73"/>
    <mergeCell ref="F74:G74"/>
    <mergeCell ref="F65:G65"/>
    <mergeCell ref="F66:G66"/>
    <mergeCell ref="F67:G67"/>
    <mergeCell ref="F68:G68"/>
    <mergeCell ref="F69:G69"/>
    <mergeCell ref="F60:G60"/>
    <mergeCell ref="F61:G61"/>
    <mergeCell ref="F62:G62"/>
    <mergeCell ref="F63:G63"/>
    <mergeCell ref="F64:G64"/>
    <mergeCell ref="F55:G55"/>
    <mergeCell ref="F56:G56"/>
    <mergeCell ref="F57:G57"/>
    <mergeCell ref="F58:G58"/>
    <mergeCell ref="F59:G59"/>
    <mergeCell ref="F50:G50"/>
    <mergeCell ref="F51:G51"/>
    <mergeCell ref="F52:G52"/>
    <mergeCell ref="F53:G53"/>
    <mergeCell ref="F54:G54"/>
    <mergeCell ref="F45:G45"/>
    <mergeCell ref="F46:G46"/>
    <mergeCell ref="F47:G47"/>
    <mergeCell ref="F48:G48"/>
    <mergeCell ref="F49:G49"/>
    <mergeCell ref="F40:G40"/>
    <mergeCell ref="F41:G41"/>
    <mergeCell ref="F42:G42"/>
    <mergeCell ref="F43:G43"/>
    <mergeCell ref="F44:G44"/>
    <mergeCell ref="F35:G35"/>
    <mergeCell ref="F36:G36"/>
    <mergeCell ref="F37:G37"/>
    <mergeCell ref="F38:G38"/>
    <mergeCell ref="F39:G39"/>
    <mergeCell ref="F25:G25"/>
    <mergeCell ref="F26:G26"/>
    <mergeCell ref="F27:G27"/>
    <mergeCell ref="F28:G28"/>
    <mergeCell ref="F29:G29"/>
    <mergeCell ref="K10:K11"/>
    <mergeCell ref="K14:K15"/>
    <mergeCell ref="F24:G24"/>
    <mergeCell ref="F23:G23"/>
    <mergeCell ref="F33:G33"/>
    <mergeCell ref="F34:G34"/>
    <mergeCell ref="F30:G30"/>
    <mergeCell ref="F31:G31"/>
    <mergeCell ref="F32:G32"/>
    <mergeCell ref="F20:G20"/>
    <mergeCell ref="F21:G21"/>
    <mergeCell ref="F22:G22"/>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9"/>
  <sheetViews>
    <sheetView topLeftCell="A21" zoomScaleNormal="100" workbookViewId="0">
      <selection activeCell="C18" sqref="C18:C236"/>
    </sheetView>
  </sheetViews>
  <sheetFormatPr defaultColWidth="9.140625" defaultRowHeight="12.75" outlineLevelRow="1"/>
  <cols>
    <col min="1" max="1" width="53.7109375" style="88" customWidth="1"/>
    <col min="2" max="2" width="9.140625" style="88"/>
    <col min="3" max="3" width="0" style="88" hidden="1" customWidth="1"/>
    <col min="4" max="4" width="7.28515625" style="88" customWidth="1"/>
    <col min="5" max="5" width="11.28515625" style="88" customWidth="1"/>
    <col min="6" max="6" width="10.28515625" style="88" customWidth="1"/>
    <col min="7" max="7" width="10" style="88" customWidth="1"/>
    <col min="8" max="8" width="12.140625" style="88" bestFit="1" customWidth="1"/>
    <col min="9" max="9" width="9.140625" style="88"/>
    <col min="10" max="10" width="25" style="88" customWidth="1"/>
    <col min="11" max="13" width="9.140625" style="88" customWidth="1"/>
    <col min="14" max="14" width="10.28515625" style="88" customWidth="1"/>
    <col min="15" max="15" width="9.140625" style="88" customWidth="1"/>
    <col min="16" max="257" width="9.140625" style="88" hidden="1" customWidth="1"/>
    <col min="258" max="258" width="53.7109375" style="88" hidden="1" customWidth="1"/>
    <col min="259" max="259" width="9.140625" style="88" hidden="1" customWidth="1"/>
    <col min="260" max="260" width="7.28515625" style="88" hidden="1" customWidth="1"/>
    <col min="261" max="261" width="11.28515625" style="88" hidden="1" customWidth="1"/>
    <col min="262" max="262" width="10.28515625" style="88" hidden="1" customWidth="1"/>
    <col min="263" max="263" width="10" style="88" hidden="1" customWidth="1"/>
    <col min="264" max="264" width="12.140625" style="88" hidden="1" customWidth="1"/>
    <col min="265" max="265" width="9.140625" style="88" hidden="1" customWidth="1"/>
    <col min="266" max="266" width="25" style="88" hidden="1" customWidth="1"/>
    <col min="267" max="513" width="9.140625" style="88" hidden="1" customWidth="1"/>
    <col min="514" max="514" width="53.7109375" style="88" hidden="1" customWidth="1"/>
    <col min="515" max="515" width="9.140625" style="88" hidden="1" customWidth="1"/>
    <col min="516" max="516" width="7.28515625" style="88" hidden="1" customWidth="1"/>
    <col min="517" max="517" width="11.28515625" style="88" hidden="1" customWidth="1"/>
    <col min="518" max="518" width="10.28515625" style="88" hidden="1" customWidth="1"/>
    <col min="519" max="519" width="10" style="88" hidden="1" customWidth="1"/>
    <col min="520" max="520" width="12.140625" style="88" hidden="1" customWidth="1"/>
    <col min="521" max="521" width="9.140625" style="88" hidden="1" customWidth="1"/>
    <col min="522" max="522" width="25" style="88" hidden="1" customWidth="1"/>
    <col min="523" max="769" width="9.140625" style="88" hidden="1" customWidth="1"/>
    <col min="770" max="770" width="53.7109375" style="88" hidden="1" customWidth="1"/>
    <col min="771" max="771" width="9.140625" style="88" hidden="1" customWidth="1"/>
    <col min="772" max="772" width="7.28515625" style="88" hidden="1" customWidth="1"/>
    <col min="773" max="773" width="11.28515625" style="88" hidden="1" customWidth="1"/>
    <col min="774" max="774" width="10.28515625" style="88" hidden="1" customWidth="1"/>
    <col min="775" max="775" width="10" style="88" hidden="1" customWidth="1"/>
    <col min="776" max="776" width="12.140625" style="88" hidden="1" customWidth="1"/>
    <col min="777" max="777" width="9.140625" style="88" hidden="1" customWidth="1"/>
    <col min="778" max="778" width="25" style="88" hidden="1" customWidth="1"/>
    <col min="779" max="1025" width="9.140625" style="88" hidden="1" customWidth="1"/>
    <col min="1026" max="1026" width="53.7109375" style="88" hidden="1" customWidth="1"/>
    <col min="1027" max="1027" width="9.140625" style="88" hidden="1" customWidth="1"/>
    <col min="1028" max="1028" width="7.28515625" style="88" hidden="1" customWidth="1"/>
    <col min="1029" max="1029" width="11.28515625" style="88" hidden="1" customWidth="1"/>
    <col min="1030" max="1030" width="10.28515625" style="88" hidden="1" customWidth="1"/>
    <col min="1031" max="1031" width="10" style="88" hidden="1" customWidth="1"/>
    <col min="1032" max="1032" width="12.140625" style="88" hidden="1" customWidth="1"/>
    <col min="1033" max="1033" width="9.140625" style="88" hidden="1" customWidth="1"/>
    <col min="1034" max="1034" width="25" style="88" hidden="1" customWidth="1"/>
    <col min="1035" max="1281" width="9.140625" style="88" hidden="1" customWidth="1"/>
    <col min="1282" max="1282" width="53.7109375" style="88" hidden="1" customWidth="1"/>
    <col min="1283" max="1283" width="9.140625" style="88" hidden="1" customWidth="1"/>
    <col min="1284" max="1284" width="7.28515625" style="88" hidden="1" customWidth="1"/>
    <col min="1285" max="1285" width="11.28515625" style="88" hidden="1" customWidth="1"/>
    <col min="1286" max="1286" width="10.28515625" style="88" hidden="1" customWidth="1"/>
    <col min="1287" max="1287" width="10" style="88" hidden="1" customWidth="1"/>
    <col min="1288" max="1288" width="12.140625" style="88" hidden="1" customWidth="1"/>
    <col min="1289" max="1289" width="9.140625" style="88" hidden="1" customWidth="1"/>
    <col min="1290" max="1290" width="25" style="88" hidden="1" customWidth="1"/>
    <col min="1291" max="1537" width="9.140625" style="88" hidden="1" customWidth="1"/>
    <col min="1538" max="1538" width="53.7109375" style="88" hidden="1" customWidth="1"/>
    <col min="1539" max="1539" width="9.140625" style="88" hidden="1" customWidth="1"/>
    <col min="1540" max="1540" width="7.28515625" style="88" hidden="1" customWidth="1"/>
    <col min="1541" max="1541" width="11.28515625" style="88" hidden="1" customWidth="1"/>
    <col min="1542" max="1542" width="10.28515625" style="88" hidden="1" customWidth="1"/>
    <col min="1543" max="1543" width="10" style="88" hidden="1" customWidth="1"/>
    <col min="1544" max="1544" width="12.140625" style="88" hidden="1" customWidth="1"/>
    <col min="1545" max="1545" width="9.140625" style="88" hidden="1" customWidth="1"/>
    <col min="1546" max="1546" width="25" style="88" hidden="1" customWidth="1"/>
    <col min="1547" max="1793" width="9.140625" style="88" hidden="1" customWidth="1"/>
    <col min="1794" max="1794" width="53.7109375" style="88" hidden="1" customWidth="1"/>
    <col min="1795" max="1795" width="9.140625" style="88" hidden="1" customWidth="1"/>
    <col min="1796" max="1796" width="7.28515625" style="88" hidden="1" customWidth="1"/>
    <col min="1797" max="1797" width="11.28515625" style="88" hidden="1" customWidth="1"/>
    <col min="1798" max="1798" width="10.28515625" style="88" hidden="1" customWidth="1"/>
    <col min="1799" max="1799" width="10" style="88" hidden="1" customWidth="1"/>
    <col min="1800" max="1800" width="12.140625" style="88" hidden="1" customWidth="1"/>
    <col min="1801" max="1801" width="9.140625" style="88" hidden="1" customWidth="1"/>
    <col min="1802" max="1802" width="25" style="88" hidden="1" customWidth="1"/>
    <col min="1803" max="2049" width="9.140625" style="88" hidden="1" customWidth="1"/>
    <col min="2050" max="2050" width="53.7109375" style="88" hidden="1" customWidth="1"/>
    <col min="2051" max="2051" width="9.140625" style="88" hidden="1" customWidth="1"/>
    <col min="2052" max="2052" width="7.28515625" style="88" hidden="1" customWidth="1"/>
    <col min="2053" max="2053" width="11.28515625" style="88" hidden="1" customWidth="1"/>
    <col min="2054" max="2054" width="10.28515625" style="88" hidden="1" customWidth="1"/>
    <col min="2055" max="2055" width="10" style="88" hidden="1" customWidth="1"/>
    <col min="2056" max="2056" width="12.140625" style="88" hidden="1" customWidth="1"/>
    <col min="2057" max="2057" width="9.140625" style="88" hidden="1" customWidth="1"/>
    <col min="2058" max="2058" width="25" style="88" hidden="1" customWidth="1"/>
    <col min="2059" max="2305" width="9.140625" style="88" hidden="1" customWidth="1"/>
    <col min="2306" max="2306" width="53.7109375" style="88" hidden="1" customWidth="1"/>
    <col min="2307" max="2307" width="9.140625" style="88" hidden="1" customWidth="1"/>
    <col min="2308" max="2308" width="7.28515625" style="88" hidden="1" customWidth="1"/>
    <col min="2309" max="2309" width="11.28515625" style="88" hidden="1" customWidth="1"/>
    <col min="2310" max="2310" width="10.28515625" style="88" hidden="1" customWidth="1"/>
    <col min="2311" max="2311" width="10" style="88" hidden="1" customWidth="1"/>
    <col min="2312" max="2312" width="12.140625" style="88" hidden="1" customWidth="1"/>
    <col min="2313" max="2313" width="9.140625" style="88" hidden="1" customWidth="1"/>
    <col min="2314" max="2314" width="25" style="88" hidden="1" customWidth="1"/>
    <col min="2315" max="2561" width="9.140625" style="88" hidden="1" customWidth="1"/>
    <col min="2562" max="2562" width="53.7109375" style="88" hidden="1" customWidth="1"/>
    <col min="2563" max="2563" width="9.140625" style="88" hidden="1" customWidth="1"/>
    <col min="2564" max="2564" width="7.28515625" style="88" hidden="1" customWidth="1"/>
    <col min="2565" max="2565" width="11.28515625" style="88" hidden="1" customWidth="1"/>
    <col min="2566" max="2566" width="10.28515625" style="88" hidden="1" customWidth="1"/>
    <col min="2567" max="2567" width="10" style="88" hidden="1" customWidth="1"/>
    <col min="2568" max="2568" width="12.140625" style="88" hidden="1" customWidth="1"/>
    <col min="2569" max="2569" width="9.140625" style="88" hidden="1" customWidth="1"/>
    <col min="2570" max="2570" width="25" style="88" hidden="1" customWidth="1"/>
    <col min="2571" max="2817" width="9.140625" style="88" hidden="1" customWidth="1"/>
    <col min="2818" max="2818" width="53.7109375" style="88" hidden="1" customWidth="1"/>
    <col min="2819" max="2819" width="9.140625" style="88" hidden="1" customWidth="1"/>
    <col min="2820" max="2820" width="7.28515625" style="88" hidden="1" customWidth="1"/>
    <col min="2821" max="2821" width="11.28515625" style="88" hidden="1" customWidth="1"/>
    <col min="2822" max="2822" width="10.28515625" style="88" hidden="1" customWidth="1"/>
    <col min="2823" max="2823" width="10" style="88" hidden="1" customWidth="1"/>
    <col min="2824" max="2824" width="12.140625" style="88" hidden="1" customWidth="1"/>
    <col min="2825" max="2825" width="9.140625" style="88" hidden="1" customWidth="1"/>
    <col min="2826" max="2826" width="25" style="88" hidden="1" customWidth="1"/>
    <col min="2827" max="3073" width="9.140625" style="88" hidden="1" customWidth="1"/>
    <col min="3074" max="3074" width="53.7109375" style="88" hidden="1" customWidth="1"/>
    <col min="3075" max="3075" width="9.140625" style="88" hidden="1" customWidth="1"/>
    <col min="3076" max="3076" width="7.28515625" style="88" hidden="1" customWidth="1"/>
    <col min="3077" max="3077" width="11.28515625" style="88" hidden="1" customWidth="1"/>
    <col min="3078" max="3078" width="10.28515625" style="88" hidden="1" customWidth="1"/>
    <col min="3079" max="3079" width="10" style="88" hidden="1" customWidth="1"/>
    <col min="3080" max="3080" width="12.140625" style="88" hidden="1" customWidth="1"/>
    <col min="3081" max="3081" width="9.140625" style="88" hidden="1" customWidth="1"/>
    <col min="3082" max="3082" width="25" style="88" hidden="1" customWidth="1"/>
    <col min="3083" max="3329" width="9.140625" style="88" hidden="1" customWidth="1"/>
    <col min="3330" max="3330" width="53.7109375" style="88" hidden="1" customWidth="1"/>
    <col min="3331" max="3331" width="9.140625" style="88" hidden="1" customWidth="1"/>
    <col min="3332" max="3332" width="7.28515625" style="88" hidden="1" customWidth="1"/>
    <col min="3333" max="3333" width="11.28515625" style="88" hidden="1" customWidth="1"/>
    <col min="3334" max="3334" width="10.28515625" style="88" hidden="1" customWidth="1"/>
    <col min="3335" max="3335" width="10" style="88" hidden="1" customWidth="1"/>
    <col min="3336" max="3336" width="12.140625" style="88" hidden="1" customWidth="1"/>
    <col min="3337" max="3337" width="9.140625" style="88" hidden="1" customWidth="1"/>
    <col min="3338" max="3338" width="25" style="88" hidden="1" customWidth="1"/>
    <col min="3339" max="3585" width="9.140625" style="88" hidden="1" customWidth="1"/>
    <col min="3586" max="3586" width="53.7109375" style="88" hidden="1" customWidth="1"/>
    <col min="3587" max="3587" width="9.140625" style="88" hidden="1" customWidth="1"/>
    <col min="3588" max="3588" width="7.28515625" style="88" hidden="1" customWidth="1"/>
    <col min="3589" max="3589" width="11.28515625" style="88" hidden="1" customWidth="1"/>
    <col min="3590" max="3590" width="10.28515625" style="88" hidden="1" customWidth="1"/>
    <col min="3591" max="3591" width="10" style="88" hidden="1" customWidth="1"/>
    <col min="3592" max="3592" width="12.140625" style="88" hidden="1" customWidth="1"/>
    <col min="3593" max="3593" width="9.140625" style="88" hidden="1" customWidth="1"/>
    <col min="3594" max="3594" width="25" style="88" hidden="1" customWidth="1"/>
    <col min="3595" max="3841" width="9.140625" style="88" hidden="1" customWidth="1"/>
    <col min="3842" max="3842" width="53.7109375" style="88" hidden="1" customWidth="1"/>
    <col min="3843" max="3843" width="9.140625" style="88" hidden="1" customWidth="1"/>
    <col min="3844" max="3844" width="7.28515625" style="88" hidden="1" customWidth="1"/>
    <col min="3845" max="3845" width="11.28515625" style="88" hidden="1" customWidth="1"/>
    <col min="3846" max="3846" width="10.28515625" style="88" hidden="1" customWidth="1"/>
    <col min="3847" max="3847" width="10" style="88" hidden="1" customWidth="1"/>
    <col min="3848" max="3848" width="12.140625" style="88" hidden="1" customWidth="1"/>
    <col min="3849" max="3849" width="9.140625" style="88" hidden="1" customWidth="1"/>
    <col min="3850" max="3850" width="25" style="88" hidden="1" customWidth="1"/>
    <col min="3851" max="4097" width="9.140625" style="88" hidden="1" customWidth="1"/>
    <col min="4098" max="4098" width="53.7109375" style="88" hidden="1" customWidth="1"/>
    <col min="4099" max="4099" width="9.140625" style="88" hidden="1" customWidth="1"/>
    <col min="4100" max="4100" width="7.28515625" style="88" hidden="1" customWidth="1"/>
    <col min="4101" max="4101" width="11.28515625" style="88" hidden="1" customWidth="1"/>
    <col min="4102" max="4102" width="10.28515625" style="88" hidden="1" customWidth="1"/>
    <col min="4103" max="4103" width="10" style="88" hidden="1" customWidth="1"/>
    <col min="4104" max="4104" width="12.140625" style="88" hidden="1" customWidth="1"/>
    <col min="4105" max="4105" width="9.140625" style="88" hidden="1" customWidth="1"/>
    <col min="4106" max="4106" width="25" style="88" hidden="1" customWidth="1"/>
    <col min="4107" max="4353" width="9.140625" style="88" hidden="1" customWidth="1"/>
    <col min="4354" max="4354" width="53.7109375" style="88" hidden="1" customWidth="1"/>
    <col min="4355" max="4355" width="9.140625" style="88" hidden="1" customWidth="1"/>
    <col min="4356" max="4356" width="7.28515625" style="88" hidden="1" customWidth="1"/>
    <col min="4357" max="4357" width="11.28515625" style="88" hidden="1" customWidth="1"/>
    <col min="4358" max="4358" width="10.28515625" style="88" hidden="1" customWidth="1"/>
    <col min="4359" max="4359" width="10" style="88" hidden="1" customWidth="1"/>
    <col min="4360" max="4360" width="12.140625" style="88" hidden="1" customWidth="1"/>
    <col min="4361" max="4361" width="9.140625" style="88" hidden="1" customWidth="1"/>
    <col min="4362" max="4362" width="25" style="88" hidden="1" customWidth="1"/>
    <col min="4363" max="4609" width="9.140625" style="88" hidden="1" customWidth="1"/>
    <col min="4610" max="4610" width="53.7109375" style="88" hidden="1" customWidth="1"/>
    <col min="4611" max="4611" width="9.140625" style="88" hidden="1" customWidth="1"/>
    <col min="4612" max="4612" width="7.28515625" style="88" hidden="1" customWidth="1"/>
    <col min="4613" max="4613" width="11.28515625" style="88" hidden="1" customWidth="1"/>
    <col min="4614" max="4614" width="10.28515625" style="88" hidden="1" customWidth="1"/>
    <col min="4615" max="4615" width="10" style="88" hidden="1" customWidth="1"/>
    <col min="4616" max="4616" width="12.140625" style="88" hidden="1" customWidth="1"/>
    <col min="4617" max="4617" width="9.140625" style="88" hidden="1" customWidth="1"/>
    <col min="4618" max="4618" width="25" style="88" hidden="1" customWidth="1"/>
    <col min="4619" max="4865" width="9.140625" style="88" hidden="1" customWidth="1"/>
    <col min="4866" max="4866" width="53.7109375" style="88" hidden="1" customWidth="1"/>
    <col min="4867" max="4867" width="9.140625" style="88" hidden="1" customWidth="1"/>
    <col min="4868" max="4868" width="7.28515625" style="88" hidden="1" customWidth="1"/>
    <col min="4869" max="4869" width="11.28515625" style="88" hidden="1" customWidth="1"/>
    <col min="4870" max="4870" width="10.28515625" style="88" hidden="1" customWidth="1"/>
    <col min="4871" max="4871" width="10" style="88" hidden="1" customWidth="1"/>
    <col min="4872" max="4872" width="12.140625" style="88" hidden="1" customWidth="1"/>
    <col min="4873" max="4873" width="9.140625" style="88" hidden="1" customWidth="1"/>
    <col min="4874" max="4874" width="25" style="88" hidden="1" customWidth="1"/>
    <col min="4875" max="5121" width="9.140625" style="88" hidden="1" customWidth="1"/>
    <col min="5122" max="5122" width="53.7109375" style="88" hidden="1" customWidth="1"/>
    <col min="5123" max="5123" width="9.140625" style="88" hidden="1" customWidth="1"/>
    <col min="5124" max="5124" width="7.28515625" style="88" hidden="1" customWidth="1"/>
    <col min="5125" max="5125" width="11.28515625" style="88" hidden="1" customWidth="1"/>
    <col min="5126" max="5126" width="10.28515625" style="88" hidden="1" customWidth="1"/>
    <col min="5127" max="5127" width="10" style="88" hidden="1" customWidth="1"/>
    <col min="5128" max="5128" width="12.140625" style="88" hidden="1" customWidth="1"/>
    <col min="5129" max="5129" width="9.140625" style="88" hidden="1" customWidth="1"/>
    <col min="5130" max="5130" width="25" style="88" hidden="1" customWidth="1"/>
    <col min="5131" max="5377" width="9.140625" style="88" hidden="1" customWidth="1"/>
    <col min="5378" max="5378" width="53.7109375" style="88" hidden="1" customWidth="1"/>
    <col min="5379" max="5379" width="9.140625" style="88" hidden="1" customWidth="1"/>
    <col min="5380" max="5380" width="7.28515625" style="88" hidden="1" customWidth="1"/>
    <col min="5381" max="5381" width="11.28515625" style="88" hidden="1" customWidth="1"/>
    <col min="5382" max="5382" width="10.28515625" style="88" hidden="1" customWidth="1"/>
    <col min="5383" max="5383" width="10" style="88" hidden="1" customWidth="1"/>
    <col min="5384" max="5384" width="12.140625" style="88" hidden="1" customWidth="1"/>
    <col min="5385" max="5385" width="9.140625" style="88" hidden="1" customWidth="1"/>
    <col min="5386" max="5386" width="25" style="88" hidden="1" customWidth="1"/>
    <col min="5387" max="5633" width="9.140625" style="88" hidden="1" customWidth="1"/>
    <col min="5634" max="5634" width="53.7109375" style="88" hidden="1" customWidth="1"/>
    <col min="5635" max="5635" width="9.140625" style="88" hidden="1" customWidth="1"/>
    <col min="5636" max="5636" width="7.28515625" style="88" hidden="1" customWidth="1"/>
    <col min="5637" max="5637" width="11.28515625" style="88" hidden="1" customWidth="1"/>
    <col min="5638" max="5638" width="10.28515625" style="88" hidden="1" customWidth="1"/>
    <col min="5639" max="5639" width="10" style="88" hidden="1" customWidth="1"/>
    <col min="5640" max="5640" width="12.140625" style="88" hidden="1" customWidth="1"/>
    <col min="5641" max="5641" width="9.140625" style="88" hidden="1" customWidth="1"/>
    <col min="5642" max="5642" width="25" style="88" hidden="1" customWidth="1"/>
    <col min="5643" max="5889" width="9.140625" style="88" hidden="1" customWidth="1"/>
    <col min="5890" max="5890" width="53.7109375" style="88" hidden="1" customWidth="1"/>
    <col min="5891" max="5891" width="9.140625" style="88" hidden="1" customWidth="1"/>
    <col min="5892" max="5892" width="7.28515625" style="88" hidden="1" customWidth="1"/>
    <col min="5893" max="5893" width="11.28515625" style="88" hidden="1" customWidth="1"/>
    <col min="5894" max="5894" width="10.28515625" style="88" hidden="1" customWidth="1"/>
    <col min="5895" max="5895" width="10" style="88" hidden="1" customWidth="1"/>
    <col min="5896" max="5896" width="12.140625" style="88" hidden="1" customWidth="1"/>
    <col min="5897" max="5897" width="9.140625" style="88" hidden="1" customWidth="1"/>
    <col min="5898" max="5898" width="25" style="88" hidden="1" customWidth="1"/>
    <col min="5899" max="6145" width="9.140625" style="88" hidden="1" customWidth="1"/>
    <col min="6146" max="6146" width="53.7109375" style="88" hidden="1" customWidth="1"/>
    <col min="6147" max="6147" width="9.140625" style="88" hidden="1" customWidth="1"/>
    <col min="6148" max="6148" width="7.28515625" style="88" hidden="1" customWidth="1"/>
    <col min="6149" max="6149" width="11.28515625" style="88" hidden="1" customWidth="1"/>
    <col min="6150" max="6150" width="10.28515625" style="88" hidden="1" customWidth="1"/>
    <col min="6151" max="6151" width="10" style="88" hidden="1" customWidth="1"/>
    <col min="6152" max="6152" width="12.140625" style="88" hidden="1" customWidth="1"/>
    <col min="6153" max="6153" width="9.140625" style="88" hidden="1" customWidth="1"/>
    <col min="6154" max="6154" width="25" style="88" hidden="1" customWidth="1"/>
    <col min="6155" max="6401" width="9.140625" style="88" hidden="1" customWidth="1"/>
    <col min="6402" max="6402" width="53.7109375" style="88" hidden="1" customWidth="1"/>
    <col min="6403" max="6403" width="9.140625" style="88" hidden="1" customWidth="1"/>
    <col min="6404" max="6404" width="7.28515625" style="88" hidden="1" customWidth="1"/>
    <col min="6405" max="6405" width="11.28515625" style="88" hidden="1" customWidth="1"/>
    <col min="6406" max="6406" width="10.28515625" style="88" hidden="1" customWidth="1"/>
    <col min="6407" max="6407" width="10" style="88" hidden="1" customWidth="1"/>
    <col min="6408" max="6408" width="12.140625" style="88" hidden="1" customWidth="1"/>
    <col min="6409" max="6409" width="9.140625" style="88" hidden="1" customWidth="1"/>
    <col min="6410" max="6410" width="25" style="88" hidden="1" customWidth="1"/>
    <col min="6411" max="6657" width="9.140625" style="88" hidden="1" customWidth="1"/>
    <col min="6658" max="6658" width="53.7109375" style="88" hidden="1" customWidth="1"/>
    <col min="6659" max="6659" width="9.140625" style="88" hidden="1" customWidth="1"/>
    <col min="6660" max="6660" width="7.28515625" style="88" hidden="1" customWidth="1"/>
    <col min="6661" max="6661" width="11.28515625" style="88" hidden="1" customWidth="1"/>
    <col min="6662" max="6662" width="10.28515625" style="88" hidden="1" customWidth="1"/>
    <col min="6663" max="6663" width="10" style="88" hidden="1" customWidth="1"/>
    <col min="6664" max="6664" width="12.140625" style="88" hidden="1" customWidth="1"/>
    <col min="6665" max="6665" width="9.140625" style="88" hidden="1" customWidth="1"/>
    <col min="6666" max="6666" width="25" style="88" hidden="1" customWidth="1"/>
    <col min="6667" max="6913" width="9.140625" style="88" hidden="1" customWidth="1"/>
    <col min="6914" max="6914" width="53.7109375" style="88" hidden="1" customWidth="1"/>
    <col min="6915" max="6915" width="9.140625" style="88" hidden="1" customWidth="1"/>
    <col min="6916" max="6916" width="7.28515625" style="88" hidden="1" customWidth="1"/>
    <col min="6917" max="6917" width="11.28515625" style="88" hidden="1" customWidth="1"/>
    <col min="6918" max="6918" width="10.28515625" style="88" hidden="1" customWidth="1"/>
    <col min="6919" max="6919" width="10" style="88" hidden="1" customWidth="1"/>
    <col min="6920" max="6920" width="12.140625" style="88" hidden="1" customWidth="1"/>
    <col min="6921" max="6921" width="9.140625" style="88" hidden="1" customWidth="1"/>
    <col min="6922" max="6922" width="25" style="88" hidden="1" customWidth="1"/>
    <col min="6923" max="7169" width="9.140625" style="88" hidden="1" customWidth="1"/>
    <col min="7170" max="7170" width="53.7109375" style="88" hidden="1" customWidth="1"/>
    <col min="7171" max="7171" width="9.140625" style="88" hidden="1" customWidth="1"/>
    <col min="7172" max="7172" width="7.28515625" style="88" hidden="1" customWidth="1"/>
    <col min="7173" max="7173" width="11.28515625" style="88" hidden="1" customWidth="1"/>
    <col min="7174" max="7174" width="10.28515625" style="88" hidden="1" customWidth="1"/>
    <col min="7175" max="7175" width="10" style="88" hidden="1" customWidth="1"/>
    <col min="7176" max="7176" width="12.140625" style="88" hidden="1" customWidth="1"/>
    <col min="7177" max="7177" width="9.140625" style="88" hidden="1" customWidth="1"/>
    <col min="7178" max="7178" width="25" style="88" hidden="1" customWidth="1"/>
    <col min="7179" max="7425" width="9.140625" style="88" hidden="1" customWidth="1"/>
    <col min="7426" max="7426" width="53.7109375" style="88" hidden="1" customWidth="1"/>
    <col min="7427" max="7427" width="9.140625" style="88" hidden="1" customWidth="1"/>
    <col min="7428" max="7428" width="7.28515625" style="88" hidden="1" customWidth="1"/>
    <col min="7429" max="7429" width="11.28515625" style="88" hidden="1" customWidth="1"/>
    <col min="7430" max="7430" width="10.28515625" style="88" hidden="1" customWidth="1"/>
    <col min="7431" max="7431" width="10" style="88" hidden="1" customWidth="1"/>
    <col min="7432" max="7432" width="12.140625" style="88" hidden="1" customWidth="1"/>
    <col min="7433" max="7433" width="9.140625" style="88" hidden="1" customWidth="1"/>
    <col min="7434" max="7434" width="25" style="88" hidden="1" customWidth="1"/>
    <col min="7435" max="7681" width="9.140625" style="88" hidden="1" customWidth="1"/>
    <col min="7682" max="7682" width="53.7109375" style="88" hidden="1" customWidth="1"/>
    <col min="7683" max="7683" width="9.140625" style="88" hidden="1" customWidth="1"/>
    <col min="7684" max="7684" width="7.28515625" style="88" hidden="1" customWidth="1"/>
    <col min="7685" max="7685" width="11.28515625" style="88" hidden="1" customWidth="1"/>
    <col min="7686" max="7686" width="10.28515625" style="88" hidden="1" customWidth="1"/>
    <col min="7687" max="7687" width="10" style="88" hidden="1" customWidth="1"/>
    <col min="7688" max="7688" width="12.140625" style="88" hidden="1" customWidth="1"/>
    <col min="7689" max="7689" width="9.140625" style="88" hidden="1" customWidth="1"/>
    <col min="7690" max="7690" width="25" style="88" hidden="1" customWidth="1"/>
    <col min="7691" max="7937" width="9.140625" style="88" hidden="1" customWidth="1"/>
    <col min="7938" max="7938" width="53.7109375" style="88" hidden="1" customWidth="1"/>
    <col min="7939" max="7939" width="9.140625" style="88" hidden="1" customWidth="1"/>
    <col min="7940" max="7940" width="7.28515625" style="88" hidden="1" customWidth="1"/>
    <col min="7941" max="7941" width="11.28515625" style="88" hidden="1" customWidth="1"/>
    <col min="7942" max="7942" width="10.28515625" style="88" hidden="1" customWidth="1"/>
    <col min="7943" max="7943" width="10" style="88" hidden="1" customWidth="1"/>
    <col min="7944" max="7944" width="12.140625" style="88" hidden="1" customWidth="1"/>
    <col min="7945" max="7945" width="9.140625" style="88" hidden="1" customWidth="1"/>
    <col min="7946" max="7946" width="25" style="88" hidden="1" customWidth="1"/>
    <col min="7947" max="8193" width="9.140625" style="88" hidden="1" customWidth="1"/>
    <col min="8194" max="8194" width="53.7109375" style="88" hidden="1" customWidth="1"/>
    <col min="8195" max="8195" width="9.140625" style="88" hidden="1" customWidth="1"/>
    <col min="8196" max="8196" width="7.28515625" style="88" hidden="1" customWidth="1"/>
    <col min="8197" max="8197" width="11.28515625" style="88" hidden="1" customWidth="1"/>
    <col min="8198" max="8198" width="10.28515625" style="88" hidden="1" customWidth="1"/>
    <col min="8199" max="8199" width="10" style="88" hidden="1" customWidth="1"/>
    <col min="8200" max="8200" width="12.140625" style="88" hidden="1" customWidth="1"/>
    <col min="8201" max="8201" width="9.140625" style="88" hidden="1" customWidth="1"/>
    <col min="8202" max="8202" width="25" style="88" hidden="1" customWidth="1"/>
    <col min="8203" max="8449" width="9.140625" style="88" hidden="1" customWidth="1"/>
    <col min="8450" max="8450" width="53.7109375" style="88" hidden="1" customWidth="1"/>
    <col min="8451" max="8451" width="9.140625" style="88" hidden="1" customWidth="1"/>
    <col min="8452" max="8452" width="7.28515625" style="88" hidden="1" customWidth="1"/>
    <col min="8453" max="8453" width="11.28515625" style="88" hidden="1" customWidth="1"/>
    <col min="8454" max="8454" width="10.28515625" style="88" hidden="1" customWidth="1"/>
    <col min="8455" max="8455" width="10" style="88" hidden="1" customWidth="1"/>
    <col min="8456" max="8456" width="12.140625" style="88" hidden="1" customWidth="1"/>
    <col min="8457" max="8457" width="9.140625" style="88" hidden="1" customWidth="1"/>
    <col min="8458" max="8458" width="25" style="88" hidden="1" customWidth="1"/>
    <col min="8459" max="8705" width="9.140625" style="88" hidden="1" customWidth="1"/>
    <col min="8706" max="8706" width="53.7109375" style="88" hidden="1" customWidth="1"/>
    <col min="8707" max="8707" width="9.140625" style="88" hidden="1" customWidth="1"/>
    <col min="8708" max="8708" width="7.28515625" style="88" hidden="1" customWidth="1"/>
    <col min="8709" max="8709" width="11.28515625" style="88" hidden="1" customWidth="1"/>
    <col min="8710" max="8710" width="10.28515625" style="88" hidden="1" customWidth="1"/>
    <col min="8711" max="8711" width="10" style="88" hidden="1" customWidth="1"/>
    <col min="8712" max="8712" width="12.140625" style="88" hidden="1" customWidth="1"/>
    <col min="8713" max="8713" width="9.140625" style="88" hidden="1" customWidth="1"/>
    <col min="8714" max="8714" width="25" style="88" hidden="1" customWidth="1"/>
    <col min="8715" max="8961" width="9.140625" style="88" hidden="1" customWidth="1"/>
    <col min="8962" max="8962" width="53.7109375" style="88" hidden="1" customWidth="1"/>
    <col min="8963" max="8963" width="9.140625" style="88" hidden="1" customWidth="1"/>
    <col min="8964" max="8964" width="7.28515625" style="88" hidden="1" customWidth="1"/>
    <col min="8965" max="8965" width="11.28515625" style="88" hidden="1" customWidth="1"/>
    <col min="8966" max="8966" width="10.28515625" style="88" hidden="1" customWidth="1"/>
    <col min="8967" max="8967" width="10" style="88" hidden="1" customWidth="1"/>
    <col min="8968" max="8968" width="12.140625" style="88" hidden="1" customWidth="1"/>
    <col min="8969" max="8969" width="9.140625" style="88" hidden="1" customWidth="1"/>
    <col min="8970" max="8970" width="25" style="88" hidden="1" customWidth="1"/>
    <col min="8971" max="9217" width="9.140625" style="88" hidden="1" customWidth="1"/>
    <col min="9218" max="9218" width="53.7109375" style="88" hidden="1" customWidth="1"/>
    <col min="9219" max="9219" width="9.140625" style="88" hidden="1" customWidth="1"/>
    <col min="9220" max="9220" width="7.28515625" style="88" hidden="1" customWidth="1"/>
    <col min="9221" max="9221" width="11.28515625" style="88" hidden="1" customWidth="1"/>
    <col min="9222" max="9222" width="10.28515625" style="88" hidden="1" customWidth="1"/>
    <col min="9223" max="9223" width="10" style="88" hidden="1" customWidth="1"/>
    <col min="9224" max="9224" width="12.140625" style="88" hidden="1" customWidth="1"/>
    <col min="9225" max="9225" width="9.140625" style="88" hidden="1" customWidth="1"/>
    <col min="9226" max="9226" width="25" style="88" hidden="1" customWidth="1"/>
    <col min="9227" max="9473" width="9.140625" style="88" hidden="1" customWidth="1"/>
    <col min="9474" max="9474" width="53.7109375" style="88" hidden="1" customWidth="1"/>
    <col min="9475" max="9475" width="9.140625" style="88" hidden="1" customWidth="1"/>
    <col min="9476" max="9476" width="7.28515625" style="88" hidden="1" customWidth="1"/>
    <col min="9477" max="9477" width="11.28515625" style="88" hidden="1" customWidth="1"/>
    <col min="9478" max="9478" width="10.28515625" style="88" hidden="1" customWidth="1"/>
    <col min="9479" max="9479" width="10" style="88" hidden="1" customWidth="1"/>
    <col min="9480" max="9480" width="12.140625" style="88" hidden="1" customWidth="1"/>
    <col min="9481" max="9481" width="9.140625" style="88" hidden="1" customWidth="1"/>
    <col min="9482" max="9482" width="25" style="88" hidden="1" customWidth="1"/>
    <col min="9483" max="9729" width="9.140625" style="88" hidden="1" customWidth="1"/>
    <col min="9730" max="9730" width="53.7109375" style="88" hidden="1" customWidth="1"/>
    <col min="9731" max="9731" width="9.140625" style="88" hidden="1" customWidth="1"/>
    <col min="9732" max="9732" width="7.28515625" style="88" hidden="1" customWidth="1"/>
    <col min="9733" max="9733" width="11.28515625" style="88" hidden="1" customWidth="1"/>
    <col min="9734" max="9734" width="10.28515625" style="88" hidden="1" customWidth="1"/>
    <col min="9735" max="9735" width="10" style="88" hidden="1" customWidth="1"/>
    <col min="9736" max="9736" width="12.140625" style="88" hidden="1" customWidth="1"/>
    <col min="9737" max="9737" width="9.140625" style="88" hidden="1" customWidth="1"/>
    <col min="9738" max="9738" width="25" style="88" hidden="1" customWidth="1"/>
    <col min="9739" max="9985" width="9.140625" style="88" hidden="1" customWidth="1"/>
    <col min="9986" max="9986" width="53.7109375" style="88" hidden="1" customWidth="1"/>
    <col min="9987" max="9987" width="9.140625" style="88" hidden="1" customWidth="1"/>
    <col min="9988" max="9988" width="7.28515625" style="88" hidden="1" customWidth="1"/>
    <col min="9989" max="9989" width="11.28515625" style="88" hidden="1" customWidth="1"/>
    <col min="9990" max="9990" width="10.28515625" style="88" hidden="1" customWidth="1"/>
    <col min="9991" max="9991" width="10" style="88" hidden="1" customWidth="1"/>
    <col min="9992" max="9992" width="12.140625" style="88" hidden="1" customWidth="1"/>
    <col min="9993" max="9993" width="9.140625" style="88" hidden="1" customWidth="1"/>
    <col min="9994" max="9994" width="25" style="88" hidden="1" customWidth="1"/>
    <col min="9995" max="10241" width="9.140625" style="88" hidden="1" customWidth="1"/>
    <col min="10242" max="10242" width="53.7109375" style="88" hidden="1" customWidth="1"/>
    <col min="10243" max="10243" width="9.140625" style="88" hidden="1" customWidth="1"/>
    <col min="10244" max="10244" width="7.28515625" style="88" hidden="1" customWidth="1"/>
    <col min="10245" max="10245" width="11.28515625" style="88" hidden="1" customWidth="1"/>
    <col min="10246" max="10246" width="10.28515625" style="88" hidden="1" customWidth="1"/>
    <col min="10247" max="10247" width="10" style="88" hidden="1" customWidth="1"/>
    <col min="10248" max="10248" width="12.140625" style="88" hidden="1" customWidth="1"/>
    <col min="10249" max="10249" width="9.140625" style="88" hidden="1" customWidth="1"/>
    <col min="10250" max="10250" width="25" style="88" hidden="1" customWidth="1"/>
    <col min="10251" max="10497" width="9.140625" style="88" hidden="1" customWidth="1"/>
    <col min="10498" max="10498" width="53.7109375" style="88" hidden="1" customWidth="1"/>
    <col min="10499" max="10499" width="9.140625" style="88" hidden="1" customWidth="1"/>
    <col min="10500" max="10500" width="7.28515625" style="88" hidden="1" customWidth="1"/>
    <col min="10501" max="10501" width="11.28515625" style="88" hidden="1" customWidth="1"/>
    <col min="10502" max="10502" width="10.28515625" style="88" hidden="1" customWidth="1"/>
    <col min="10503" max="10503" width="10" style="88" hidden="1" customWidth="1"/>
    <col min="10504" max="10504" width="12.140625" style="88" hidden="1" customWidth="1"/>
    <col min="10505" max="10505" width="9.140625" style="88" hidden="1" customWidth="1"/>
    <col min="10506" max="10506" width="25" style="88" hidden="1" customWidth="1"/>
    <col min="10507" max="10753" width="9.140625" style="88" hidden="1" customWidth="1"/>
    <col min="10754" max="10754" width="53.7109375" style="88" hidden="1" customWidth="1"/>
    <col min="10755" max="10755" width="9.140625" style="88" hidden="1" customWidth="1"/>
    <col min="10756" max="10756" width="7.28515625" style="88" hidden="1" customWidth="1"/>
    <col min="10757" max="10757" width="11.28515625" style="88" hidden="1" customWidth="1"/>
    <col min="10758" max="10758" width="10.28515625" style="88" hidden="1" customWidth="1"/>
    <col min="10759" max="10759" width="10" style="88" hidden="1" customWidth="1"/>
    <col min="10760" max="10760" width="12.140625" style="88" hidden="1" customWidth="1"/>
    <col min="10761" max="10761" width="9.140625" style="88" hidden="1" customWidth="1"/>
    <col min="10762" max="10762" width="25" style="88" hidden="1" customWidth="1"/>
    <col min="10763" max="11009" width="9.140625" style="88" hidden="1" customWidth="1"/>
    <col min="11010" max="11010" width="53.7109375" style="88" hidden="1" customWidth="1"/>
    <col min="11011" max="11011" width="9.140625" style="88" hidden="1" customWidth="1"/>
    <col min="11012" max="11012" width="7.28515625" style="88" hidden="1" customWidth="1"/>
    <col min="11013" max="11013" width="11.28515625" style="88" hidden="1" customWidth="1"/>
    <col min="11014" max="11014" width="10.28515625" style="88" hidden="1" customWidth="1"/>
    <col min="11015" max="11015" width="10" style="88" hidden="1" customWidth="1"/>
    <col min="11016" max="11016" width="12.140625" style="88" hidden="1" customWidth="1"/>
    <col min="11017" max="11017" width="9.140625" style="88" hidden="1" customWidth="1"/>
    <col min="11018" max="11018" width="25" style="88" hidden="1" customWidth="1"/>
    <col min="11019" max="11265" width="9.140625" style="88" hidden="1" customWidth="1"/>
    <col min="11266" max="11266" width="53.7109375" style="88" hidden="1" customWidth="1"/>
    <col min="11267" max="11267" width="9.140625" style="88" hidden="1" customWidth="1"/>
    <col min="11268" max="11268" width="7.28515625" style="88" hidden="1" customWidth="1"/>
    <col min="11269" max="11269" width="11.28515625" style="88" hidden="1" customWidth="1"/>
    <col min="11270" max="11270" width="10.28515625" style="88" hidden="1" customWidth="1"/>
    <col min="11271" max="11271" width="10" style="88" hidden="1" customWidth="1"/>
    <col min="11272" max="11272" width="12.140625" style="88" hidden="1" customWidth="1"/>
    <col min="11273" max="11273" width="9.140625" style="88" hidden="1" customWidth="1"/>
    <col min="11274" max="11274" width="25" style="88" hidden="1" customWidth="1"/>
    <col min="11275" max="11521" width="9.140625" style="88" hidden="1" customWidth="1"/>
    <col min="11522" max="11522" width="53.7109375" style="88" hidden="1" customWidth="1"/>
    <col min="11523" max="11523" width="9.140625" style="88" hidden="1" customWidth="1"/>
    <col min="11524" max="11524" width="7.28515625" style="88" hidden="1" customWidth="1"/>
    <col min="11525" max="11525" width="11.28515625" style="88" hidden="1" customWidth="1"/>
    <col min="11526" max="11526" width="10.28515625" style="88" hidden="1" customWidth="1"/>
    <col min="11527" max="11527" width="10" style="88" hidden="1" customWidth="1"/>
    <col min="11528" max="11528" width="12.140625" style="88" hidden="1" customWidth="1"/>
    <col min="11529" max="11529" width="9.140625" style="88" hidden="1" customWidth="1"/>
    <col min="11530" max="11530" width="25" style="88" hidden="1" customWidth="1"/>
    <col min="11531" max="11777" width="9.140625" style="88" hidden="1" customWidth="1"/>
    <col min="11778" max="11778" width="53.7109375" style="88" hidden="1" customWidth="1"/>
    <col min="11779" max="11779" width="9.140625" style="88" hidden="1" customWidth="1"/>
    <col min="11780" max="11780" width="7.28515625" style="88" hidden="1" customWidth="1"/>
    <col min="11781" max="11781" width="11.28515625" style="88" hidden="1" customWidth="1"/>
    <col min="11782" max="11782" width="10.28515625" style="88" hidden="1" customWidth="1"/>
    <col min="11783" max="11783" width="10" style="88" hidden="1" customWidth="1"/>
    <col min="11784" max="11784" width="12.140625" style="88" hidden="1" customWidth="1"/>
    <col min="11785" max="11785" width="9.140625" style="88" hidden="1" customWidth="1"/>
    <col min="11786" max="11786" width="25" style="88" hidden="1" customWidth="1"/>
    <col min="11787" max="12033" width="9.140625" style="88" hidden="1" customWidth="1"/>
    <col min="12034" max="12034" width="53.7109375" style="88" hidden="1" customWidth="1"/>
    <col min="12035" max="12035" width="9.140625" style="88" hidden="1" customWidth="1"/>
    <col min="12036" max="12036" width="7.28515625" style="88" hidden="1" customWidth="1"/>
    <col min="12037" max="12037" width="11.28515625" style="88" hidden="1" customWidth="1"/>
    <col min="12038" max="12038" width="10.28515625" style="88" hidden="1" customWidth="1"/>
    <col min="12039" max="12039" width="10" style="88" hidden="1" customWidth="1"/>
    <col min="12040" max="12040" width="12.140625" style="88" hidden="1" customWidth="1"/>
    <col min="12041" max="12041" width="9.140625" style="88" hidden="1" customWidth="1"/>
    <col min="12042" max="12042" width="25" style="88" hidden="1" customWidth="1"/>
    <col min="12043" max="12289" width="9.140625" style="88" hidden="1" customWidth="1"/>
    <col min="12290" max="12290" width="53.7109375" style="88" hidden="1" customWidth="1"/>
    <col min="12291" max="12291" width="9.140625" style="88" hidden="1" customWidth="1"/>
    <col min="12292" max="12292" width="7.28515625" style="88" hidden="1" customWidth="1"/>
    <col min="12293" max="12293" width="11.28515625" style="88" hidden="1" customWidth="1"/>
    <col min="12294" max="12294" width="10.28515625" style="88" hidden="1" customWidth="1"/>
    <col min="12295" max="12295" width="10" style="88" hidden="1" customWidth="1"/>
    <col min="12296" max="12296" width="12.140625" style="88" hidden="1" customWidth="1"/>
    <col min="12297" max="12297" width="9.140625" style="88" hidden="1" customWidth="1"/>
    <col min="12298" max="12298" width="25" style="88" hidden="1" customWidth="1"/>
    <col min="12299" max="12545" width="9.140625" style="88" hidden="1" customWidth="1"/>
    <col min="12546" max="12546" width="53.7109375" style="88" hidden="1" customWidth="1"/>
    <col min="12547" max="12547" width="9.140625" style="88" hidden="1" customWidth="1"/>
    <col min="12548" max="12548" width="7.28515625" style="88" hidden="1" customWidth="1"/>
    <col min="12549" max="12549" width="11.28515625" style="88" hidden="1" customWidth="1"/>
    <col min="12550" max="12550" width="10.28515625" style="88" hidden="1" customWidth="1"/>
    <col min="12551" max="12551" width="10" style="88" hidden="1" customWidth="1"/>
    <col min="12552" max="12552" width="12.140625" style="88" hidden="1" customWidth="1"/>
    <col min="12553" max="12553" width="9.140625" style="88" hidden="1" customWidth="1"/>
    <col min="12554" max="12554" width="25" style="88" hidden="1" customWidth="1"/>
    <col min="12555" max="12801" width="9.140625" style="88" hidden="1" customWidth="1"/>
    <col min="12802" max="12802" width="53.7109375" style="88" hidden="1" customWidth="1"/>
    <col min="12803" max="12803" width="9.140625" style="88" hidden="1" customWidth="1"/>
    <col min="12804" max="12804" width="7.28515625" style="88" hidden="1" customWidth="1"/>
    <col min="12805" max="12805" width="11.28515625" style="88" hidden="1" customWidth="1"/>
    <col min="12806" max="12806" width="10.28515625" style="88" hidden="1" customWidth="1"/>
    <col min="12807" max="12807" width="10" style="88" hidden="1" customWidth="1"/>
    <col min="12808" max="12808" width="12.140625" style="88" hidden="1" customWidth="1"/>
    <col min="12809" max="12809" width="9.140625" style="88" hidden="1" customWidth="1"/>
    <col min="12810" max="12810" width="25" style="88" hidden="1" customWidth="1"/>
    <col min="12811" max="13057" width="9.140625" style="88" hidden="1" customWidth="1"/>
    <col min="13058" max="13058" width="53.7109375" style="88" hidden="1" customWidth="1"/>
    <col min="13059" max="13059" width="9.140625" style="88" hidden="1" customWidth="1"/>
    <col min="13060" max="13060" width="7.28515625" style="88" hidden="1" customWidth="1"/>
    <col min="13061" max="13061" width="11.28515625" style="88" hidden="1" customWidth="1"/>
    <col min="13062" max="13062" width="10.28515625" style="88" hidden="1" customWidth="1"/>
    <col min="13063" max="13063" width="10" style="88" hidden="1" customWidth="1"/>
    <col min="13064" max="13064" width="12.140625" style="88" hidden="1" customWidth="1"/>
    <col min="13065" max="13065" width="9.140625" style="88" hidden="1" customWidth="1"/>
    <col min="13066" max="13066" width="25" style="88" hidden="1" customWidth="1"/>
    <col min="13067" max="13313" width="9.140625" style="88" hidden="1" customWidth="1"/>
    <col min="13314" max="13314" width="53.7109375" style="88" hidden="1" customWidth="1"/>
    <col min="13315" max="13315" width="9.140625" style="88" hidden="1" customWidth="1"/>
    <col min="13316" max="13316" width="7.28515625" style="88" hidden="1" customWidth="1"/>
    <col min="13317" max="13317" width="11.28515625" style="88" hidden="1" customWidth="1"/>
    <col min="13318" max="13318" width="10.28515625" style="88" hidden="1" customWidth="1"/>
    <col min="13319" max="13319" width="10" style="88" hidden="1" customWidth="1"/>
    <col min="13320" max="13320" width="12.140625" style="88" hidden="1" customWidth="1"/>
    <col min="13321" max="13321" width="9.140625" style="88" hidden="1" customWidth="1"/>
    <col min="13322" max="13322" width="25" style="88" hidden="1" customWidth="1"/>
    <col min="13323" max="13569" width="9.140625" style="88" hidden="1" customWidth="1"/>
    <col min="13570" max="13570" width="53.7109375" style="88" hidden="1" customWidth="1"/>
    <col min="13571" max="13571" width="9.140625" style="88" hidden="1" customWidth="1"/>
    <col min="13572" max="13572" width="7.28515625" style="88" hidden="1" customWidth="1"/>
    <col min="13573" max="13573" width="11.28515625" style="88" hidden="1" customWidth="1"/>
    <col min="13574" max="13574" width="10.28515625" style="88" hidden="1" customWidth="1"/>
    <col min="13575" max="13575" width="10" style="88" hidden="1" customWidth="1"/>
    <col min="13576" max="13576" width="12.140625" style="88" hidden="1" customWidth="1"/>
    <col min="13577" max="13577" width="9.140625" style="88" hidden="1" customWidth="1"/>
    <col min="13578" max="13578" width="25" style="88" hidden="1" customWidth="1"/>
    <col min="13579" max="13825" width="9.140625" style="88" hidden="1" customWidth="1"/>
    <col min="13826" max="13826" width="53.7109375" style="88" hidden="1" customWidth="1"/>
    <col min="13827" max="13827" width="9.140625" style="88" hidden="1" customWidth="1"/>
    <col min="13828" max="13828" width="7.28515625" style="88" hidden="1" customWidth="1"/>
    <col min="13829" max="13829" width="11.28515625" style="88" hidden="1" customWidth="1"/>
    <col min="13830" max="13830" width="10.28515625" style="88" hidden="1" customWidth="1"/>
    <col min="13831" max="13831" width="10" style="88" hidden="1" customWidth="1"/>
    <col min="13832" max="13832" width="12.140625" style="88" hidden="1" customWidth="1"/>
    <col min="13833" max="13833" width="9.140625" style="88" hidden="1" customWidth="1"/>
    <col min="13834" max="13834" width="25" style="88" hidden="1" customWidth="1"/>
    <col min="13835" max="14081" width="9.140625" style="88" hidden="1" customWidth="1"/>
    <col min="14082" max="14082" width="53.7109375" style="88" hidden="1" customWidth="1"/>
    <col min="14083" max="14083" width="9.140625" style="88" hidden="1" customWidth="1"/>
    <col min="14084" max="14084" width="7.28515625" style="88" hidden="1" customWidth="1"/>
    <col min="14085" max="14085" width="11.28515625" style="88" hidden="1" customWidth="1"/>
    <col min="14086" max="14086" width="10.28515625" style="88" hidden="1" customWidth="1"/>
    <col min="14087" max="14087" width="10" style="88" hidden="1" customWidth="1"/>
    <col min="14088" max="14088" width="12.140625" style="88" hidden="1" customWidth="1"/>
    <col min="14089" max="14089" width="9.140625" style="88" hidden="1" customWidth="1"/>
    <col min="14090" max="14090" width="25" style="88" hidden="1" customWidth="1"/>
    <col min="14091" max="14337" width="9.140625" style="88" hidden="1" customWidth="1"/>
    <col min="14338" max="14338" width="53.7109375" style="88" hidden="1" customWidth="1"/>
    <col min="14339" max="14339" width="9.140625" style="88" hidden="1" customWidth="1"/>
    <col min="14340" max="14340" width="7.28515625" style="88" hidden="1" customWidth="1"/>
    <col min="14341" max="14341" width="11.28515625" style="88" hidden="1" customWidth="1"/>
    <col min="14342" max="14342" width="10.28515625" style="88" hidden="1" customWidth="1"/>
    <col min="14343" max="14343" width="10" style="88" hidden="1" customWidth="1"/>
    <col min="14344" max="14344" width="12.140625" style="88" hidden="1" customWidth="1"/>
    <col min="14345" max="14345" width="9.140625" style="88" hidden="1" customWidth="1"/>
    <col min="14346" max="14346" width="25" style="88" hidden="1" customWidth="1"/>
    <col min="14347" max="14593" width="9.140625" style="88" hidden="1" customWidth="1"/>
    <col min="14594" max="14594" width="53.7109375" style="88" hidden="1" customWidth="1"/>
    <col min="14595" max="14595" width="9.140625" style="88" hidden="1" customWidth="1"/>
    <col min="14596" max="14596" width="7.28515625" style="88" hidden="1" customWidth="1"/>
    <col min="14597" max="14597" width="11.28515625" style="88" hidden="1" customWidth="1"/>
    <col min="14598" max="14598" width="10.28515625" style="88" hidden="1" customWidth="1"/>
    <col min="14599" max="14599" width="10" style="88" hidden="1" customWidth="1"/>
    <col min="14600" max="14600" width="12.140625" style="88" hidden="1" customWidth="1"/>
    <col min="14601" max="14601" width="9.140625" style="88" hidden="1" customWidth="1"/>
    <col min="14602" max="14602" width="25" style="88" hidden="1" customWidth="1"/>
    <col min="14603" max="14849" width="9.140625" style="88" hidden="1" customWidth="1"/>
    <col min="14850" max="14850" width="53.7109375" style="88" hidden="1" customWidth="1"/>
    <col min="14851" max="14851" width="9.140625" style="88" hidden="1" customWidth="1"/>
    <col min="14852" max="14852" width="7.28515625" style="88" hidden="1" customWidth="1"/>
    <col min="14853" max="14853" width="11.28515625" style="88" hidden="1" customWidth="1"/>
    <col min="14854" max="14854" width="10.28515625" style="88" hidden="1" customWidth="1"/>
    <col min="14855" max="14855" width="10" style="88" hidden="1" customWidth="1"/>
    <col min="14856" max="14856" width="12.140625" style="88" hidden="1" customWidth="1"/>
    <col min="14857" max="14857" width="9.140625" style="88" hidden="1" customWidth="1"/>
    <col min="14858" max="14858" width="25" style="88" hidden="1" customWidth="1"/>
    <col min="14859" max="15105" width="9.140625" style="88" hidden="1" customWidth="1"/>
    <col min="15106" max="15106" width="53.7109375" style="88" hidden="1" customWidth="1"/>
    <col min="15107" max="15107" width="9.140625" style="88" hidden="1" customWidth="1"/>
    <col min="15108" max="15108" width="7.28515625" style="88" hidden="1" customWidth="1"/>
    <col min="15109" max="15109" width="11.28515625" style="88" hidden="1" customWidth="1"/>
    <col min="15110" max="15110" width="10.28515625" style="88" hidden="1" customWidth="1"/>
    <col min="15111" max="15111" width="10" style="88" hidden="1" customWidth="1"/>
    <col min="15112" max="15112" width="12.140625" style="88" hidden="1" customWidth="1"/>
    <col min="15113" max="15113" width="9.140625" style="88" hidden="1" customWidth="1"/>
    <col min="15114" max="15114" width="25" style="88" hidden="1" customWidth="1"/>
    <col min="15115" max="15361" width="9.140625" style="88" hidden="1" customWidth="1"/>
    <col min="15362" max="15362" width="53.7109375" style="88" hidden="1" customWidth="1"/>
    <col min="15363" max="15363" width="9.140625" style="88" hidden="1" customWidth="1"/>
    <col min="15364" max="15364" width="7.28515625" style="88" hidden="1" customWidth="1"/>
    <col min="15365" max="15365" width="11.28515625" style="88" hidden="1" customWidth="1"/>
    <col min="15366" max="15366" width="10.28515625" style="88" hidden="1" customWidth="1"/>
    <col min="15367" max="15367" width="10" style="88" hidden="1" customWidth="1"/>
    <col min="15368" max="15368" width="12.140625" style="88" hidden="1" customWidth="1"/>
    <col min="15369" max="15369" width="9.140625" style="88" hidden="1" customWidth="1"/>
    <col min="15370" max="15370" width="25" style="88" hidden="1" customWidth="1"/>
    <col min="15371" max="15617" width="9.140625" style="88" hidden="1" customWidth="1"/>
    <col min="15618" max="15618" width="53.7109375" style="88" hidden="1" customWidth="1"/>
    <col min="15619" max="15619" width="9.140625" style="88" hidden="1" customWidth="1"/>
    <col min="15620" max="15620" width="7.28515625" style="88" hidden="1" customWidth="1"/>
    <col min="15621" max="15621" width="11.28515625" style="88" hidden="1" customWidth="1"/>
    <col min="15622" max="15622" width="10.28515625" style="88" hidden="1" customWidth="1"/>
    <col min="15623" max="15623" width="10" style="88" hidden="1" customWidth="1"/>
    <col min="15624" max="15624" width="12.140625" style="88" hidden="1" customWidth="1"/>
    <col min="15625" max="15625" width="9.140625" style="88" hidden="1" customWidth="1"/>
    <col min="15626" max="15626" width="25" style="88" hidden="1" customWidth="1"/>
    <col min="15627" max="15873" width="9.140625" style="88" hidden="1" customWidth="1"/>
    <col min="15874" max="15874" width="53.7109375" style="88" hidden="1" customWidth="1"/>
    <col min="15875" max="15875" width="9.140625" style="88" hidden="1" customWidth="1"/>
    <col min="15876" max="15876" width="7.28515625" style="88" hidden="1" customWidth="1"/>
    <col min="15877" max="15877" width="11.28515625" style="88" hidden="1" customWidth="1"/>
    <col min="15878" max="15878" width="10.28515625" style="88" hidden="1" customWidth="1"/>
    <col min="15879" max="15879" width="10" style="88" hidden="1" customWidth="1"/>
    <col min="15880" max="15880" width="12.140625" style="88" hidden="1" customWidth="1"/>
    <col min="15881" max="15881" width="9.140625" style="88" hidden="1" customWidth="1"/>
    <col min="15882" max="15882" width="25" style="88" hidden="1" customWidth="1"/>
    <col min="15883" max="16129" width="9.140625" style="88" hidden="1" customWidth="1"/>
    <col min="16130" max="16130" width="53.7109375" style="88" hidden="1" customWidth="1"/>
    <col min="16131" max="16131" width="9.140625" style="88" hidden="1" customWidth="1"/>
    <col min="16132" max="16132" width="7.28515625" style="88" hidden="1" customWidth="1"/>
    <col min="16133" max="16133" width="11.28515625" style="88" hidden="1" customWidth="1"/>
    <col min="16134" max="16134" width="10.28515625" style="88" hidden="1" customWidth="1"/>
    <col min="16135" max="16135" width="10" style="88" hidden="1" customWidth="1"/>
    <col min="16136" max="16136" width="12.140625" style="88" hidden="1" customWidth="1"/>
    <col min="16137" max="16137" width="9.140625" style="88" hidden="1" customWidth="1"/>
    <col min="16138" max="16138" width="25" style="88" hidden="1" customWidth="1"/>
    <col min="16139" max="16140" width="9.140625" style="88" hidden="1" customWidth="1"/>
    <col min="16141" max="16384" width="9.140625" style="88"/>
  </cols>
  <sheetData>
    <row r="1" spans="1:15" s="21" customFormat="1" ht="21" customHeight="1" thickBot="1">
      <c r="A1" s="16" t="s">
        <v>145</v>
      </c>
      <c r="B1" s="17" t="s">
        <v>146</v>
      </c>
      <c r="C1" s="17"/>
      <c r="D1" s="18"/>
      <c r="E1" s="18"/>
      <c r="F1" s="18"/>
      <c r="G1" s="18"/>
      <c r="H1" s="19"/>
      <c r="I1" s="20"/>
      <c r="N1" s="92">
        <f>N2/N3</f>
        <v>1</v>
      </c>
      <c r="O1" s="21" t="s">
        <v>181</v>
      </c>
    </row>
    <row r="2" spans="1:15" s="21" customFormat="1" ht="13.5" thickBot="1">
      <c r="A2" s="22" t="s">
        <v>147</v>
      </c>
      <c r="B2" s="23" t="s">
        <v>148</v>
      </c>
      <c r="C2" s="23"/>
      <c r="D2" s="24"/>
      <c r="E2" s="25"/>
      <c r="G2" s="26" t="s">
        <v>149</v>
      </c>
      <c r="H2" s="27" t="s">
        <v>150</v>
      </c>
      <c r="N2" s="21">
        <v>52703.799999999967</v>
      </c>
      <c r="O2" s="21" t="s">
        <v>259</v>
      </c>
    </row>
    <row r="3" spans="1:15" s="21" customFormat="1" ht="15" customHeight="1" thickBot="1">
      <c r="A3" s="22" t="s">
        <v>151</v>
      </c>
      <c r="G3" s="28">
        <f>Invoice!J14</f>
        <v>45271</v>
      </c>
      <c r="H3" s="29"/>
      <c r="N3" s="21">
        <v>52703.799999999967</v>
      </c>
      <c r="O3" s="21" t="s">
        <v>260</v>
      </c>
    </row>
    <row r="4" spans="1:15" s="21" customFormat="1">
      <c r="A4" s="22" t="s">
        <v>152</v>
      </c>
    </row>
    <row r="5" spans="1:15" s="21" customFormat="1">
      <c r="A5" s="22" t="s">
        <v>153</v>
      </c>
    </row>
    <row r="6" spans="1:15" s="21" customFormat="1">
      <c r="A6" s="22" t="s">
        <v>154</v>
      </c>
    </row>
    <row r="7" spans="1:15" s="21" customFormat="1" ht="15">
      <c r="A7"/>
      <c r="F7" s="31"/>
    </row>
    <row r="8" spans="1:15" s="21" customFormat="1" ht="10.5" customHeight="1" thickBot="1">
      <c r="A8" s="30"/>
      <c r="F8" s="31"/>
      <c r="J8" s="21" t="s">
        <v>155</v>
      </c>
    </row>
    <row r="9" spans="1:15" s="21" customFormat="1" ht="13.5" thickBot="1">
      <c r="A9" s="32" t="s">
        <v>156</v>
      </c>
      <c r="F9" s="33" t="s">
        <v>157</v>
      </c>
      <c r="G9" s="34"/>
      <c r="H9" s="35"/>
      <c r="J9" s="21" t="str">
        <f>'Copy paste to Here'!I18</f>
        <v>THB</v>
      </c>
    </row>
    <row r="10" spans="1:15" s="21" customFormat="1" ht="13.5" thickBot="1">
      <c r="A10" s="36" t="str">
        <f>'Copy paste to Here'!G10</f>
        <v>jssourcings</v>
      </c>
      <c r="B10" s="37"/>
      <c r="C10" s="37"/>
      <c r="D10" s="37"/>
      <c r="F10" s="38" t="str">
        <f>'Copy paste to Here'!B10</f>
        <v>jssourcings</v>
      </c>
      <c r="G10" s="39"/>
      <c r="H10" s="40"/>
      <c r="K10" s="95" t="s">
        <v>276</v>
      </c>
      <c r="L10" s="35" t="s">
        <v>276</v>
      </c>
      <c r="M10" s="21">
        <v>1</v>
      </c>
    </row>
    <row r="11" spans="1:15" s="21" customFormat="1" ht="15.75" thickBot="1">
      <c r="A11" s="41" t="str">
        <f>'Copy paste to Here'!G11</f>
        <v>Sam4 Kong4</v>
      </c>
      <c r="B11" s="42"/>
      <c r="C11" s="42"/>
      <c r="D11" s="42"/>
      <c r="F11" s="43" t="str">
        <f>'Copy paste to Here'!B11</f>
        <v>Sam4 Kong4</v>
      </c>
      <c r="G11" s="44"/>
      <c r="H11" s="45"/>
      <c r="K11" s="93" t="s">
        <v>158</v>
      </c>
      <c r="L11" s="46" t="s">
        <v>159</v>
      </c>
      <c r="M11" s="21">
        <f>VLOOKUP(G3,[1]Sheet1!$A$9:$I$7290,2,FALSE)</f>
        <v>35.17</v>
      </c>
    </row>
    <row r="12" spans="1:15" s="21" customFormat="1" ht="15.75" thickBot="1">
      <c r="A12" s="41" t="str">
        <f>'Copy paste to Here'!G12</f>
        <v>Bang Rak 152 Chartered Square Building</v>
      </c>
      <c r="B12" s="42"/>
      <c r="C12" s="42"/>
      <c r="D12" s="42"/>
      <c r="E12" s="89"/>
      <c r="F12" s="43" t="str">
        <f>'Copy paste to Here'!B12</f>
        <v>Bang Rak 152 Chartered Square Building</v>
      </c>
      <c r="G12" s="44"/>
      <c r="H12" s="45"/>
      <c r="K12" s="93" t="s">
        <v>160</v>
      </c>
      <c r="L12" s="46" t="s">
        <v>133</v>
      </c>
      <c r="M12" s="21">
        <f>VLOOKUP(G3,[1]Sheet1!$A$9:$I$7290,3,FALSE)</f>
        <v>37.71</v>
      </c>
    </row>
    <row r="13" spans="1:15" s="21" customFormat="1" ht="15.75" thickBot="1">
      <c r="A13" s="41" t="str">
        <f>'Copy paste to Here'!G13</f>
        <v>10500 Bangkok</v>
      </c>
      <c r="B13" s="42"/>
      <c r="C13" s="42"/>
      <c r="D13" s="42"/>
      <c r="E13" s="111" t="s">
        <v>276</v>
      </c>
      <c r="F13" s="43" t="str">
        <f>'Copy paste to Here'!B13</f>
        <v>10500 Bangkok</v>
      </c>
      <c r="G13" s="44"/>
      <c r="H13" s="45"/>
      <c r="K13" s="93" t="s">
        <v>161</v>
      </c>
      <c r="L13" s="46" t="s">
        <v>162</v>
      </c>
      <c r="M13" s="113">
        <f>VLOOKUP(G3,[1]Sheet1!$A$9:$I$7290,4,FALSE)</f>
        <v>43.942500000000003</v>
      </c>
    </row>
    <row r="14" spans="1:15" s="21" customFormat="1" ht="15.75" thickBot="1">
      <c r="A14" s="41" t="str">
        <f>'Copy paste to Here'!G14</f>
        <v>Thailand</v>
      </c>
      <c r="B14" s="42"/>
      <c r="C14" s="42"/>
      <c r="D14" s="42"/>
      <c r="E14" s="111">
        <f>VLOOKUP(J9,$L$10:$M$17,2,FALSE)</f>
        <v>1</v>
      </c>
      <c r="F14" s="43" t="str">
        <f>'Copy paste to Here'!B14</f>
        <v>Thailand</v>
      </c>
      <c r="G14" s="44"/>
      <c r="H14" s="45"/>
      <c r="K14" s="93" t="s">
        <v>163</v>
      </c>
      <c r="L14" s="46" t="s">
        <v>164</v>
      </c>
      <c r="M14" s="21">
        <f>VLOOKUP(G3,[1]Sheet1!$A$9:$I$7290,5,FALSE)</f>
        <v>22.852499999999999</v>
      </c>
    </row>
    <row r="15" spans="1:15" s="21" customFormat="1" ht="15.75" thickBot="1">
      <c r="A15" s="47" t="str">
        <f>'Copy paste to Here'!G15</f>
        <v xml:space="preserve"> </v>
      </c>
      <c r="F15" s="48" t="str">
        <f>'Copy paste to Here'!B15</f>
        <v xml:space="preserve"> </v>
      </c>
      <c r="G15" s="49"/>
      <c r="H15" s="50"/>
      <c r="K15" s="94" t="s">
        <v>165</v>
      </c>
      <c r="L15" s="51" t="s">
        <v>166</v>
      </c>
      <c r="M15" s="21">
        <f>VLOOKUP(G3,[1]Sheet1!$A$9:$I$7290,6,FALSE)</f>
        <v>25.708749999999998</v>
      </c>
    </row>
    <row r="16" spans="1:15" s="21" customFormat="1" ht="13.7" customHeight="1" thickBot="1">
      <c r="A16" s="52"/>
      <c r="K16" s="94" t="s">
        <v>167</v>
      </c>
      <c r="L16" s="51" t="s">
        <v>168</v>
      </c>
      <c r="M16" s="21">
        <f>VLOOKUP(G3,[1]Sheet1!$A$9:$I$7290,7,FALSE)</f>
        <v>21.35</v>
      </c>
    </row>
    <row r="17" spans="1:13" s="21" customFormat="1" ht="13.5" thickBot="1">
      <c r="A17" s="53" t="s">
        <v>169</v>
      </c>
      <c r="B17" s="54" t="s">
        <v>170</v>
      </c>
      <c r="C17" s="54" t="s">
        <v>284</v>
      </c>
      <c r="D17" s="55" t="s">
        <v>198</v>
      </c>
      <c r="E17" s="55" t="s">
        <v>261</v>
      </c>
      <c r="F17" s="55" t="str">
        <f>CONCATENATE("Amount ",,J9)</f>
        <v>Amount THB</v>
      </c>
      <c r="G17" s="54" t="s">
        <v>171</v>
      </c>
      <c r="H17" s="54" t="s">
        <v>172</v>
      </c>
      <c r="J17" s="21" t="s">
        <v>173</v>
      </c>
      <c r="K17" s="21" t="s">
        <v>174</v>
      </c>
      <c r="L17" s="21" t="s">
        <v>174</v>
      </c>
      <c r="M17" s="21">
        <v>2.5</v>
      </c>
    </row>
    <row r="18" spans="1:13" s="62" customFormat="1" ht="24">
      <c r="A18" s="56" t="str">
        <f>IF((LEN('Copy paste to Here'!G22))&gt;5,((CONCATENATE('Copy paste to Here'!G22," &amp; ",'Copy paste to Here'!D22,"  &amp;  ",'Copy paste to Here'!E22))),"Empty Cell")</f>
        <v>Acrylic solid &amp; UV spiral coil taper with two rubber O-rings &amp; Gauge: 3mm  &amp;  Color: Green</v>
      </c>
      <c r="B18" s="57" t="str">
        <f>'Copy paste to Here'!C22</f>
        <v>ACCOR</v>
      </c>
      <c r="C18" s="57" t="s">
        <v>861</v>
      </c>
      <c r="D18" s="58">
        <f>Invoice!B22</f>
        <v>2</v>
      </c>
      <c r="E18" s="59">
        <f>'Shipping Invoice'!J22*$N$1</f>
        <v>23.06</v>
      </c>
      <c r="F18" s="59">
        <f>D18*E18</f>
        <v>46.12</v>
      </c>
      <c r="G18" s="60">
        <f>E18*$E$14</f>
        <v>23.06</v>
      </c>
      <c r="H18" s="61">
        <f>D18*G18</f>
        <v>46.12</v>
      </c>
    </row>
    <row r="19" spans="1:13" s="62" customFormat="1" ht="24">
      <c r="A19" s="112" t="str">
        <f>IF((LEN('Copy paste to Here'!G23))&gt;5,((CONCATENATE('Copy paste to Here'!G23," &amp; ",'Copy paste to Here'!D23,"  &amp;  ",'Copy paste to Here'!E23))),"Empty Cell")</f>
        <v>Acrylic solid &amp; UV spiral coil taper with two rubber O-rings &amp; Gauge: 3mm  &amp;  Color: Pink</v>
      </c>
      <c r="B19" s="57" t="str">
        <f>'Copy paste to Here'!C23</f>
        <v>ACCOR</v>
      </c>
      <c r="C19" s="57" t="s">
        <v>861</v>
      </c>
      <c r="D19" s="58">
        <f>Invoice!B23</f>
        <v>2</v>
      </c>
      <c r="E19" s="59">
        <f>'Shipping Invoice'!J23*$N$1</f>
        <v>23.06</v>
      </c>
      <c r="F19" s="59">
        <f t="shared" ref="F19:F82" si="0">D19*E19</f>
        <v>46.12</v>
      </c>
      <c r="G19" s="60">
        <f t="shared" ref="G19:G82" si="1">E19*$E$14</f>
        <v>23.06</v>
      </c>
      <c r="H19" s="63">
        <f t="shared" ref="H19:H82" si="2">D19*G19</f>
        <v>46.12</v>
      </c>
    </row>
    <row r="20" spans="1:13" s="62" customFormat="1" ht="24">
      <c r="A20" s="56" t="str">
        <f>IF((LEN('Copy paste to Here'!G24))&gt;5,((CONCATENATE('Copy paste to Here'!G24," &amp; ",'Copy paste to Here'!D24,"  &amp;  ",'Copy paste to Here'!E24))),"Empty Cell")</f>
        <v>Acrylic solid &amp; UV spiral coil taper with two rubber O-rings &amp; Gauge: 4mm  &amp;  Color: Black</v>
      </c>
      <c r="B20" s="57" t="str">
        <f>'Copy paste to Here'!C24</f>
        <v>ACCOR</v>
      </c>
      <c r="C20" s="57" t="s">
        <v>862</v>
      </c>
      <c r="D20" s="58">
        <f>Invoice!B24</f>
        <v>2</v>
      </c>
      <c r="E20" s="59">
        <f>'Shipping Invoice'!J24*$N$1</f>
        <v>24.48</v>
      </c>
      <c r="F20" s="59">
        <f t="shared" si="0"/>
        <v>48.96</v>
      </c>
      <c r="G20" s="60">
        <f t="shared" si="1"/>
        <v>24.48</v>
      </c>
      <c r="H20" s="63">
        <f t="shared" si="2"/>
        <v>48.96</v>
      </c>
    </row>
    <row r="21" spans="1:13" s="62" customFormat="1" ht="24">
      <c r="A21" s="56" t="str">
        <f>IF((LEN('Copy paste to Here'!G25))&gt;5,((CONCATENATE('Copy paste to Here'!G25," &amp; ",'Copy paste to Here'!D25,"  &amp;  ",'Copy paste to Here'!E25))),"Empty Cell")</f>
        <v>Acrylic solid &amp; UV spiral coil taper with two rubber O-rings &amp; Gauge: 8mm  &amp;  Color: Pink</v>
      </c>
      <c r="B21" s="57" t="str">
        <f>'Copy paste to Here'!C25</f>
        <v>ACCOR</v>
      </c>
      <c r="C21" s="57" t="s">
        <v>863</v>
      </c>
      <c r="D21" s="58">
        <f>Invoice!B25</f>
        <v>2</v>
      </c>
      <c r="E21" s="59">
        <f>'Shipping Invoice'!J25*$N$1</f>
        <v>29.8</v>
      </c>
      <c r="F21" s="59">
        <f t="shared" si="0"/>
        <v>59.6</v>
      </c>
      <c r="G21" s="60">
        <f t="shared" si="1"/>
        <v>29.8</v>
      </c>
      <c r="H21" s="63">
        <f t="shared" si="2"/>
        <v>59.6</v>
      </c>
    </row>
    <row r="22" spans="1:13" s="62" customFormat="1" ht="25.5">
      <c r="A22" s="56" t="str">
        <f>IF((LEN('Copy paste to Here'!G26))&gt;5,((CONCATENATE('Copy paste to Here'!G26," &amp; ",'Copy paste to Here'!D26,"  &amp;  ",'Copy paste to Here'!E26))),"Empty Cell")</f>
        <v>Acrylic solid &amp; UV spiral coil taper with two rubber O-rings &amp; Gauge: 12mm  &amp;  Color: Green</v>
      </c>
      <c r="B22" s="57" t="str">
        <f>'Copy paste to Here'!C26</f>
        <v>ACCOR</v>
      </c>
      <c r="C22" s="57" t="s">
        <v>864</v>
      </c>
      <c r="D22" s="58">
        <f>Invoice!B26</f>
        <v>2</v>
      </c>
      <c r="E22" s="59">
        <f>'Shipping Invoice'!J26*$N$1</f>
        <v>34.770000000000003</v>
      </c>
      <c r="F22" s="59">
        <f t="shared" si="0"/>
        <v>69.540000000000006</v>
      </c>
      <c r="G22" s="60">
        <f t="shared" si="1"/>
        <v>34.770000000000003</v>
      </c>
      <c r="H22" s="63">
        <f t="shared" si="2"/>
        <v>69.540000000000006</v>
      </c>
    </row>
    <row r="23" spans="1:13" s="62" customFormat="1" ht="24">
      <c r="A23" s="56" t="str">
        <f>IF((LEN('Copy paste to Here'!G27))&gt;5,((CONCATENATE('Copy paste to Here'!G27," &amp; ",'Copy paste to Here'!D27,"  &amp;  ",'Copy paste to Here'!E27))),"Empty Cell")</f>
        <v>Acrylic flesh tunnel with external screw-fit &amp; Gauge: 2mm  &amp;  Color: Green</v>
      </c>
      <c r="B23" s="57" t="str">
        <f>'Copy paste to Here'!C27</f>
        <v>ACFP</v>
      </c>
      <c r="C23" s="57" t="s">
        <v>865</v>
      </c>
      <c r="D23" s="58">
        <f>Invoice!B27</f>
        <v>2</v>
      </c>
      <c r="E23" s="59">
        <f>'Shipping Invoice'!J27*$N$1</f>
        <v>17.38</v>
      </c>
      <c r="F23" s="59">
        <f t="shared" si="0"/>
        <v>34.76</v>
      </c>
      <c r="G23" s="60">
        <f t="shared" si="1"/>
        <v>17.38</v>
      </c>
      <c r="H23" s="63">
        <f t="shared" si="2"/>
        <v>34.76</v>
      </c>
    </row>
    <row r="24" spans="1:13" s="62" customFormat="1" ht="24">
      <c r="A24" s="56" t="str">
        <f>IF((LEN('Copy paste to Here'!G28))&gt;5,((CONCATENATE('Copy paste to Here'!G28," &amp; ",'Copy paste to Here'!D28,"  &amp;  ",'Copy paste to Here'!E28))),"Empty Cell")</f>
        <v>Acrylic flesh tunnel with external screw-fit &amp; Gauge: 2mm  &amp;  Color: Purple</v>
      </c>
      <c r="B24" s="57" t="str">
        <f>'Copy paste to Here'!C28</f>
        <v>ACFP</v>
      </c>
      <c r="C24" s="57" t="s">
        <v>865</v>
      </c>
      <c r="D24" s="58">
        <f>Invoice!B28</f>
        <v>2</v>
      </c>
      <c r="E24" s="59">
        <f>'Shipping Invoice'!J28*$N$1</f>
        <v>17.38</v>
      </c>
      <c r="F24" s="59">
        <f t="shared" si="0"/>
        <v>34.76</v>
      </c>
      <c r="G24" s="60">
        <f t="shared" si="1"/>
        <v>17.38</v>
      </c>
      <c r="H24" s="63">
        <f t="shared" si="2"/>
        <v>34.76</v>
      </c>
    </row>
    <row r="25" spans="1:13" s="62" customFormat="1" ht="24">
      <c r="A25" s="56" t="str">
        <f>IF((LEN('Copy paste to Here'!G29))&gt;5,((CONCATENATE('Copy paste to Here'!G29," &amp; ",'Copy paste to Here'!D29,"  &amp;  ",'Copy paste to Here'!E29))),"Empty Cell")</f>
        <v>Acrylic flesh tunnel with external screw-fit &amp; Gauge: 3mm  &amp;  Color: Black</v>
      </c>
      <c r="B25" s="57" t="str">
        <f>'Copy paste to Here'!C29</f>
        <v>ACFP</v>
      </c>
      <c r="C25" s="57" t="s">
        <v>866</v>
      </c>
      <c r="D25" s="58">
        <f>Invoice!B29</f>
        <v>2</v>
      </c>
      <c r="E25" s="59">
        <f>'Shipping Invoice'!J29*$N$1</f>
        <v>20.93</v>
      </c>
      <c r="F25" s="59">
        <f t="shared" si="0"/>
        <v>41.86</v>
      </c>
      <c r="G25" s="60">
        <f t="shared" si="1"/>
        <v>20.93</v>
      </c>
      <c r="H25" s="63">
        <f t="shared" si="2"/>
        <v>41.86</v>
      </c>
    </row>
    <row r="26" spans="1:13" s="62" customFormat="1" ht="24">
      <c r="A26" s="56" t="str">
        <f>IF((LEN('Copy paste to Here'!G30))&gt;5,((CONCATENATE('Copy paste to Here'!G30," &amp; ",'Copy paste to Here'!D30,"  &amp;  ",'Copy paste to Here'!E30))),"Empty Cell")</f>
        <v>Acrylic flesh tunnel with external screw-fit &amp; Gauge: 3mm  &amp;  Color: Green</v>
      </c>
      <c r="B26" s="57" t="str">
        <f>'Copy paste to Here'!C30</f>
        <v>ACFP</v>
      </c>
      <c r="C26" s="57" t="s">
        <v>866</v>
      </c>
      <c r="D26" s="58">
        <f>Invoice!B30</f>
        <v>4</v>
      </c>
      <c r="E26" s="59">
        <f>'Shipping Invoice'!J30*$N$1</f>
        <v>20.93</v>
      </c>
      <c r="F26" s="59">
        <f t="shared" si="0"/>
        <v>83.72</v>
      </c>
      <c r="G26" s="60">
        <f t="shared" si="1"/>
        <v>20.93</v>
      </c>
      <c r="H26" s="63">
        <f t="shared" si="2"/>
        <v>83.72</v>
      </c>
    </row>
    <row r="27" spans="1:13" s="62" customFormat="1" ht="24">
      <c r="A27" s="56" t="str">
        <f>IF((LEN('Copy paste to Here'!G31))&gt;5,((CONCATENATE('Copy paste to Here'!G31," &amp; ",'Copy paste to Here'!D31,"  &amp;  ",'Copy paste to Here'!E31))),"Empty Cell")</f>
        <v>Acrylic flesh tunnel with external screw-fit &amp; Gauge: 3mm  &amp;  Color: Pink</v>
      </c>
      <c r="B27" s="57" t="str">
        <f>'Copy paste to Here'!C31</f>
        <v>ACFP</v>
      </c>
      <c r="C27" s="57" t="s">
        <v>866</v>
      </c>
      <c r="D27" s="58">
        <f>Invoice!B31</f>
        <v>2</v>
      </c>
      <c r="E27" s="59">
        <f>'Shipping Invoice'!J31*$N$1</f>
        <v>20.93</v>
      </c>
      <c r="F27" s="59">
        <f t="shared" si="0"/>
        <v>41.86</v>
      </c>
      <c r="G27" s="60">
        <f t="shared" si="1"/>
        <v>20.93</v>
      </c>
      <c r="H27" s="63">
        <f t="shared" si="2"/>
        <v>41.86</v>
      </c>
    </row>
    <row r="28" spans="1:13" s="62" customFormat="1" ht="24">
      <c r="A28" s="56" t="str">
        <f>IF((LEN('Copy paste to Here'!G32))&gt;5,((CONCATENATE('Copy paste to Here'!G32," &amp; ",'Copy paste to Here'!D32,"  &amp;  ",'Copy paste to Here'!E32))),"Empty Cell")</f>
        <v>Acrylic flesh tunnel with external screw-fit &amp; Gauge: 3mm  &amp;  Color: Purple</v>
      </c>
      <c r="B28" s="57" t="str">
        <f>'Copy paste to Here'!C32</f>
        <v>ACFP</v>
      </c>
      <c r="C28" s="57" t="s">
        <v>866</v>
      </c>
      <c r="D28" s="58">
        <f>Invoice!B32</f>
        <v>2</v>
      </c>
      <c r="E28" s="59">
        <f>'Shipping Invoice'!J32*$N$1</f>
        <v>20.93</v>
      </c>
      <c r="F28" s="59">
        <f t="shared" si="0"/>
        <v>41.86</v>
      </c>
      <c r="G28" s="60">
        <f t="shared" si="1"/>
        <v>20.93</v>
      </c>
      <c r="H28" s="63">
        <f t="shared" si="2"/>
        <v>41.86</v>
      </c>
    </row>
    <row r="29" spans="1:13" s="62" customFormat="1" ht="24">
      <c r="A29" s="56" t="str">
        <f>IF((LEN('Copy paste to Here'!G33))&gt;5,((CONCATENATE('Copy paste to Here'!G33," &amp; ",'Copy paste to Here'!D33,"  &amp;  ",'Copy paste to Here'!E33))),"Empty Cell")</f>
        <v>Acrylic flesh tunnel with external screw-fit &amp; Gauge: 3mm  &amp;  Color: Red</v>
      </c>
      <c r="B29" s="57" t="str">
        <f>'Copy paste to Here'!C33</f>
        <v>ACFP</v>
      </c>
      <c r="C29" s="57" t="s">
        <v>866</v>
      </c>
      <c r="D29" s="58">
        <f>Invoice!B33</f>
        <v>2</v>
      </c>
      <c r="E29" s="59">
        <f>'Shipping Invoice'!J33*$N$1</f>
        <v>20.93</v>
      </c>
      <c r="F29" s="59">
        <f t="shared" si="0"/>
        <v>41.86</v>
      </c>
      <c r="G29" s="60">
        <f t="shared" si="1"/>
        <v>20.93</v>
      </c>
      <c r="H29" s="63">
        <f t="shared" si="2"/>
        <v>41.86</v>
      </c>
    </row>
    <row r="30" spans="1:13" s="62" customFormat="1" ht="24">
      <c r="A30" s="56" t="str">
        <f>IF((LEN('Copy paste to Here'!G34))&gt;5,((CONCATENATE('Copy paste to Here'!G34," &amp; ",'Copy paste to Here'!D34,"  &amp;  ",'Copy paste to Here'!E34))),"Empty Cell")</f>
        <v>Acrylic flesh tunnel with external screw-fit &amp; Gauge: 4mm  &amp;  Color: White</v>
      </c>
      <c r="B30" s="57" t="str">
        <f>'Copy paste to Here'!C34</f>
        <v>ACFP</v>
      </c>
      <c r="C30" s="57" t="s">
        <v>867</v>
      </c>
      <c r="D30" s="58">
        <f>Invoice!B34</f>
        <v>4</v>
      </c>
      <c r="E30" s="59">
        <f>'Shipping Invoice'!J34*$N$1</f>
        <v>22</v>
      </c>
      <c r="F30" s="59">
        <f t="shared" si="0"/>
        <v>88</v>
      </c>
      <c r="G30" s="60">
        <f t="shared" si="1"/>
        <v>22</v>
      </c>
      <c r="H30" s="63">
        <f t="shared" si="2"/>
        <v>88</v>
      </c>
    </row>
    <row r="31" spans="1:13" s="62" customFormat="1" ht="24">
      <c r="A31" s="56" t="str">
        <f>IF((LEN('Copy paste to Here'!G35))&gt;5,((CONCATENATE('Copy paste to Here'!G35," &amp; ",'Copy paste to Here'!D35,"  &amp;  ",'Copy paste to Here'!E35))),"Empty Cell")</f>
        <v>Acrylic flesh tunnel with external screw-fit &amp; Gauge: 5mm  &amp;  Color: White</v>
      </c>
      <c r="B31" s="57" t="str">
        <f>'Copy paste to Here'!C35</f>
        <v>ACFP</v>
      </c>
      <c r="C31" s="57" t="s">
        <v>868</v>
      </c>
      <c r="D31" s="58">
        <f>Invoice!B35</f>
        <v>6</v>
      </c>
      <c r="E31" s="59">
        <f>'Shipping Invoice'!J35*$N$1</f>
        <v>23.06</v>
      </c>
      <c r="F31" s="59">
        <f t="shared" si="0"/>
        <v>138.35999999999999</v>
      </c>
      <c r="G31" s="60">
        <f t="shared" si="1"/>
        <v>23.06</v>
      </c>
      <c r="H31" s="63">
        <f t="shared" si="2"/>
        <v>138.35999999999999</v>
      </c>
    </row>
    <row r="32" spans="1:13" s="62" customFormat="1" ht="24">
      <c r="A32" s="56" t="str">
        <f>IF((LEN('Copy paste to Here'!G36))&gt;5,((CONCATENATE('Copy paste to Here'!G36," &amp; ",'Copy paste to Here'!D36,"  &amp;  ",'Copy paste to Here'!E36))),"Empty Cell")</f>
        <v>Acrylic flesh tunnel with external screw-fit &amp; Gauge: 5mm  &amp;  Color: Red</v>
      </c>
      <c r="B32" s="57" t="str">
        <f>'Copy paste to Here'!C36</f>
        <v>ACFP</v>
      </c>
      <c r="C32" s="57" t="s">
        <v>868</v>
      </c>
      <c r="D32" s="58">
        <f>Invoice!B36</f>
        <v>6</v>
      </c>
      <c r="E32" s="59">
        <f>'Shipping Invoice'!J36*$N$1</f>
        <v>23.06</v>
      </c>
      <c r="F32" s="59">
        <f t="shared" si="0"/>
        <v>138.35999999999999</v>
      </c>
      <c r="G32" s="60">
        <f t="shared" si="1"/>
        <v>23.06</v>
      </c>
      <c r="H32" s="63">
        <f t="shared" si="2"/>
        <v>138.35999999999999</v>
      </c>
    </row>
    <row r="33" spans="1:8" s="62" customFormat="1" ht="24">
      <c r="A33" s="56" t="str">
        <f>IF((LEN('Copy paste to Here'!G37))&gt;5,((CONCATENATE('Copy paste to Here'!G37," &amp; ",'Copy paste to Here'!D37,"  &amp;  ",'Copy paste to Here'!E37))),"Empty Cell")</f>
        <v>Acrylic flesh tunnel with external screw-fit &amp; Gauge: 6mm  &amp;  Color: Black</v>
      </c>
      <c r="B33" s="57" t="str">
        <f>'Copy paste to Here'!C37</f>
        <v>ACFP</v>
      </c>
      <c r="C33" s="57" t="s">
        <v>869</v>
      </c>
      <c r="D33" s="58">
        <f>Invoice!B37</f>
        <v>4</v>
      </c>
      <c r="E33" s="59">
        <f>'Shipping Invoice'!J37*$N$1</f>
        <v>24.48</v>
      </c>
      <c r="F33" s="59">
        <f t="shared" si="0"/>
        <v>97.92</v>
      </c>
      <c r="G33" s="60">
        <f t="shared" si="1"/>
        <v>24.48</v>
      </c>
      <c r="H33" s="63">
        <f t="shared" si="2"/>
        <v>97.92</v>
      </c>
    </row>
    <row r="34" spans="1:8" s="62" customFormat="1" ht="24">
      <c r="A34" s="56" t="str">
        <f>IF((LEN('Copy paste to Here'!G38))&gt;5,((CONCATENATE('Copy paste to Here'!G38," &amp; ",'Copy paste to Here'!D38,"  &amp;  ",'Copy paste to Here'!E38))),"Empty Cell")</f>
        <v>Acrylic flesh tunnel with external screw-fit &amp; Gauge: 6mm  &amp;  Color: Blue</v>
      </c>
      <c r="B34" s="57" t="str">
        <f>'Copy paste to Here'!C38</f>
        <v>ACFP</v>
      </c>
      <c r="C34" s="57" t="s">
        <v>869</v>
      </c>
      <c r="D34" s="58">
        <f>Invoice!B38</f>
        <v>2</v>
      </c>
      <c r="E34" s="59">
        <f>'Shipping Invoice'!J38*$N$1</f>
        <v>24.48</v>
      </c>
      <c r="F34" s="59">
        <f t="shared" si="0"/>
        <v>48.96</v>
      </c>
      <c r="G34" s="60">
        <f t="shared" si="1"/>
        <v>24.48</v>
      </c>
      <c r="H34" s="63">
        <f t="shared" si="2"/>
        <v>48.96</v>
      </c>
    </row>
    <row r="35" spans="1:8" s="62" customFormat="1" ht="24">
      <c r="A35" s="56" t="str">
        <f>IF((LEN('Copy paste to Here'!G39))&gt;5,((CONCATENATE('Copy paste to Here'!G39," &amp; ",'Copy paste to Here'!D39,"  &amp;  ",'Copy paste to Here'!E39))),"Empty Cell")</f>
        <v>Acrylic flesh tunnel with external screw-fit &amp; Gauge: 10mm  &amp;  Color: Clear</v>
      </c>
      <c r="B35" s="57" t="str">
        <f>'Copy paste to Here'!C39</f>
        <v>ACFP</v>
      </c>
      <c r="C35" s="57" t="s">
        <v>870</v>
      </c>
      <c r="D35" s="58">
        <f>Invoice!B39</f>
        <v>4</v>
      </c>
      <c r="E35" s="59">
        <f>'Shipping Invoice'!J39*$N$1</f>
        <v>28.03</v>
      </c>
      <c r="F35" s="59">
        <f t="shared" si="0"/>
        <v>112.12</v>
      </c>
      <c r="G35" s="60">
        <f t="shared" si="1"/>
        <v>28.03</v>
      </c>
      <c r="H35" s="63">
        <f t="shared" si="2"/>
        <v>112.12</v>
      </c>
    </row>
    <row r="36" spans="1:8" s="62" customFormat="1" ht="24">
      <c r="A36" s="56" t="str">
        <f>IF((LEN('Copy paste to Here'!G40))&gt;5,((CONCATENATE('Copy paste to Here'!G40," &amp; ",'Copy paste to Here'!D40,"  &amp;  ",'Copy paste to Here'!E40))),"Empty Cell")</f>
        <v>Acrylic flesh tunnel with external screw-fit &amp; Gauge: 12mm  &amp;  Color: Clear</v>
      </c>
      <c r="B36" s="57" t="str">
        <f>'Copy paste to Here'!C40</f>
        <v>ACFP</v>
      </c>
      <c r="C36" s="57" t="s">
        <v>871</v>
      </c>
      <c r="D36" s="58">
        <f>Invoice!B40</f>
        <v>4</v>
      </c>
      <c r="E36" s="59">
        <f>'Shipping Invoice'!J40*$N$1</f>
        <v>31.22</v>
      </c>
      <c r="F36" s="59">
        <f t="shared" si="0"/>
        <v>124.88</v>
      </c>
      <c r="G36" s="60">
        <f t="shared" si="1"/>
        <v>31.22</v>
      </c>
      <c r="H36" s="63">
        <f t="shared" si="2"/>
        <v>124.88</v>
      </c>
    </row>
    <row r="37" spans="1:8" s="62" customFormat="1" ht="25.5">
      <c r="A37" s="56" t="str">
        <f>IF((LEN('Copy paste to Here'!G41))&gt;5,((CONCATENATE('Copy paste to Here'!G41," &amp; ",'Copy paste to Here'!D41,"  &amp;  ",'Copy paste to Here'!E41))),"Empty Cell")</f>
        <v>Acrylic flesh tunnel with external screw-fit &amp; Gauge: 14mm  &amp;  Color: Clear</v>
      </c>
      <c r="B37" s="57" t="str">
        <f>'Copy paste to Here'!C41</f>
        <v>ACFP</v>
      </c>
      <c r="C37" s="57" t="s">
        <v>872</v>
      </c>
      <c r="D37" s="58">
        <f>Invoice!B41</f>
        <v>2</v>
      </c>
      <c r="E37" s="59">
        <f>'Shipping Invoice'!J41*$N$1</f>
        <v>35.119999999999997</v>
      </c>
      <c r="F37" s="59">
        <f t="shared" si="0"/>
        <v>70.239999999999995</v>
      </c>
      <c r="G37" s="60">
        <f t="shared" si="1"/>
        <v>35.119999999999997</v>
      </c>
      <c r="H37" s="63">
        <f t="shared" si="2"/>
        <v>70.239999999999995</v>
      </c>
    </row>
    <row r="38" spans="1:8" s="62" customFormat="1" ht="25.5">
      <c r="A38" s="56" t="str">
        <f>IF((LEN('Copy paste to Here'!G42))&gt;5,((CONCATENATE('Copy paste to Here'!G42," &amp; ",'Copy paste to Here'!D42,"  &amp;  ",'Copy paste to Here'!E42))),"Empty Cell")</f>
        <v>Acrylic flesh tunnel with external screw-fit &amp; Gauge: 14mm  &amp;  Color: Green</v>
      </c>
      <c r="B38" s="57" t="str">
        <f>'Copy paste to Here'!C42</f>
        <v>ACFP</v>
      </c>
      <c r="C38" s="57" t="s">
        <v>872</v>
      </c>
      <c r="D38" s="58">
        <f>Invoice!B42</f>
        <v>4</v>
      </c>
      <c r="E38" s="59">
        <f>'Shipping Invoice'!J42*$N$1</f>
        <v>35.119999999999997</v>
      </c>
      <c r="F38" s="59">
        <f t="shared" si="0"/>
        <v>140.47999999999999</v>
      </c>
      <c r="G38" s="60">
        <f t="shared" si="1"/>
        <v>35.119999999999997</v>
      </c>
      <c r="H38" s="63">
        <f t="shared" si="2"/>
        <v>140.47999999999999</v>
      </c>
    </row>
    <row r="39" spans="1:8" s="62" customFormat="1" ht="25.5">
      <c r="A39" s="56" t="str">
        <f>IF((LEN('Copy paste to Here'!G43))&gt;5,((CONCATENATE('Copy paste to Here'!G43," &amp; ",'Copy paste to Here'!D43,"  &amp;  ",'Copy paste to Here'!E43))),"Empty Cell")</f>
        <v>Acrylic flesh tunnel with external screw-fit &amp; Gauge: 14mm  &amp;  Color: Purple</v>
      </c>
      <c r="B39" s="57" t="str">
        <f>'Copy paste to Here'!C43</f>
        <v>ACFP</v>
      </c>
      <c r="C39" s="57" t="s">
        <v>872</v>
      </c>
      <c r="D39" s="58">
        <f>Invoice!B43</f>
        <v>2</v>
      </c>
      <c r="E39" s="59">
        <f>'Shipping Invoice'!J43*$N$1</f>
        <v>35.119999999999997</v>
      </c>
      <c r="F39" s="59">
        <f t="shared" si="0"/>
        <v>70.239999999999995</v>
      </c>
      <c r="G39" s="60">
        <f t="shared" si="1"/>
        <v>35.119999999999997</v>
      </c>
      <c r="H39" s="63">
        <f t="shared" si="2"/>
        <v>70.239999999999995</v>
      </c>
    </row>
    <row r="40" spans="1:8" s="62" customFormat="1" ht="24">
      <c r="A40" s="56" t="str">
        <f>IF((LEN('Copy paste to Here'!G44))&gt;5,((CONCATENATE('Copy paste to Here'!G44," &amp; ",'Copy paste to Here'!D44,"  &amp;  ",'Copy paste to Here'!E44))),"Empty Cell")</f>
        <v>Acrylic flesh tunnel with external screw-fit &amp; Gauge: 16mm  &amp;  Color: Clear</v>
      </c>
      <c r="B40" s="57" t="str">
        <f>'Copy paste to Here'!C44</f>
        <v>ACFP</v>
      </c>
      <c r="C40" s="57" t="s">
        <v>873</v>
      </c>
      <c r="D40" s="58">
        <f>Invoice!B44</f>
        <v>4</v>
      </c>
      <c r="E40" s="59">
        <f>'Shipping Invoice'!J44*$N$1</f>
        <v>40.450000000000003</v>
      </c>
      <c r="F40" s="59">
        <f t="shared" si="0"/>
        <v>161.80000000000001</v>
      </c>
      <c r="G40" s="60">
        <f t="shared" si="1"/>
        <v>40.450000000000003</v>
      </c>
      <c r="H40" s="63">
        <f t="shared" si="2"/>
        <v>161.80000000000001</v>
      </c>
    </row>
    <row r="41" spans="1:8" s="62" customFormat="1" ht="24">
      <c r="A41" s="56" t="str">
        <f>IF((LEN('Copy paste to Here'!G45))&gt;5,((CONCATENATE('Copy paste to Here'!G45," &amp; ",'Copy paste to Here'!D45,"  &amp;  ",'Copy paste to Here'!E45))),"Empty Cell")</f>
        <v>Acrylic flesh tunnel with external screw-fit &amp; Gauge: 16mm  &amp;  Color: Red</v>
      </c>
      <c r="B41" s="57" t="str">
        <f>'Copy paste to Here'!C45</f>
        <v>ACFP</v>
      </c>
      <c r="C41" s="57" t="s">
        <v>873</v>
      </c>
      <c r="D41" s="58">
        <f>Invoice!B45</f>
        <v>2</v>
      </c>
      <c r="E41" s="59">
        <f>'Shipping Invoice'!J45*$N$1</f>
        <v>40.450000000000003</v>
      </c>
      <c r="F41" s="59">
        <f t="shared" si="0"/>
        <v>80.900000000000006</v>
      </c>
      <c r="G41" s="60">
        <f t="shared" si="1"/>
        <v>40.450000000000003</v>
      </c>
      <c r="H41" s="63">
        <f t="shared" si="2"/>
        <v>80.900000000000006</v>
      </c>
    </row>
    <row r="42" spans="1:8" s="62" customFormat="1" ht="25.5">
      <c r="A42" s="56" t="str">
        <f>IF((LEN('Copy paste to Here'!G46))&gt;5,((CONCATENATE('Copy paste to Here'!G46," &amp; ",'Copy paste to Here'!D46,"  &amp;  ",'Copy paste to Here'!E46))),"Empty Cell")</f>
        <v>Acrylic flesh tunnel with external screw-fit &amp; Gauge: 18mm  &amp;  Color: Green</v>
      </c>
      <c r="B42" s="57" t="str">
        <f>'Copy paste to Here'!C46</f>
        <v>ACFP</v>
      </c>
      <c r="C42" s="57" t="s">
        <v>874</v>
      </c>
      <c r="D42" s="58">
        <f>Invoice!B46</f>
        <v>2</v>
      </c>
      <c r="E42" s="59">
        <f>'Shipping Invoice'!J46*$N$1</f>
        <v>43.99</v>
      </c>
      <c r="F42" s="59">
        <f t="shared" si="0"/>
        <v>87.98</v>
      </c>
      <c r="G42" s="60">
        <f t="shared" si="1"/>
        <v>43.99</v>
      </c>
      <c r="H42" s="63">
        <f t="shared" si="2"/>
        <v>87.98</v>
      </c>
    </row>
    <row r="43" spans="1:8" s="62" customFormat="1" ht="25.5">
      <c r="A43" s="56" t="str">
        <f>IF((LEN('Copy paste to Here'!G47))&gt;5,((CONCATENATE('Copy paste to Here'!G47," &amp; ",'Copy paste to Here'!D47,"  &amp;  ",'Copy paste to Here'!E47))),"Empty Cell")</f>
        <v>Acrylic flesh tunnel with external screw-fit &amp; Gauge: 18mm  &amp;  Color: Red</v>
      </c>
      <c r="B43" s="57" t="str">
        <f>'Copy paste to Here'!C47</f>
        <v>ACFP</v>
      </c>
      <c r="C43" s="57" t="s">
        <v>874</v>
      </c>
      <c r="D43" s="58">
        <f>Invoice!B47</f>
        <v>2</v>
      </c>
      <c r="E43" s="59">
        <f>'Shipping Invoice'!J47*$N$1</f>
        <v>43.99</v>
      </c>
      <c r="F43" s="59">
        <f t="shared" si="0"/>
        <v>87.98</v>
      </c>
      <c r="G43" s="60">
        <f t="shared" si="1"/>
        <v>43.99</v>
      </c>
      <c r="H43" s="63">
        <f t="shared" si="2"/>
        <v>87.98</v>
      </c>
    </row>
    <row r="44" spans="1:8" s="62" customFormat="1" ht="24">
      <c r="A44" s="56" t="str">
        <f>IF((LEN('Copy paste to Here'!G48))&gt;5,((CONCATENATE('Copy paste to Here'!G48," &amp; ",'Copy paste to Here'!D48,"  &amp;  ",'Copy paste to Here'!E48))),"Empty Cell")</f>
        <v>Acrylic flesh tunnel with external screw-fit &amp; Gauge: 25mm  &amp;  Color: Clear</v>
      </c>
      <c r="B44" s="57" t="str">
        <f>'Copy paste to Here'!C48</f>
        <v>ACFP</v>
      </c>
      <c r="C44" s="57" t="s">
        <v>875</v>
      </c>
      <c r="D44" s="58">
        <f>Invoice!B48</f>
        <v>2</v>
      </c>
      <c r="E44" s="59">
        <f>'Shipping Invoice'!J48*$N$1</f>
        <v>58.19</v>
      </c>
      <c r="F44" s="59">
        <f t="shared" si="0"/>
        <v>116.38</v>
      </c>
      <c r="G44" s="60">
        <f t="shared" si="1"/>
        <v>58.19</v>
      </c>
      <c r="H44" s="63">
        <f t="shared" si="2"/>
        <v>116.38</v>
      </c>
    </row>
    <row r="45" spans="1:8" s="62" customFormat="1" ht="36">
      <c r="A45" s="56" t="str">
        <f>IF((LEN('Copy paste to Here'!G49))&gt;5,((CONCATENATE('Copy paste to Here'!G49," &amp; ",'Copy paste to Here'!D49,"  &amp;  ",'Copy paste to Here'!E49))),"Empty Cell")</f>
        <v>White acrylic flesh tunnel with multi-crystal ferido glued balls with resin cover studded rim. Stones will never fall out guaranteed! &amp; Gauge: 6mm  &amp;  Crystal Color: Blue Zircon</v>
      </c>
      <c r="B45" s="57" t="str">
        <f>'Copy paste to Here'!C49</f>
        <v>AFEFR</v>
      </c>
      <c r="C45" s="57" t="s">
        <v>876</v>
      </c>
      <c r="D45" s="58">
        <f>Invoice!B49</f>
        <v>2</v>
      </c>
      <c r="E45" s="59">
        <f>'Shipping Invoice'!J49*$N$1</f>
        <v>72.02</v>
      </c>
      <c r="F45" s="59">
        <f t="shared" si="0"/>
        <v>144.04</v>
      </c>
      <c r="G45" s="60">
        <f t="shared" si="1"/>
        <v>72.02</v>
      </c>
      <c r="H45" s="63">
        <f t="shared" si="2"/>
        <v>144.04</v>
      </c>
    </row>
    <row r="46" spans="1:8" s="62" customFormat="1" ht="24">
      <c r="A46" s="56" t="str">
        <f>IF((LEN('Copy paste to Here'!G50))&gt;5,((CONCATENATE('Copy paste to Here'!G50," &amp; ",'Copy paste to Here'!D50,"  &amp;  ",'Copy paste to Here'!E50))),"Empty Cell")</f>
        <v>White acrylic screw-fit flesh tunnel with crystal studded rim &amp; Gauge: 8mm  &amp;  Crystal Color: Clear</v>
      </c>
      <c r="B46" s="57" t="str">
        <f>'Copy paste to Here'!C50</f>
        <v>AFEM</v>
      </c>
      <c r="C46" s="57" t="s">
        <v>877</v>
      </c>
      <c r="D46" s="58">
        <f>Invoice!B50</f>
        <v>2</v>
      </c>
      <c r="E46" s="59">
        <f>'Shipping Invoice'!J50*$N$1</f>
        <v>43.99</v>
      </c>
      <c r="F46" s="59">
        <f t="shared" si="0"/>
        <v>87.98</v>
      </c>
      <c r="G46" s="60">
        <f t="shared" si="1"/>
        <v>43.99</v>
      </c>
      <c r="H46" s="63">
        <f t="shared" si="2"/>
        <v>87.98</v>
      </c>
    </row>
    <row r="47" spans="1:8" s="62" customFormat="1" ht="24">
      <c r="A47" s="56" t="str">
        <f>IF((LEN('Copy paste to Here'!G51))&gt;5,((CONCATENATE('Copy paste to Here'!G51," &amp; ",'Copy paste to Here'!D51,"  &amp;  ",'Copy paste to Here'!E51))),"Empty Cell")</f>
        <v>White acrylic screw-fit flesh tunnel with crystal studded rim &amp; Gauge: 10mm  &amp;  Crystal Color: Clear</v>
      </c>
      <c r="B47" s="57" t="str">
        <f>'Copy paste to Here'!C51</f>
        <v>AFEM</v>
      </c>
      <c r="C47" s="57" t="s">
        <v>878</v>
      </c>
      <c r="D47" s="58">
        <f>Invoice!B51</f>
        <v>2</v>
      </c>
      <c r="E47" s="59">
        <f>'Shipping Invoice'!J51*$N$1</f>
        <v>49.32</v>
      </c>
      <c r="F47" s="59">
        <f t="shared" si="0"/>
        <v>98.64</v>
      </c>
      <c r="G47" s="60">
        <f t="shared" si="1"/>
        <v>49.32</v>
      </c>
      <c r="H47" s="63">
        <f t="shared" si="2"/>
        <v>98.64</v>
      </c>
    </row>
    <row r="48" spans="1:8" s="62" customFormat="1" ht="24">
      <c r="A48" s="56" t="str">
        <f>IF((LEN('Copy paste to Here'!G52))&gt;5,((CONCATENATE('Copy paste to Here'!G52," &amp; ",'Copy paste to Here'!D52,"  &amp;  ",'Copy paste to Here'!E52))),"Empty Cell")</f>
        <v>White acrylic screw-fit flesh tunnel with crystal studded rim &amp; Gauge: 25mm  &amp;  Crystal Color: Clear</v>
      </c>
      <c r="B48" s="57" t="str">
        <f>'Copy paste to Here'!C52</f>
        <v>AFEM</v>
      </c>
      <c r="C48" s="57" t="s">
        <v>879</v>
      </c>
      <c r="D48" s="58">
        <f>Invoice!B52</f>
        <v>4</v>
      </c>
      <c r="E48" s="59">
        <f>'Shipping Invoice'!J52*$N$1</f>
        <v>91.89</v>
      </c>
      <c r="F48" s="59">
        <f t="shared" si="0"/>
        <v>367.56</v>
      </c>
      <c r="G48" s="60">
        <f t="shared" si="1"/>
        <v>91.89</v>
      </c>
      <c r="H48" s="63">
        <f t="shared" si="2"/>
        <v>367.56</v>
      </c>
    </row>
    <row r="49" spans="1:8" s="62" customFormat="1" ht="24">
      <c r="A49" s="56" t="str">
        <f>IF((LEN('Copy paste to Here'!G53))&gt;5,((CONCATENATE('Copy paste to Here'!G53," &amp; ",'Copy paste to Here'!D53,"  &amp;  ",'Copy paste to Here'!E53))),"Empty Cell")</f>
        <v>Black acrylic screw-fit flesh tunnel with colored rim &amp; Gauge: 5mm  &amp;  Color: Red</v>
      </c>
      <c r="B49" s="57" t="str">
        <f>'Copy paste to Here'!C53</f>
        <v>AFTP</v>
      </c>
      <c r="C49" s="57" t="s">
        <v>880</v>
      </c>
      <c r="D49" s="58">
        <f>Invoice!B53</f>
        <v>8</v>
      </c>
      <c r="E49" s="59">
        <f>'Shipping Invoice'!J53*$N$1</f>
        <v>27.67</v>
      </c>
      <c r="F49" s="59">
        <f t="shared" si="0"/>
        <v>221.36</v>
      </c>
      <c r="G49" s="60">
        <f t="shared" si="1"/>
        <v>27.67</v>
      </c>
      <c r="H49" s="63">
        <f t="shared" si="2"/>
        <v>221.36</v>
      </c>
    </row>
    <row r="50" spans="1:8" s="62" customFormat="1" ht="24">
      <c r="A50" s="56" t="str">
        <f>IF((LEN('Copy paste to Here'!G54))&gt;5,((CONCATENATE('Copy paste to Here'!G54," &amp; ",'Copy paste to Here'!D54,"  &amp;  ",'Copy paste to Here'!E54))),"Empty Cell")</f>
        <v>Black acrylic screw-fit flesh tunnel with colored rim &amp; Gauge: 12mm  &amp;  Color: Red</v>
      </c>
      <c r="B50" s="57" t="str">
        <f>'Copy paste to Here'!C54</f>
        <v>AFTP</v>
      </c>
      <c r="C50" s="57" t="s">
        <v>881</v>
      </c>
      <c r="D50" s="58">
        <f>Invoice!B54</f>
        <v>2</v>
      </c>
      <c r="E50" s="59">
        <f>'Shipping Invoice'!J54*$N$1</f>
        <v>35.479999999999997</v>
      </c>
      <c r="F50" s="59">
        <f t="shared" si="0"/>
        <v>70.959999999999994</v>
      </c>
      <c r="G50" s="60">
        <f t="shared" si="1"/>
        <v>35.479999999999997</v>
      </c>
      <c r="H50" s="63">
        <f t="shared" si="2"/>
        <v>70.959999999999994</v>
      </c>
    </row>
    <row r="51" spans="1:8" s="62" customFormat="1" ht="24">
      <c r="A51" s="56" t="str">
        <f>IF((LEN('Copy paste to Here'!G55))&gt;5,((CONCATENATE('Copy paste to Here'!G55," &amp; ",'Copy paste to Here'!D55,"  &amp;  ",'Copy paste to Here'!E55))),"Empty Cell")</f>
        <v>Black acrylic screw-fit flesh tunnel with colored rim &amp; Gauge: 16mm  &amp;  Color: Red</v>
      </c>
      <c r="B51" s="57" t="str">
        <f>'Copy paste to Here'!C55</f>
        <v>AFTP</v>
      </c>
      <c r="C51" s="57" t="s">
        <v>882</v>
      </c>
      <c r="D51" s="58">
        <f>Invoice!B55</f>
        <v>2</v>
      </c>
      <c r="E51" s="59">
        <f>'Shipping Invoice'!J55*$N$1</f>
        <v>42.22</v>
      </c>
      <c r="F51" s="59">
        <f t="shared" si="0"/>
        <v>84.44</v>
      </c>
      <c r="G51" s="60">
        <f t="shared" si="1"/>
        <v>42.22</v>
      </c>
      <c r="H51" s="63">
        <f t="shared" si="2"/>
        <v>84.44</v>
      </c>
    </row>
    <row r="52" spans="1:8" s="62" customFormat="1" ht="24">
      <c r="A52" s="56" t="str">
        <f>IF((LEN('Copy paste to Here'!G56))&gt;5,((CONCATENATE('Copy paste to Here'!G56," &amp; ",'Copy paste to Here'!D56,"  &amp;  ",'Copy paste to Here'!E56))),"Empty Cell")</f>
        <v>Double flared acrylic flesh tunnel with internal screw-fit &amp; Gauge: 5mm  &amp;  Color: Black</v>
      </c>
      <c r="B52" s="57" t="str">
        <f>'Copy paste to Here'!C56</f>
        <v>AHP</v>
      </c>
      <c r="C52" s="57" t="s">
        <v>883</v>
      </c>
      <c r="D52" s="58">
        <f>Invoice!B56</f>
        <v>0</v>
      </c>
      <c r="E52" s="59">
        <f>'Shipping Invoice'!J56*$N$1</f>
        <v>23.06</v>
      </c>
      <c r="F52" s="59">
        <f t="shared" si="0"/>
        <v>0</v>
      </c>
      <c r="G52" s="60">
        <f t="shared" si="1"/>
        <v>23.06</v>
      </c>
      <c r="H52" s="63">
        <f t="shared" si="2"/>
        <v>0</v>
      </c>
    </row>
    <row r="53" spans="1:8" s="62" customFormat="1" ht="24">
      <c r="A53" s="56" t="str">
        <f>IF((LEN('Copy paste to Here'!G57))&gt;5,((CONCATENATE('Copy paste to Here'!G57," &amp; ",'Copy paste to Here'!D57,"  &amp;  ",'Copy paste to Here'!E57))),"Empty Cell")</f>
        <v>Double flared acrylic flesh tunnel with internal screw-fit &amp; Gauge: 5mm  &amp;  Color: White</v>
      </c>
      <c r="B53" s="57" t="str">
        <f>'Copy paste to Here'!C57</f>
        <v>AHP</v>
      </c>
      <c r="C53" s="57" t="s">
        <v>883</v>
      </c>
      <c r="D53" s="58">
        <f>Invoice!B57</f>
        <v>4</v>
      </c>
      <c r="E53" s="59">
        <f>'Shipping Invoice'!J57*$N$1</f>
        <v>23.06</v>
      </c>
      <c r="F53" s="59">
        <f t="shared" si="0"/>
        <v>92.24</v>
      </c>
      <c r="G53" s="60">
        <f t="shared" si="1"/>
        <v>23.06</v>
      </c>
      <c r="H53" s="63">
        <f t="shared" si="2"/>
        <v>92.24</v>
      </c>
    </row>
    <row r="54" spans="1:8" s="62" customFormat="1" ht="24">
      <c r="A54" s="56" t="str">
        <f>IF((LEN('Copy paste to Here'!G58))&gt;5,((CONCATENATE('Copy paste to Here'!G58," &amp; ",'Copy paste to Here'!D58,"  &amp;  ",'Copy paste to Here'!E58))),"Empty Cell")</f>
        <v>Double flared acrylic flesh tunnel with internal screw-fit &amp; Gauge: 5mm  &amp;  Color: Pink</v>
      </c>
      <c r="B54" s="57" t="str">
        <f>'Copy paste to Here'!C58</f>
        <v>AHP</v>
      </c>
      <c r="C54" s="57" t="s">
        <v>883</v>
      </c>
      <c r="D54" s="58">
        <f>Invoice!B58</f>
        <v>4</v>
      </c>
      <c r="E54" s="59">
        <f>'Shipping Invoice'!J58*$N$1</f>
        <v>23.06</v>
      </c>
      <c r="F54" s="59">
        <f t="shared" si="0"/>
        <v>92.24</v>
      </c>
      <c r="G54" s="60">
        <f t="shared" si="1"/>
        <v>23.06</v>
      </c>
      <c r="H54" s="63">
        <f t="shared" si="2"/>
        <v>92.24</v>
      </c>
    </row>
    <row r="55" spans="1:8" s="62" customFormat="1" ht="24">
      <c r="A55" s="56" t="str">
        <f>IF((LEN('Copy paste to Here'!G59))&gt;5,((CONCATENATE('Copy paste to Here'!G59," &amp; ",'Copy paste to Here'!D59,"  &amp;  ",'Copy paste to Here'!E59))),"Empty Cell")</f>
        <v>Double flared acrylic flesh tunnel with internal screw-fit &amp; Gauge: 6mm  &amp;  Color: White</v>
      </c>
      <c r="B55" s="57" t="str">
        <f>'Copy paste to Here'!C59</f>
        <v>AHP</v>
      </c>
      <c r="C55" s="57" t="s">
        <v>884</v>
      </c>
      <c r="D55" s="58">
        <f>Invoice!B59</f>
        <v>4</v>
      </c>
      <c r="E55" s="59">
        <f>'Shipping Invoice'!J59*$N$1</f>
        <v>23.06</v>
      </c>
      <c r="F55" s="59">
        <f t="shared" si="0"/>
        <v>92.24</v>
      </c>
      <c r="G55" s="60">
        <f t="shared" si="1"/>
        <v>23.06</v>
      </c>
      <c r="H55" s="63">
        <f t="shared" si="2"/>
        <v>92.24</v>
      </c>
    </row>
    <row r="56" spans="1:8" s="62" customFormat="1">
      <c r="A56" s="56" t="str">
        <f>IF((LEN('Copy paste to Here'!G60))&gt;5,((CONCATENATE('Copy paste to Here'!G60," &amp; ",'Copy paste to Here'!D60,"  &amp;  ",'Copy paste to Here'!E60))),"Empty Cell")</f>
        <v>Solid acrylic double flared plug &amp; Gauge: 3mm  &amp;  Color: Clear</v>
      </c>
      <c r="B56" s="57" t="str">
        <f>'Copy paste to Here'!C60</f>
        <v>ASPG</v>
      </c>
      <c r="C56" s="57" t="s">
        <v>885</v>
      </c>
      <c r="D56" s="58">
        <f>Invoice!B60</f>
        <v>4</v>
      </c>
      <c r="E56" s="59">
        <f>'Shipping Invoice'!J60*$N$1</f>
        <v>14.19</v>
      </c>
      <c r="F56" s="59">
        <f t="shared" si="0"/>
        <v>56.76</v>
      </c>
      <c r="G56" s="60">
        <f t="shared" si="1"/>
        <v>14.19</v>
      </c>
      <c r="H56" s="63">
        <f t="shared" si="2"/>
        <v>56.76</v>
      </c>
    </row>
    <row r="57" spans="1:8" s="62" customFormat="1">
      <c r="A57" s="56" t="str">
        <f>IF((LEN('Copy paste to Here'!G61))&gt;5,((CONCATENATE('Copy paste to Here'!G61," &amp; ",'Copy paste to Here'!D61,"  &amp;  ",'Copy paste to Here'!E61))),"Empty Cell")</f>
        <v>Solid acrylic double flared plug &amp; Gauge: 4mm  &amp;  Color: Black</v>
      </c>
      <c r="B57" s="57" t="str">
        <f>'Copy paste to Here'!C61</f>
        <v>ASPG</v>
      </c>
      <c r="C57" s="57" t="s">
        <v>886</v>
      </c>
      <c r="D57" s="58">
        <f>Invoice!B61</f>
        <v>6</v>
      </c>
      <c r="E57" s="59">
        <f>'Shipping Invoice'!J61*$N$1</f>
        <v>14.9</v>
      </c>
      <c r="F57" s="59">
        <f t="shared" si="0"/>
        <v>89.4</v>
      </c>
      <c r="G57" s="60">
        <f t="shared" si="1"/>
        <v>14.9</v>
      </c>
      <c r="H57" s="63">
        <f t="shared" si="2"/>
        <v>89.4</v>
      </c>
    </row>
    <row r="58" spans="1:8" s="62" customFormat="1">
      <c r="A58" s="56" t="str">
        <f>IF((LEN('Copy paste to Here'!G62))&gt;5,((CONCATENATE('Copy paste to Here'!G62," &amp; ",'Copy paste to Here'!D62,"  &amp;  ",'Copy paste to Here'!E62))),"Empty Cell")</f>
        <v>Solid acrylic double flared plug &amp; Gauge: 6mm  &amp;  Color: White</v>
      </c>
      <c r="B58" s="57" t="str">
        <f>'Copy paste to Here'!C62</f>
        <v>ASPG</v>
      </c>
      <c r="C58" s="57" t="s">
        <v>887</v>
      </c>
      <c r="D58" s="58">
        <f>Invoice!B62</f>
        <v>2</v>
      </c>
      <c r="E58" s="59">
        <f>'Shipping Invoice'!J62*$N$1</f>
        <v>15.61</v>
      </c>
      <c r="F58" s="59">
        <f t="shared" si="0"/>
        <v>31.22</v>
      </c>
      <c r="G58" s="60">
        <f t="shared" si="1"/>
        <v>15.61</v>
      </c>
      <c r="H58" s="63">
        <f t="shared" si="2"/>
        <v>31.22</v>
      </c>
    </row>
    <row r="59" spans="1:8" s="62" customFormat="1">
      <c r="A59" s="56" t="str">
        <f>IF((LEN('Copy paste to Here'!G63))&gt;5,((CONCATENATE('Copy paste to Here'!G63," &amp; ",'Copy paste to Here'!D63,"  &amp;  ",'Copy paste to Here'!E63))),"Empty Cell")</f>
        <v>Solid acrylic double flared plug &amp; Gauge: 6mm  &amp;  Color: Clear</v>
      </c>
      <c r="B59" s="57" t="str">
        <f>'Copy paste to Here'!C63</f>
        <v>ASPG</v>
      </c>
      <c r="C59" s="57" t="s">
        <v>887</v>
      </c>
      <c r="D59" s="58">
        <f>Invoice!B63</f>
        <v>2</v>
      </c>
      <c r="E59" s="59">
        <f>'Shipping Invoice'!J63*$N$1</f>
        <v>15.61</v>
      </c>
      <c r="F59" s="59">
        <f t="shared" si="0"/>
        <v>31.22</v>
      </c>
      <c r="G59" s="60">
        <f t="shared" si="1"/>
        <v>15.61</v>
      </c>
      <c r="H59" s="63">
        <f t="shared" si="2"/>
        <v>31.22</v>
      </c>
    </row>
    <row r="60" spans="1:8" s="62" customFormat="1">
      <c r="A60" s="56" t="str">
        <f>IF((LEN('Copy paste to Here'!G64))&gt;5,((CONCATENATE('Copy paste to Here'!G64," &amp; ",'Copy paste to Here'!D64,"  &amp;  ",'Copy paste to Here'!E64))),"Empty Cell")</f>
        <v>Solid acrylic double flared plug &amp; Gauge: 12mm  &amp;  Color: Black</v>
      </c>
      <c r="B60" s="57" t="str">
        <f>'Copy paste to Here'!C64</f>
        <v>ASPG</v>
      </c>
      <c r="C60" s="57" t="s">
        <v>888</v>
      </c>
      <c r="D60" s="58">
        <f>Invoice!B64</f>
        <v>2</v>
      </c>
      <c r="E60" s="59">
        <f>'Shipping Invoice'!J64*$N$1</f>
        <v>19.87</v>
      </c>
      <c r="F60" s="59">
        <f t="shared" si="0"/>
        <v>39.74</v>
      </c>
      <c r="G60" s="60">
        <f t="shared" si="1"/>
        <v>19.87</v>
      </c>
      <c r="H60" s="63">
        <f t="shared" si="2"/>
        <v>39.74</v>
      </c>
    </row>
    <row r="61" spans="1:8" s="62" customFormat="1" ht="25.5">
      <c r="A61" s="56" t="str">
        <f>IF((LEN('Copy paste to Here'!G65))&gt;5,((CONCATENATE('Copy paste to Here'!G65," &amp; ",'Copy paste to Here'!D65,"  &amp;  ",'Copy paste to Here'!E65))),"Empty Cell")</f>
        <v>Solid acrylic double flared plug &amp; Gauge: 14mm  &amp;  Color: Black</v>
      </c>
      <c r="B61" s="57" t="str">
        <f>'Copy paste to Here'!C65</f>
        <v>ASPG</v>
      </c>
      <c r="C61" s="57" t="s">
        <v>889</v>
      </c>
      <c r="D61" s="58">
        <f>Invoice!B65</f>
        <v>4</v>
      </c>
      <c r="E61" s="59">
        <f>'Shipping Invoice'!J65*$N$1</f>
        <v>22.35</v>
      </c>
      <c r="F61" s="59">
        <f t="shared" si="0"/>
        <v>89.4</v>
      </c>
      <c r="G61" s="60">
        <f t="shared" si="1"/>
        <v>22.35</v>
      </c>
      <c r="H61" s="63">
        <f t="shared" si="2"/>
        <v>89.4</v>
      </c>
    </row>
    <row r="62" spans="1:8" s="62" customFormat="1" ht="25.5">
      <c r="A62" s="56" t="str">
        <f>IF((LEN('Copy paste to Here'!G66))&gt;5,((CONCATENATE('Copy paste to Here'!G66," &amp; ",'Copy paste to Here'!D66,"  &amp;  ",'Copy paste to Here'!E66))),"Empty Cell")</f>
        <v>Solid acrylic double flared plug &amp; Gauge: 14mm  &amp;  Color: White</v>
      </c>
      <c r="B62" s="57" t="str">
        <f>'Copy paste to Here'!C66</f>
        <v>ASPG</v>
      </c>
      <c r="C62" s="57" t="s">
        <v>889</v>
      </c>
      <c r="D62" s="58">
        <f>Invoice!B66</f>
        <v>2</v>
      </c>
      <c r="E62" s="59">
        <f>'Shipping Invoice'!J66*$N$1</f>
        <v>22.35</v>
      </c>
      <c r="F62" s="59">
        <f t="shared" si="0"/>
        <v>44.7</v>
      </c>
      <c r="G62" s="60">
        <f t="shared" si="1"/>
        <v>22.35</v>
      </c>
      <c r="H62" s="63">
        <f t="shared" si="2"/>
        <v>44.7</v>
      </c>
    </row>
    <row r="63" spans="1:8" s="62" customFormat="1">
      <c r="A63" s="56" t="str">
        <f>IF((LEN('Copy paste to Here'!G67))&gt;5,((CONCATENATE('Copy paste to Here'!G67," &amp; ",'Copy paste to Here'!D67,"  &amp;  ",'Copy paste to Here'!E67))),"Empty Cell")</f>
        <v>Solid acrylic double flared plug &amp; Gauge: 16mm  &amp;  Color: Black</v>
      </c>
      <c r="B63" s="57" t="str">
        <f>'Copy paste to Here'!C67</f>
        <v>ASPG</v>
      </c>
      <c r="C63" s="57" t="s">
        <v>890</v>
      </c>
      <c r="D63" s="58">
        <f>Invoice!B67</f>
        <v>10</v>
      </c>
      <c r="E63" s="59">
        <f>'Shipping Invoice'!J67*$N$1</f>
        <v>24.48</v>
      </c>
      <c r="F63" s="59">
        <f t="shared" si="0"/>
        <v>244.8</v>
      </c>
      <c r="G63" s="60">
        <f t="shared" si="1"/>
        <v>24.48</v>
      </c>
      <c r="H63" s="63">
        <f t="shared" si="2"/>
        <v>244.8</v>
      </c>
    </row>
    <row r="64" spans="1:8" s="62" customFormat="1">
      <c r="A64" s="56" t="str">
        <f>IF((LEN('Copy paste to Here'!G68))&gt;5,((CONCATENATE('Copy paste to Here'!G68," &amp; ",'Copy paste to Here'!D68,"  &amp;  ",'Copy paste to Here'!E68))),"Empty Cell")</f>
        <v>Solid acrylic double flared plug &amp; Gauge: 16mm  &amp;  Color: White</v>
      </c>
      <c r="B64" s="57" t="str">
        <f>'Copy paste to Here'!C68</f>
        <v>ASPG</v>
      </c>
      <c r="C64" s="57" t="s">
        <v>890</v>
      </c>
      <c r="D64" s="58">
        <f>Invoice!B68</f>
        <v>18</v>
      </c>
      <c r="E64" s="59">
        <f>'Shipping Invoice'!J68*$N$1</f>
        <v>24.48</v>
      </c>
      <c r="F64" s="59">
        <f t="shared" si="0"/>
        <v>440.64</v>
      </c>
      <c r="G64" s="60">
        <f t="shared" si="1"/>
        <v>24.48</v>
      </c>
      <c r="H64" s="63">
        <f t="shared" si="2"/>
        <v>440.64</v>
      </c>
    </row>
    <row r="65" spans="1:8" s="62" customFormat="1" ht="25.5">
      <c r="A65" s="56" t="str">
        <f>IF((LEN('Copy paste to Here'!G69))&gt;5,((CONCATENATE('Copy paste to Here'!G69," &amp; ",'Copy paste to Here'!D69,"  &amp;  ",'Copy paste to Here'!E69))),"Empty Cell")</f>
        <v>Solid acrylic double flared plug &amp; Gauge: 18mm  &amp;  Color: Black</v>
      </c>
      <c r="B65" s="57" t="str">
        <f>'Copy paste to Here'!C69</f>
        <v>ASPG</v>
      </c>
      <c r="C65" s="57" t="s">
        <v>891</v>
      </c>
      <c r="D65" s="58">
        <f>Invoice!B69</f>
        <v>4</v>
      </c>
      <c r="E65" s="59">
        <f>'Shipping Invoice'!J69*$N$1</f>
        <v>28.03</v>
      </c>
      <c r="F65" s="59">
        <f t="shared" si="0"/>
        <v>112.12</v>
      </c>
      <c r="G65" s="60">
        <f t="shared" si="1"/>
        <v>28.03</v>
      </c>
      <c r="H65" s="63">
        <f t="shared" si="2"/>
        <v>112.12</v>
      </c>
    </row>
    <row r="66" spans="1:8" s="62" customFormat="1" ht="25.5">
      <c r="A66" s="56" t="str">
        <f>IF((LEN('Copy paste to Here'!G70))&gt;5,((CONCATENATE('Copy paste to Here'!G70," &amp; ",'Copy paste to Here'!D70,"  &amp;  ",'Copy paste to Here'!E70))),"Empty Cell")</f>
        <v>Solid acrylic double flared plug &amp; Gauge: 18mm  &amp;  Color: White</v>
      </c>
      <c r="B66" s="57" t="str">
        <f>'Copy paste to Here'!C70</f>
        <v>ASPG</v>
      </c>
      <c r="C66" s="57" t="s">
        <v>891</v>
      </c>
      <c r="D66" s="58">
        <f>Invoice!B70</f>
        <v>2</v>
      </c>
      <c r="E66" s="59">
        <f>'Shipping Invoice'!J70*$N$1</f>
        <v>28.03</v>
      </c>
      <c r="F66" s="59">
        <f t="shared" si="0"/>
        <v>56.06</v>
      </c>
      <c r="G66" s="60">
        <f t="shared" si="1"/>
        <v>28.03</v>
      </c>
      <c r="H66" s="63">
        <f t="shared" si="2"/>
        <v>56.06</v>
      </c>
    </row>
    <row r="67" spans="1:8" s="62" customFormat="1">
      <c r="A67" s="56" t="str">
        <f>IF((LEN('Copy paste to Here'!G71))&gt;5,((CONCATENATE('Copy paste to Here'!G71," &amp; ",'Copy paste to Here'!D71,"  &amp;  ",'Copy paste to Here'!E71))),"Empty Cell")</f>
        <v>Solid acrylic double flared plug &amp; Gauge: 19mm  &amp;  Color: Black</v>
      </c>
      <c r="B67" s="57" t="str">
        <f>'Copy paste to Here'!C71</f>
        <v>ASPG</v>
      </c>
      <c r="C67" s="57" t="s">
        <v>892</v>
      </c>
      <c r="D67" s="58">
        <f>Invoice!B71</f>
        <v>2</v>
      </c>
      <c r="E67" s="59">
        <f>'Shipping Invoice'!J71*$N$1</f>
        <v>30.16</v>
      </c>
      <c r="F67" s="59">
        <f t="shared" si="0"/>
        <v>60.32</v>
      </c>
      <c r="G67" s="60">
        <f t="shared" si="1"/>
        <v>30.16</v>
      </c>
      <c r="H67" s="63">
        <f t="shared" si="2"/>
        <v>60.32</v>
      </c>
    </row>
    <row r="68" spans="1:8" s="62" customFormat="1">
      <c r="A68" s="56" t="str">
        <f>IF((LEN('Copy paste to Here'!G72))&gt;5,((CONCATENATE('Copy paste to Here'!G72," &amp; ",'Copy paste to Here'!D72,"  &amp;  ",'Copy paste to Here'!E72))),"Empty Cell")</f>
        <v>Solid acrylic double flared plug &amp; Gauge: 25mm  &amp;  Color: Clear</v>
      </c>
      <c r="B68" s="57" t="str">
        <f>'Copy paste to Here'!C72</f>
        <v>ASPG</v>
      </c>
      <c r="C68" s="57" t="s">
        <v>893</v>
      </c>
      <c r="D68" s="58">
        <f>Invoice!B72</f>
        <v>30</v>
      </c>
      <c r="E68" s="59">
        <f>'Shipping Invoice'!J72*$N$1</f>
        <v>35.119999999999997</v>
      </c>
      <c r="F68" s="59">
        <f t="shared" si="0"/>
        <v>1053.5999999999999</v>
      </c>
      <c r="G68" s="60">
        <f t="shared" si="1"/>
        <v>35.119999999999997</v>
      </c>
      <c r="H68" s="63">
        <f t="shared" si="2"/>
        <v>1053.5999999999999</v>
      </c>
    </row>
    <row r="69" spans="1:8" s="62" customFormat="1" ht="36">
      <c r="A69" s="56" t="str">
        <f>IF((LEN('Copy paste to Here'!G73))&gt;5,((CONCATENATE('Copy paste to Here'!G73," &amp; ",'Copy paste to Here'!D73,"  &amp;  ",'Copy paste to Here'!E73))),"Empty Cell")</f>
        <v>Bi color PVD plated &amp; mirror polished surgical steel double flared flesh tunnel with internal screw-fit Enjoy having two different colors in a single plug &amp; Gauge: 3mm  &amp;  Color: Black</v>
      </c>
      <c r="B69" s="57" t="str">
        <f>'Copy paste to Here'!C73</f>
        <v>BSHP</v>
      </c>
      <c r="C69" s="57" t="s">
        <v>894</v>
      </c>
      <c r="D69" s="58">
        <f>Invoice!B73</f>
        <v>2</v>
      </c>
      <c r="E69" s="59">
        <f>'Shipping Invoice'!J73*$N$1</f>
        <v>75.569999999999993</v>
      </c>
      <c r="F69" s="59">
        <f t="shared" si="0"/>
        <v>151.13999999999999</v>
      </c>
      <c r="G69" s="60">
        <f t="shared" si="1"/>
        <v>75.569999999999993</v>
      </c>
      <c r="H69" s="63">
        <f t="shared" si="2"/>
        <v>151.13999999999999</v>
      </c>
    </row>
    <row r="70" spans="1:8" s="62" customFormat="1" ht="24">
      <c r="A70" s="56" t="str">
        <f>IF((LEN('Copy paste to Here'!G74))&gt;5,((CONCATENATE('Copy paste to Here'!G74," &amp; ",'Copy paste to Here'!D74,"  &amp;  ",'Copy paste to Here'!E74))),"Empty Cell")</f>
        <v xml:space="preserve">Areng wood single flare flesh tunnel with rubber O-ring &amp; Gauge: 3mm  &amp;  </v>
      </c>
      <c r="B70" s="57" t="str">
        <f>'Copy paste to Here'!C74</f>
        <v>DPARR</v>
      </c>
      <c r="C70" s="57" t="s">
        <v>895</v>
      </c>
      <c r="D70" s="58">
        <f>Invoice!B74</f>
        <v>2</v>
      </c>
      <c r="E70" s="59">
        <f>'Shipping Invoice'!J74*$N$1</f>
        <v>38.67</v>
      </c>
      <c r="F70" s="59">
        <f t="shared" si="0"/>
        <v>77.34</v>
      </c>
      <c r="G70" s="60">
        <f t="shared" si="1"/>
        <v>38.67</v>
      </c>
      <c r="H70" s="63">
        <f t="shared" si="2"/>
        <v>77.34</v>
      </c>
    </row>
    <row r="71" spans="1:8" s="62" customFormat="1" ht="24">
      <c r="A71" s="56" t="str">
        <f>IF((LEN('Copy paste to Here'!G75))&gt;5,((CONCATENATE('Copy paste to Here'!G75," &amp; ",'Copy paste to Here'!D75,"  &amp;  ",'Copy paste to Here'!E75))),"Empty Cell")</f>
        <v xml:space="preserve">Areng wood single flare flesh tunnel with rubber O-ring &amp; Gauge: 4mm  &amp;  </v>
      </c>
      <c r="B71" s="57" t="str">
        <f>'Copy paste to Here'!C75</f>
        <v>DPARR</v>
      </c>
      <c r="C71" s="57" t="s">
        <v>896</v>
      </c>
      <c r="D71" s="58">
        <f>Invoice!B75</f>
        <v>2</v>
      </c>
      <c r="E71" s="59">
        <f>'Shipping Invoice'!J75*$N$1</f>
        <v>40.450000000000003</v>
      </c>
      <c r="F71" s="59">
        <f t="shared" si="0"/>
        <v>80.900000000000006</v>
      </c>
      <c r="G71" s="60">
        <f t="shared" si="1"/>
        <v>40.450000000000003</v>
      </c>
      <c r="H71" s="63">
        <f t="shared" si="2"/>
        <v>80.900000000000006</v>
      </c>
    </row>
    <row r="72" spans="1:8" s="62" customFormat="1" ht="25.5">
      <c r="A72" s="56" t="str">
        <f>IF((LEN('Copy paste to Here'!G76))&gt;5,((CONCATENATE('Copy paste to Here'!G76," &amp; ",'Copy paste to Here'!D76,"  &amp;  ",'Copy paste to Here'!E76))),"Empty Cell")</f>
        <v xml:space="preserve">High polished surgical steel double flared flesh tunnel - size 12g to 2'' (2mm - 52mm) &amp; Gauge: 18mm  &amp;  </v>
      </c>
      <c r="B72" s="57" t="str">
        <f>'Copy paste to Here'!C76</f>
        <v>DPG</v>
      </c>
      <c r="C72" s="57" t="s">
        <v>897</v>
      </c>
      <c r="D72" s="58">
        <f>Invoice!B76</f>
        <v>2</v>
      </c>
      <c r="E72" s="59">
        <f>'Shipping Invoice'!J76*$N$1</f>
        <v>43.99</v>
      </c>
      <c r="F72" s="59">
        <f t="shared" si="0"/>
        <v>87.98</v>
      </c>
      <c r="G72" s="60">
        <f t="shared" si="1"/>
        <v>43.99</v>
      </c>
      <c r="H72" s="63">
        <f t="shared" si="2"/>
        <v>87.98</v>
      </c>
    </row>
    <row r="73" spans="1:8" s="62" customFormat="1">
      <c r="A73" s="56" t="str">
        <f>IF((LEN('Copy paste to Here'!G77))&gt;5,((CONCATENATE('Copy paste to Here'!G77," &amp; ",'Copy paste to Here'!D77,"  &amp;  ",'Copy paste to Here'!E77))),"Empty Cell")</f>
        <v xml:space="preserve">Coconut wood double flared flesh tunnel &amp; Gauge: 10mm  &amp;  </v>
      </c>
      <c r="B73" s="57" t="str">
        <f>'Copy paste to Here'!C77</f>
        <v>DPWB</v>
      </c>
      <c r="C73" s="57" t="s">
        <v>898</v>
      </c>
      <c r="D73" s="58">
        <f>Invoice!B77</f>
        <v>2</v>
      </c>
      <c r="E73" s="59">
        <f>'Shipping Invoice'!J77*$N$1</f>
        <v>42.22</v>
      </c>
      <c r="F73" s="59">
        <f t="shared" si="0"/>
        <v>84.44</v>
      </c>
      <c r="G73" s="60">
        <f t="shared" si="1"/>
        <v>42.22</v>
      </c>
      <c r="H73" s="63">
        <f t="shared" si="2"/>
        <v>84.44</v>
      </c>
    </row>
    <row r="74" spans="1:8" s="62" customFormat="1">
      <c r="A74" s="56" t="str">
        <f>IF((LEN('Copy paste to Here'!G78))&gt;5,((CONCATENATE('Copy paste to Here'!G78," &amp; ",'Copy paste to Here'!D78,"  &amp;  ",'Copy paste to Here'!E78))),"Empty Cell")</f>
        <v xml:space="preserve">Teak wood double flared flesh tunnel &amp; Gauge: 22mm  &amp;  </v>
      </c>
      <c r="B74" s="57" t="str">
        <f>'Copy paste to Here'!C78</f>
        <v>DPWT</v>
      </c>
      <c r="C74" s="57" t="s">
        <v>899</v>
      </c>
      <c r="D74" s="58">
        <f>Invoice!B78</f>
        <v>2</v>
      </c>
      <c r="E74" s="59">
        <f>'Shipping Invoice'!J78*$N$1</f>
        <v>68.83</v>
      </c>
      <c r="F74" s="59">
        <f t="shared" si="0"/>
        <v>137.66</v>
      </c>
      <c r="G74" s="60">
        <f t="shared" si="1"/>
        <v>68.83</v>
      </c>
      <c r="H74" s="63">
        <f t="shared" si="2"/>
        <v>137.66</v>
      </c>
    </row>
    <row r="75" spans="1:8" s="62" customFormat="1" ht="24">
      <c r="A75" s="56" t="str">
        <f>IF((LEN('Copy paste to Here'!G79))&gt;5,((CONCATENATE('Copy paste to Here'!G79," &amp; ",'Copy paste to Here'!D79,"  &amp;  ",'Copy paste to Here'!E79))),"Empty Cell")</f>
        <v>PVD plated surgical steel double flared flesh tunnel - 12g (2mm) to 2'' (52mm) &amp; Gauge: 3mm  &amp;  Color: Black</v>
      </c>
      <c r="B75" s="57" t="str">
        <f>'Copy paste to Here'!C79</f>
        <v>DTPG</v>
      </c>
      <c r="C75" s="57" t="s">
        <v>900</v>
      </c>
      <c r="D75" s="58">
        <f>Invoice!B79</f>
        <v>2</v>
      </c>
      <c r="E75" s="59">
        <f>'Shipping Invoice'!J79*$N$1</f>
        <v>35.119999999999997</v>
      </c>
      <c r="F75" s="59">
        <f t="shared" si="0"/>
        <v>70.239999999999995</v>
      </c>
      <c r="G75" s="60">
        <f t="shared" si="1"/>
        <v>35.119999999999997</v>
      </c>
      <c r="H75" s="63">
        <f t="shared" si="2"/>
        <v>70.239999999999995</v>
      </c>
    </row>
    <row r="76" spans="1:8" s="62" customFormat="1" ht="24">
      <c r="A76" s="56" t="str">
        <f>IF((LEN('Copy paste to Here'!G80))&gt;5,((CONCATENATE('Copy paste to Here'!G80," &amp; ",'Copy paste to Here'!D80,"  &amp;  ",'Copy paste to Here'!E80))),"Empty Cell")</f>
        <v>PVD plated surgical steel double flared flesh tunnel - 12g (2mm) to 2'' (52mm) &amp; Gauge: 6mm  &amp;  Color: Black</v>
      </c>
      <c r="B76" s="57" t="str">
        <f>'Copy paste to Here'!C80</f>
        <v>DTPG</v>
      </c>
      <c r="C76" s="57" t="s">
        <v>901</v>
      </c>
      <c r="D76" s="58">
        <f>Invoice!B80</f>
        <v>4</v>
      </c>
      <c r="E76" s="59">
        <f>'Shipping Invoice'!J80*$N$1</f>
        <v>41.16</v>
      </c>
      <c r="F76" s="59">
        <f t="shared" si="0"/>
        <v>164.64</v>
      </c>
      <c r="G76" s="60">
        <f t="shared" si="1"/>
        <v>41.16</v>
      </c>
      <c r="H76" s="63">
        <f t="shared" si="2"/>
        <v>164.64</v>
      </c>
    </row>
    <row r="77" spans="1:8" s="62" customFormat="1" ht="24">
      <c r="A77" s="56" t="str">
        <f>IF((LEN('Copy paste to Here'!G81))&gt;5,((CONCATENATE('Copy paste to Here'!G81," &amp; ",'Copy paste to Here'!D81,"  &amp;  ",'Copy paste to Here'!E81))),"Empty Cell")</f>
        <v>PVD plated surgical steel double flared flesh tunnel - 12g (2mm) to 2'' (52mm) &amp; Gauge: 12mm  &amp;  Color: Black</v>
      </c>
      <c r="B77" s="57" t="str">
        <f>'Copy paste to Here'!C81</f>
        <v>DTPG</v>
      </c>
      <c r="C77" s="57" t="s">
        <v>902</v>
      </c>
      <c r="D77" s="58">
        <f>Invoice!B81</f>
        <v>6</v>
      </c>
      <c r="E77" s="59">
        <f>'Shipping Invoice'!J81*$N$1</f>
        <v>58.19</v>
      </c>
      <c r="F77" s="59">
        <f t="shared" si="0"/>
        <v>349.14</v>
      </c>
      <c r="G77" s="60">
        <f t="shared" si="1"/>
        <v>58.19</v>
      </c>
      <c r="H77" s="63">
        <f t="shared" si="2"/>
        <v>349.14</v>
      </c>
    </row>
    <row r="78" spans="1:8" s="62" customFormat="1" ht="24">
      <c r="A78" s="56" t="str">
        <f>IF((LEN('Copy paste to Here'!G82))&gt;5,((CONCATENATE('Copy paste to Here'!G82," &amp; ",'Copy paste to Here'!D82,"  &amp;  ",'Copy paste to Here'!E82))),"Empty Cell")</f>
        <v>PVD plated surgical steel double flared flesh tunnel - 12g (2mm) to 2'' (52mm) &amp; Gauge: 16mm  &amp;  Color: Black</v>
      </c>
      <c r="B78" s="57" t="str">
        <f>'Copy paste to Here'!C82</f>
        <v>DTPG</v>
      </c>
      <c r="C78" s="57" t="s">
        <v>903</v>
      </c>
      <c r="D78" s="58">
        <f>Invoice!B82</f>
        <v>12</v>
      </c>
      <c r="E78" s="59">
        <f>'Shipping Invoice'!J82*$N$1</f>
        <v>62.44</v>
      </c>
      <c r="F78" s="59">
        <f t="shared" si="0"/>
        <v>749.28</v>
      </c>
      <c r="G78" s="60">
        <f t="shared" si="1"/>
        <v>62.44</v>
      </c>
      <c r="H78" s="63">
        <f t="shared" si="2"/>
        <v>749.28</v>
      </c>
    </row>
    <row r="79" spans="1:8" s="62" customFormat="1" ht="25.5">
      <c r="A79" s="56" t="str">
        <f>IF((LEN('Copy paste to Here'!G83))&gt;5,((CONCATENATE('Copy paste to Here'!G83," &amp; ",'Copy paste to Here'!D83,"  &amp;  ",'Copy paste to Here'!E83))),"Empty Cell")</f>
        <v>PVD plated surgical steel double flared flesh tunnel - 12g (2mm) to 2'' (52mm) &amp; Gauge: 18mm  &amp;  Color: Black</v>
      </c>
      <c r="B79" s="57" t="str">
        <f>'Copy paste to Here'!C83</f>
        <v>DTPG</v>
      </c>
      <c r="C79" s="57" t="s">
        <v>904</v>
      </c>
      <c r="D79" s="58">
        <f>Invoice!B83</f>
        <v>2</v>
      </c>
      <c r="E79" s="59">
        <f>'Shipping Invoice'!J83*$N$1</f>
        <v>70.599999999999994</v>
      </c>
      <c r="F79" s="59">
        <f t="shared" si="0"/>
        <v>141.19999999999999</v>
      </c>
      <c r="G79" s="60">
        <f t="shared" si="1"/>
        <v>70.599999999999994</v>
      </c>
      <c r="H79" s="63">
        <f t="shared" si="2"/>
        <v>141.19999999999999</v>
      </c>
    </row>
    <row r="80" spans="1:8" s="62" customFormat="1" ht="25.5">
      <c r="A80" s="56" t="str">
        <f>IF((LEN('Copy paste to Here'!G84))&gt;5,((CONCATENATE('Copy paste to Here'!G84," &amp; ",'Copy paste to Here'!D84,"  &amp;  ",'Copy paste to Here'!E84))),"Empty Cell")</f>
        <v>PVD plated surgical steel double flared flesh tunnel - 12g (2mm) to 2'' (52mm) &amp; Gauge: 20mm  &amp;  Color: Black</v>
      </c>
      <c r="B80" s="57" t="str">
        <f>'Copy paste to Here'!C84</f>
        <v>DTPG</v>
      </c>
      <c r="C80" s="57" t="s">
        <v>905</v>
      </c>
      <c r="D80" s="58">
        <f>Invoice!B84</f>
        <v>10</v>
      </c>
      <c r="E80" s="59">
        <f>'Shipping Invoice'!J84*$N$1</f>
        <v>86.57</v>
      </c>
      <c r="F80" s="59">
        <f t="shared" si="0"/>
        <v>865.69999999999993</v>
      </c>
      <c r="G80" s="60">
        <f t="shared" si="1"/>
        <v>86.57</v>
      </c>
      <c r="H80" s="63">
        <f t="shared" si="2"/>
        <v>865.69999999999993</v>
      </c>
    </row>
    <row r="81" spans="1:8" s="62" customFormat="1" ht="24">
      <c r="A81" s="56" t="str">
        <f>IF((LEN('Copy paste to Here'!G85))&gt;5,((CONCATENATE('Copy paste to Here'!G85," &amp; ",'Copy paste to Here'!D85,"  &amp;  ",'Copy paste to Here'!E85))),"Empty Cell")</f>
        <v>PVD plated surgical steel double flared flesh tunnel - 12g (2mm) to 2'' (52mm) &amp; Gauge: 52mm  &amp;  Color: Black</v>
      </c>
      <c r="B81" s="57" t="str">
        <f>'Copy paste to Here'!C85</f>
        <v>DTPG</v>
      </c>
      <c r="C81" s="57" t="s">
        <v>906</v>
      </c>
      <c r="D81" s="58">
        <f>Invoice!B85</f>
        <v>2</v>
      </c>
      <c r="E81" s="59">
        <f>'Shipping Invoice'!J85*$N$1</f>
        <v>282.06</v>
      </c>
      <c r="F81" s="59">
        <f t="shared" si="0"/>
        <v>564.12</v>
      </c>
      <c r="G81" s="60">
        <f t="shared" si="1"/>
        <v>282.06</v>
      </c>
      <c r="H81" s="63">
        <f t="shared" si="2"/>
        <v>564.12</v>
      </c>
    </row>
    <row r="82" spans="1:8" s="62" customFormat="1" ht="25.5">
      <c r="A82" s="56" t="str">
        <f>IF((LEN('Copy paste to Here'!G86))&gt;5,((CONCATENATE('Copy paste to Here'!G86," &amp; ",'Copy paste to Here'!D86,"  &amp;  ",'Copy paste to Here'!E86))),"Empty Cell")</f>
        <v>PVD plated surgical steel double flared flesh tunnel - 12g (2mm) to 2'' (52mm) &amp; Gauge: 11mm  &amp;  Color: Black</v>
      </c>
      <c r="B82" s="57" t="str">
        <f>'Copy paste to Here'!C86</f>
        <v>DTPG</v>
      </c>
      <c r="C82" s="57" t="s">
        <v>907</v>
      </c>
      <c r="D82" s="58">
        <f>Invoice!B86</f>
        <v>6</v>
      </c>
      <c r="E82" s="59">
        <f>'Shipping Invoice'!J86*$N$1</f>
        <v>54.99</v>
      </c>
      <c r="F82" s="59">
        <f t="shared" si="0"/>
        <v>329.94</v>
      </c>
      <c r="G82" s="60">
        <f t="shared" si="1"/>
        <v>54.99</v>
      </c>
      <c r="H82" s="63">
        <f t="shared" si="2"/>
        <v>329.94</v>
      </c>
    </row>
    <row r="83" spans="1:8" s="62" customFormat="1" ht="24">
      <c r="A83" s="56" t="str">
        <f>IF((LEN('Copy paste to Here'!G87))&gt;5,((CONCATENATE('Copy paste to Here'!G87," &amp; ",'Copy paste to Here'!D87,"  &amp;  ",'Copy paste to Here'!E87))),"Empty Cell")</f>
        <v xml:space="preserve">Black anodized surgical steel curved taper with double rubber O-rings &amp; Gauge: 4mm  &amp;  </v>
      </c>
      <c r="B83" s="57" t="str">
        <f>'Copy paste to Here'!C87</f>
        <v>EXTSR</v>
      </c>
      <c r="C83" s="57" t="s">
        <v>908</v>
      </c>
      <c r="D83" s="58">
        <f>Invoice!B87</f>
        <v>2</v>
      </c>
      <c r="E83" s="59">
        <f>'Shipping Invoice'!J87*$N$1</f>
        <v>68.83</v>
      </c>
      <c r="F83" s="59">
        <f t="shared" ref="F83:F146" si="3">D83*E83</f>
        <v>137.66</v>
      </c>
      <c r="G83" s="60">
        <f t="shared" ref="G83:G146" si="4">E83*$E$14</f>
        <v>68.83</v>
      </c>
      <c r="H83" s="63">
        <f t="shared" ref="H83:H146" si="5">D83*G83</f>
        <v>137.66</v>
      </c>
    </row>
    <row r="84" spans="1:8" s="62" customFormat="1" ht="24">
      <c r="A84" s="56" t="str">
        <f>IF((LEN('Copy paste to Here'!G88))&gt;5,((CONCATENATE('Copy paste to Here'!G88," &amp; ",'Copy paste to Here'!D88,"  &amp;  ",'Copy paste to Here'!E88))),"Empty Cell")</f>
        <v xml:space="preserve">Black anodized surgical steel curved taper with double rubber O-rings &amp; Gauge: 5mm  &amp;  </v>
      </c>
      <c r="B84" s="57" t="str">
        <f>'Copy paste to Here'!C88</f>
        <v>EXTSR</v>
      </c>
      <c r="C84" s="57" t="s">
        <v>909</v>
      </c>
      <c r="D84" s="58">
        <f>Invoice!B88</f>
        <v>2</v>
      </c>
      <c r="E84" s="59">
        <f>'Shipping Invoice'!J88*$N$1</f>
        <v>81.25</v>
      </c>
      <c r="F84" s="59">
        <f t="shared" si="3"/>
        <v>162.5</v>
      </c>
      <c r="G84" s="60">
        <f t="shared" si="4"/>
        <v>81.25</v>
      </c>
      <c r="H84" s="63">
        <f t="shared" si="5"/>
        <v>162.5</v>
      </c>
    </row>
    <row r="85" spans="1:8" s="62" customFormat="1" ht="24">
      <c r="A85" s="56" t="str">
        <f>IF((LEN('Copy paste to Here'!G89))&gt;5,((CONCATENATE('Copy paste to Here'!G89," &amp; ",'Copy paste to Here'!D89,"  &amp;  ",'Copy paste to Here'!E89))),"Empty Cell")</f>
        <v xml:space="preserve">Mirror polished surgical steel screw-fit flesh tunnel &amp; Gauge: 1.6mm  &amp;  </v>
      </c>
      <c r="B85" s="57" t="str">
        <f>'Copy paste to Here'!C89</f>
        <v>FPG</v>
      </c>
      <c r="C85" s="57" t="s">
        <v>910</v>
      </c>
      <c r="D85" s="58">
        <f>Invoice!B89</f>
        <v>2</v>
      </c>
      <c r="E85" s="59">
        <f>'Shipping Invoice'!J89*$N$1</f>
        <v>54.64</v>
      </c>
      <c r="F85" s="59">
        <f t="shared" si="3"/>
        <v>109.28</v>
      </c>
      <c r="G85" s="60">
        <f t="shared" si="4"/>
        <v>54.64</v>
      </c>
      <c r="H85" s="63">
        <f t="shared" si="5"/>
        <v>109.28</v>
      </c>
    </row>
    <row r="86" spans="1:8" s="62" customFormat="1" ht="24">
      <c r="A86" s="56" t="str">
        <f>IF((LEN('Copy paste to Here'!G90))&gt;5,((CONCATENATE('Copy paste to Here'!G90," &amp; ",'Copy paste to Here'!D90,"  &amp;  ",'Copy paste to Here'!E90))),"Empty Cell")</f>
        <v xml:space="preserve">Mirror polished surgical steel screw-fit flesh tunnel &amp; Gauge: 2mm  &amp;  </v>
      </c>
      <c r="B86" s="57" t="str">
        <f>'Copy paste to Here'!C90</f>
        <v>FPG</v>
      </c>
      <c r="C86" s="57" t="s">
        <v>911</v>
      </c>
      <c r="D86" s="58">
        <f>Invoice!B90</f>
        <v>6</v>
      </c>
      <c r="E86" s="59">
        <f>'Shipping Invoice'!J90*$N$1</f>
        <v>54.64</v>
      </c>
      <c r="F86" s="59">
        <f t="shared" si="3"/>
        <v>327.84000000000003</v>
      </c>
      <c r="G86" s="60">
        <f t="shared" si="4"/>
        <v>54.64</v>
      </c>
      <c r="H86" s="63">
        <f t="shared" si="5"/>
        <v>327.84000000000003</v>
      </c>
    </row>
    <row r="87" spans="1:8" s="62" customFormat="1" ht="24">
      <c r="A87" s="56" t="str">
        <f>IF((LEN('Copy paste to Here'!G91))&gt;5,((CONCATENATE('Copy paste to Here'!G91," &amp; ",'Copy paste to Here'!D91,"  &amp;  ",'Copy paste to Here'!E91))),"Empty Cell")</f>
        <v xml:space="preserve">Mirror polished surgical steel screw-fit flesh tunnel &amp; Gauge: 6mm  &amp;  </v>
      </c>
      <c r="B87" s="57" t="str">
        <f>'Copy paste to Here'!C91</f>
        <v>FPG</v>
      </c>
      <c r="C87" s="57" t="s">
        <v>912</v>
      </c>
      <c r="D87" s="58">
        <f>Invoice!B91</f>
        <v>2</v>
      </c>
      <c r="E87" s="59">
        <f>'Shipping Invoice'!J91*$N$1</f>
        <v>56.41</v>
      </c>
      <c r="F87" s="59">
        <f t="shared" si="3"/>
        <v>112.82</v>
      </c>
      <c r="G87" s="60">
        <f t="shared" si="4"/>
        <v>56.41</v>
      </c>
      <c r="H87" s="63">
        <f t="shared" si="5"/>
        <v>112.82</v>
      </c>
    </row>
    <row r="88" spans="1:8" s="62" customFormat="1" ht="24">
      <c r="A88" s="56" t="str">
        <f>IF((LEN('Copy paste to Here'!G92))&gt;5,((CONCATENATE('Copy paste to Here'!G92," &amp; ",'Copy paste to Here'!D92,"  &amp;  ",'Copy paste to Here'!E92))),"Empty Cell")</f>
        <v xml:space="preserve">Mirror polished surgical steel screw-fit flesh tunnel &amp; Gauge: 22mm  &amp;  </v>
      </c>
      <c r="B88" s="57" t="str">
        <f>'Copy paste to Here'!C92</f>
        <v>FPG</v>
      </c>
      <c r="C88" s="57" t="s">
        <v>913</v>
      </c>
      <c r="D88" s="58">
        <f>Invoice!B92</f>
        <v>4</v>
      </c>
      <c r="E88" s="59">
        <f>'Shipping Invoice'!J92*$N$1</f>
        <v>136.24</v>
      </c>
      <c r="F88" s="59">
        <f t="shared" si="3"/>
        <v>544.96</v>
      </c>
      <c r="G88" s="60">
        <f t="shared" si="4"/>
        <v>136.24</v>
      </c>
      <c r="H88" s="63">
        <f t="shared" si="5"/>
        <v>544.96</v>
      </c>
    </row>
    <row r="89" spans="1:8" s="62" customFormat="1" ht="24">
      <c r="A89" s="56" t="str">
        <f>IF((LEN('Copy paste to Here'!G93))&gt;5,((CONCATENATE('Copy paste to Here'!G93," &amp; ",'Copy paste to Here'!D93,"  &amp;  ",'Copy paste to Here'!E93))),"Empty Cell")</f>
        <v xml:space="preserve">Mirror polished surgical steel screw-fit flesh tunnel &amp; Gauge: 35mm  &amp;  </v>
      </c>
      <c r="B89" s="57" t="str">
        <f>'Copy paste to Here'!C93</f>
        <v>FPG</v>
      </c>
      <c r="C89" s="57" t="s">
        <v>914</v>
      </c>
      <c r="D89" s="58">
        <f>Invoice!B93</f>
        <v>6</v>
      </c>
      <c r="E89" s="59">
        <f>'Shipping Invoice'!J93*$N$1</f>
        <v>246.23</v>
      </c>
      <c r="F89" s="59">
        <f t="shared" si="3"/>
        <v>1477.3799999999999</v>
      </c>
      <c r="G89" s="60">
        <f t="shared" si="4"/>
        <v>246.23</v>
      </c>
      <c r="H89" s="63">
        <f t="shared" si="5"/>
        <v>1477.3799999999999</v>
      </c>
    </row>
    <row r="90" spans="1:8" s="62" customFormat="1" ht="25.5">
      <c r="A90" s="56" t="str">
        <f>IF((LEN('Copy paste to Here'!G94))&gt;5,((CONCATENATE('Copy paste to Here'!G94," &amp; ",'Copy paste to Here'!D94,"  &amp;  ",'Copy paste to Here'!E94))),"Empty Cell")</f>
        <v xml:space="preserve">Mirror polished surgical steel screw-fit flesh tunnel &amp; Gauge: 9mm  &amp;  </v>
      </c>
      <c r="B90" s="57" t="str">
        <f>'Copy paste to Here'!C94</f>
        <v>FPG</v>
      </c>
      <c r="C90" s="57" t="s">
        <v>915</v>
      </c>
      <c r="D90" s="58">
        <f>Invoice!B94</f>
        <v>2</v>
      </c>
      <c r="E90" s="59">
        <f>'Shipping Invoice'!J94*$N$1</f>
        <v>68.83</v>
      </c>
      <c r="F90" s="59">
        <f t="shared" si="3"/>
        <v>137.66</v>
      </c>
      <c r="G90" s="60">
        <f t="shared" si="4"/>
        <v>68.83</v>
      </c>
      <c r="H90" s="63">
        <f t="shared" si="5"/>
        <v>137.66</v>
      </c>
    </row>
    <row r="91" spans="1:8" s="62" customFormat="1" ht="24">
      <c r="A91" s="56" t="str">
        <f>IF((LEN('Copy paste to Here'!G95))&gt;5,((CONCATENATE('Copy paste to Here'!G95," &amp; ",'Copy paste to Here'!D95,"  &amp;  ",'Copy paste to Here'!E95))),"Empty Cell")</f>
        <v xml:space="preserve">High polished surgical steel screw-fit flesh tunnel in hexagon screw nut design &amp; Gauge: 4mm  &amp;  </v>
      </c>
      <c r="B91" s="57" t="str">
        <f>'Copy paste to Here'!C95</f>
        <v>FQPG</v>
      </c>
      <c r="C91" s="57" t="s">
        <v>916</v>
      </c>
      <c r="D91" s="58">
        <f>Invoice!B95</f>
        <v>10</v>
      </c>
      <c r="E91" s="59">
        <f>'Shipping Invoice'!J95*$N$1</f>
        <v>56.41</v>
      </c>
      <c r="F91" s="59">
        <f t="shared" si="3"/>
        <v>564.09999999999991</v>
      </c>
      <c r="G91" s="60">
        <f t="shared" si="4"/>
        <v>56.41</v>
      </c>
      <c r="H91" s="63">
        <f t="shared" si="5"/>
        <v>564.09999999999991</v>
      </c>
    </row>
    <row r="92" spans="1:8" s="62" customFormat="1" ht="24">
      <c r="A92" s="56" t="str">
        <f>IF((LEN('Copy paste to Here'!G96))&gt;5,((CONCATENATE('Copy paste to Here'!G96," &amp; ",'Copy paste to Here'!D96,"  &amp;  ",'Copy paste to Here'!E96))),"Empty Cell")</f>
        <v xml:space="preserve">High polished surgical steel screw-fit flesh tunnel in hexagon screw nut design &amp; Gauge: 10mm  &amp;  </v>
      </c>
      <c r="B92" s="57" t="str">
        <f>'Copy paste to Here'!C96</f>
        <v>FQPG</v>
      </c>
      <c r="C92" s="57" t="s">
        <v>917</v>
      </c>
      <c r="D92" s="58">
        <f>Invoice!B96</f>
        <v>10</v>
      </c>
      <c r="E92" s="59">
        <f>'Shipping Invoice'!J96*$N$1</f>
        <v>77.7</v>
      </c>
      <c r="F92" s="59">
        <f t="shared" si="3"/>
        <v>777</v>
      </c>
      <c r="G92" s="60">
        <f t="shared" si="4"/>
        <v>77.7</v>
      </c>
      <c r="H92" s="63">
        <f t="shared" si="5"/>
        <v>777</v>
      </c>
    </row>
    <row r="93" spans="1:8" s="62" customFormat="1" ht="36">
      <c r="A93" s="56" t="str">
        <f>IF((LEN('Copy paste to Here'!G97))&gt;5,((CONCATENATE('Copy paste to Here'!G97," &amp; ",'Copy paste to Here'!D97,"  &amp;  ",'Copy paste to Here'!E97))),"Empty Cell")</f>
        <v>High polished surgical steel screw-fit flesh tunnel with crystal studded rim with resin cover. Stones will never fall out guaranteed! &amp; Gauge: 10mm  &amp;  Crystal Color: Clear</v>
      </c>
      <c r="B93" s="57" t="str">
        <f>'Copy paste to Here'!C97</f>
        <v>FSCPCR</v>
      </c>
      <c r="C93" s="57" t="s">
        <v>918</v>
      </c>
      <c r="D93" s="58">
        <f>Invoice!B97</f>
        <v>2</v>
      </c>
      <c r="E93" s="59">
        <f>'Shipping Invoice'!J97*$N$1</f>
        <v>123.82</v>
      </c>
      <c r="F93" s="59">
        <f t="shared" si="3"/>
        <v>247.64</v>
      </c>
      <c r="G93" s="60">
        <f t="shared" si="4"/>
        <v>123.82</v>
      </c>
      <c r="H93" s="63">
        <f t="shared" si="5"/>
        <v>247.64</v>
      </c>
    </row>
    <row r="94" spans="1:8" s="62" customFormat="1" ht="24">
      <c r="A94" s="56" t="str">
        <f>IF((LEN('Copy paste to Here'!G98))&gt;5,((CONCATENATE('Copy paste to Here'!G98," &amp; ",'Copy paste to Here'!D98,"  &amp;  ",'Copy paste to Here'!E98))),"Empty Cell")</f>
        <v xml:space="preserve">High polished surgical steel double flared solid plug &amp; Gauge: 6mm  &amp;  </v>
      </c>
      <c r="B94" s="57" t="str">
        <f>'Copy paste to Here'!C98</f>
        <v>FSPG</v>
      </c>
      <c r="C94" s="57" t="s">
        <v>919</v>
      </c>
      <c r="D94" s="58">
        <f>Invoice!B98</f>
        <v>4</v>
      </c>
      <c r="E94" s="59">
        <f>'Shipping Invoice'!J98*$N$1</f>
        <v>29.8</v>
      </c>
      <c r="F94" s="59">
        <f t="shared" si="3"/>
        <v>119.2</v>
      </c>
      <c r="G94" s="60">
        <f t="shared" si="4"/>
        <v>29.8</v>
      </c>
      <c r="H94" s="63">
        <f t="shared" si="5"/>
        <v>119.2</v>
      </c>
    </row>
    <row r="95" spans="1:8" s="62" customFormat="1" ht="24">
      <c r="A95" s="56" t="str">
        <f>IF((LEN('Copy paste to Here'!G99))&gt;5,((CONCATENATE('Copy paste to Here'!G99," &amp; ",'Copy paste to Here'!D99,"  &amp;  ",'Copy paste to Here'!E99))),"Empty Cell")</f>
        <v xml:space="preserve">High polished surgical steel double flared solid plug &amp; Gauge: 10mm  &amp;  </v>
      </c>
      <c r="B95" s="57" t="str">
        <f>'Copy paste to Here'!C99</f>
        <v>FSPG</v>
      </c>
      <c r="C95" s="57" t="s">
        <v>920</v>
      </c>
      <c r="D95" s="58">
        <f>Invoice!B99</f>
        <v>2</v>
      </c>
      <c r="E95" s="59">
        <f>'Shipping Invoice'!J99*$N$1</f>
        <v>51.09</v>
      </c>
      <c r="F95" s="59">
        <f t="shared" si="3"/>
        <v>102.18</v>
      </c>
      <c r="G95" s="60">
        <f t="shared" si="4"/>
        <v>51.09</v>
      </c>
      <c r="H95" s="63">
        <f t="shared" si="5"/>
        <v>102.18</v>
      </c>
    </row>
    <row r="96" spans="1:8" s="62" customFormat="1" ht="24">
      <c r="A96" s="56" t="str">
        <f>IF((LEN('Copy paste to Here'!G100))&gt;5,((CONCATENATE('Copy paste to Here'!G100," &amp; ",'Copy paste to Here'!D100,"  &amp;  ",'Copy paste to Here'!E100))),"Empty Cell")</f>
        <v>PVD plated surgical steel screw-fit flesh tunnel &amp; Gauge: 2.5mm  &amp;  Color: Black</v>
      </c>
      <c r="B96" s="57" t="str">
        <f>'Copy paste to Here'!C100</f>
        <v>FTPG</v>
      </c>
      <c r="C96" s="57" t="s">
        <v>921</v>
      </c>
      <c r="D96" s="58">
        <f>Invoice!B100</f>
        <v>40</v>
      </c>
      <c r="E96" s="59">
        <f>'Shipping Invoice'!J100*$N$1</f>
        <v>81.25</v>
      </c>
      <c r="F96" s="59">
        <f t="shared" si="3"/>
        <v>3250</v>
      </c>
      <c r="G96" s="60">
        <f t="shared" si="4"/>
        <v>81.25</v>
      </c>
      <c r="H96" s="63">
        <f t="shared" si="5"/>
        <v>3250</v>
      </c>
    </row>
    <row r="97" spans="1:8" s="62" customFormat="1" ht="24">
      <c r="A97" s="56" t="str">
        <f>IF((LEN('Copy paste to Here'!G101))&gt;5,((CONCATENATE('Copy paste to Here'!G101," &amp; ",'Copy paste to Here'!D101,"  &amp;  ",'Copy paste to Here'!E101))),"Empty Cell")</f>
        <v>PVD plated surgical steel screw-fit flesh tunnel &amp; Gauge: 22mm  &amp;  Color: Black</v>
      </c>
      <c r="B97" s="57" t="str">
        <f>'Copy paste to Here'!C101</f>
        <v>FTPG</v>
      </c>
      <c r="C97" s="57" t="s">
        <v>922</v>
      </c>
      <c r="D97" s="58">
        <f>Invoice!B101</f>
        <v>18</v>
      </c>
      <c r="E97" s="59">
        <f>'Shipping Invoice'!J101*$N$1</f>
        <v>184.14</v>
      </c>
      <c r="F97" s="59">
        <f t="shared" si="3"/>
        <v>3314.5199999999995</v>
      </c>
      <c r="G97" s="60">
        <f t="shared" si="4"/>
        <v>184.14</v>
      </c>
      <c r="H97" s="63">
        <f t="shared" si="5"/>
        <v>3314.5199999999995</v>
      </c>
    </row>
    <row r="98" spans="1:8" s="62" customFormat="1" ht="24">
      <c r="A98" s="56" t="str">
        <f>IF((LEN('Copy paste to Here'!G102))&gt;5,((CONCATENATE('Copy paste to Here'!G102," &amp; ",'Copy paste to Here'!D102,"  &amp;  ",'Copy paste to Here'!E102))),"Empty Cell")</f>
        <v>PVD plated surgical steel screw-fit flesh tunnel &amp; Gauge: 25mm  &amp;  Color: Black</v>
      </c>
      <c r="B98" s="57" t="str">
        <f>'Copy paste to Here'!C102</f>
        <v>FTPG</v>
      </c>
      <c r="C98" s="57" t="s">
        <v>923</v>
      </c>
      <c r="D98" s="58">
        <f>Invoice!B102</f>
        <v>2</v>
      </c>
      <c r="E98" s="59">
        <f>'Shipping Invoice'!J102*$N$1</f>
        <v>221.39</v>
      </c>
      <c r="F98" s="59">
        <f t="shared" si="3"/>
        <v>442.78</v>
      </c>
      <c r="G98" s="60">
        <f t="shared" si="4"/>
        <v>221.39</v>
      </c>
      <c r="H98" s="63">
        <f t="shared" si="5"/>
        <v>442.78</v>
      </c>
    </row>
    <row r="99" spans="1:8" s="62" customFormat="1" ht="24">
      <c r="A99" s="56" t="str">
        <f>IF((LEN('Copy paste to Here'!G103))&gt;5,((CONCATENATE('Copy paste to Here'!G103," &amp; ",'Copy paste to Here'!D103,"  &amp;  ",'Copy paste to Here'!E103))),"Empty Cell")</f>
        <v>PVD plated surgical steel screw-fit flesh tunnel &amp; Gauge: 25mm  &amp;  Color: Blue</v>
      </c>
      <c r="B99" s="57" t="str">
        <f>'Copy paste to Here'!C103</f>
        <v>FTPG</v>
      </c>
      <c r="C99" s="57" t="s">
        <v>923</v>
      </c>
      <c r="D99" s="58">
        <f>Invoice!B103</f>
        <v>2</v>
      </c>
      <c r="E99" s="59">
        <f>'Shipping Invoice'!J103*$N$1</f>
        <v>221.39</v>
      </c>
      <c r="F99" s="59">
        <f t="shared" si="3"/>
        <v>442.78</v>
      </c>
      <c r="G99" s="60">
        <f t="shared" si="4"/>
        <v>221.39</v>
      </c>
      <c r="H99" s="63">
        <f t="shared" si="5"/>
        <v>442.78</v>
      </c>
    </row>
    <row r="100" spans="1:8" s="62" customFormat="1" ht="25.5">
      <c r="A100" s="56" t="str">
        <f>IF((LEN('Copy paste to Here'!G104))&gt;5,((CONCATENATE('Copy paste to Here'!G104," &amp; ",'Copy paste to Here'!D104,"  &amp;  ",'Copy paste to Here'!E104))),"Empty Cell")</f>
        <v>PVD plated surgical steel screw-fit flesh tunnel &amp; Gauge: 35mm  &amp;  Color: Black</v>
      </c>
      <c r="B100" s="57" t="str">
        <f>'Copy paste to Here'!C104</f>
        <v>FTPG</v>
      </c>
      <c r="C100" s="57" t="s">
        <v>924</v>
      </c>
      <c r="D100" s="58">
        <f>Invoice!B104</f>
        <v>4</v>
      </c>
      <c r="E100" s="59">
        <f>'Shipping Invoice'!J104*$N$1</f>
        <v>318.95999999999998</v>
      </c>
      <c r="F100" s="59">
        <f t="shared" si="3"/>
        <v>1275.8399999999999</v>
      </c>
      <c r="G100" s="60">
        <f t="shared" si="4"/>
        <v>318.95999999999998</v>
      </c>
      <c r="H100" s="63">
        <f t="shared" si="5"/>
        <v>1275.8399999999999</v>
      </c>
    </row>
    <row r="101" spans="1:8" s="62" customFormat="1" ht="25.5">
      <c r="A101" s="56" t="str">
        <f>IF((LEN('Copy paste to Here'!G105))&gt;5,((CONCATENATE('Copy paste to Here'!G105," &amp; ",'Copy paste to Here'!D105,"  &amp;  ",'Copy paste to Here'!E105))),"Empty Cell")</f>
        <v>PVD plated surgical steel screw-fit flesh tunnel &amp; Gauge: 45mm  &amp;  Color: Black</v>
      </c>
      <c r="B101" s="57" t="str">
        <f>'Copy paste to Here'!C105</f>
        <v>FTPG</v>
      </c>
      <c r="C101" s="57" t="s">
        <v>925</v>
      </c>
      <c r="D101" s="58">
        <f>Invoice!B105</f>
        <v>4</v>
      </c>
      <c r="E101" s="59">
        <f>'Shipping Invoice'!J105*$N$1</f>
        <v>443.14</v>
      </c>
      <c r="F101" s="59">
        <f t="shared" si="3"/>
        <v>1772.56</v>
      </c>
      <c r="G101" s="60">
        <f t="shared" si="4"/>
        <v>443.14</v>
      </c>
      <c r="H101" s="63">
        <f t="shared" si="5"/>
        <v>1772.56</v>
      </c>
    </row>
    <row r="102" spans="1:8" s="62" customFormat="1" ht="25.5">
      <c r="A102" s="56" t="str">
        <f>IF((LEN('Copy paste to Here'!G106))&gt;5,((CONCATENATE('Copy paste to Here'!G106," &amp; ",'Copy paste to Here'!D106,"  &amp;  ",'Copy paste to Here'!E106))),"Empty Cell")</f>
        <v>PVD plated surgical steel screw-fit flesh tunnel &amp; Gauge: 9mm  &amp;  Color: Black</v>
      </c>
      <c r="B102" s="57" t="str">
        <f>'Copy paste to Here'!C106</f>
        <v>FTPG</v>
      </c>
      <c r="C102" s="57" t="s">
        <v>926</v>
      </c>
      <c r="D102" s="58">
        <f>Invoice!B106</f>
        <v>2</v>
      </c>
      <c r="E102" s="59">
        <f>'Shipping Invoice'!J106*$N$1</f>
        <v>113.18</v>
      </c>
      <c r="F102" s="59">
        <f t="shared" si="3"/>
        <v>226.36</v>
      </c>
      <c r="G102" s="60">
        <f t="shared" si="4"/>
        <v>113.18</v>
      </c>
      <c r="H102" s="63">
        <f t="shared" si="5"/>
        <v>226.36</v>
      </c>
    </row>
    <row r="103" spans="1:8" s="62" customFormat="1" ht="25.5">
      <c r="A103" s="56" t="str">
        <f>IF((LEN('Copy paste to Here'!G107))&gt;5,((CONCATENATE('Copy paste to Here'!G107," &amp; ",'Copy paste to Here'!D107,"  &amp;  ",'Copy paste to Here'!E107))),"Empty Cell")</f>
        <v>PVD plated surgical steel screw-fit flesh tunnel &amp; Gauge: 11mm  &amp;  Color: Black</v>
      </c>
      <c r="B103" s="57" t="str">
        <f>'Copy paste to Here'!C107</f>
        <v>FTPG</v>
      </c>
      <c r="C103" s="57" t="s">
        <v>927</v>
      </c>
      <c r="D103" s="58">
        <f>Invoice!B107</f>
        <v>30</v>
      </c>
      <c r="E103" s="59">
        <f>'Shipping Invoice'!J107*$N$1</f>
        <v>125.6</v>
      </c>
      <c r="F103" s="59">
        <f t="shared" si="3"/>
        <v>3768</v>
      </c>
      <c r="G103" s="60">
        <f t="shared" si="4"/>
        <v>125.6</v>
      </c>
      <c r="H103" s="63">
        <f t="shared" si="5"/>
        <v>3768</v>
      </c>
    </row>
    <row r="104" spans="1:8" s="62" customFormat="1" ht="24">
      <c r="A104" s="56" t="str">
        <f>IF((LEN('Copy paste to Here'!G108))&gt;5,((CONCATENATE('Copy paste to Here'!G108," &amp; ",'Copy paste to Here'!D108,"  &amp;  ",'Copy paste to Here'!E108))),"Empty Cell")</f>
        <v>Silicone double flared flesh tunnel &amp; Gauge: 12mm  &amp;  Color: Black</v>
      </c>
      <c r="B104" s="57" t="str">
        <f>'Copy paste to Here'!C108</f>
        <v>FTSI</v>
      </c>
      <c r="C104" s="57" t="s">
        <v>928</v>
      </c>
      <c r="D104" s="58">
        <f>Invoice!B108</f>
        <v>2</v>
      </c>
      <c r="E104" s="59">
        <f>'Shipping Invoice'!J108*$N$1</f>
        <v>19.87</v>
      </c>
      <c r="F104" s="59">
        <f t="shared" si="3"/>
        <v>39.74</v>
      </c>
      <c r="G104" s="60">
        <f t="shared" si="4"/>
        <v>19.87</v>
      </c>
      <c r="H104" s="63">
        <f t="shared" si="5"/>
        <v>39.74</v>
      </c>
    </row>
    <row r="105" spans="1:8" s="62" customFormat="1" ht="25.5">
      <c r="A105" s="56" t="str">
        <f>IF((LEN('Copy paste to Here'!G109))&gt;5,((CONCATENATE('Copy paste to Here'!G109," &amp; ",'Copy paste to Here'!D109,"  &amp;  ",'Copy paste to Here'!E109))),"Empty Cell")</f>
        <v>Silicone double flared flesh tunnel &amp; Gauge: 20mm  &amp;  Color: Black</v>
      </c>
      <c r="B105" s="57" t="str">
        <f>'Copy paste to Here'!C109</f>
        <v>FTSI</v>
      </c>
      <c r="C105" s="57" t="s">
        <v>929</v>
      </c>
      <c r="D105" s="58">
        <f>Invoice!B109</f>
        <v>16</v>
      </c>
      <c r="E105" s="59">
        <f>'Shipping Invoice'!J109*$N$1</f>
        <v>27.32</v>
      </c>
      <c r="F105" s="59">
        <f t="shared" si="3"/>
        <v>437.12</v>
      </c>
      <c r="G105" s="60">
        <f t="shared" si="4"/>
        <v>27.32</v>
      </c>
      <c r="H105" s="63">
        <f t="shared" si="5"/>
        <v>437.12</v>
      </c>
    </row>
    <row r="106" spans="1:8" s="62" customFormat="1" ht="25.5">
      <c r="A106" s="56" t="str">
        <f>IF((LEN('Copy paste to Here'!G110))&gt;5,((CONCATENATE('Copy paste to Here'!G110," &amp; ",'Copy paste to Here'!D110,"  &amp;  ",'Copy paste to Here'!E110))),"Empty Cell")</f>
        <v>Silicone double flared flesh tunnel &amp; Gauge: 20mm  &amp;  Color: White</v>
      </c>
      <c r="B106" s="57" t="str">
        <f>'Copy paste to Here'!C110</f>
        <v>FTSI</v>
      </c>
      <c r="C106" s="57" t="s">
        <v>929</v>
      </c>
      <c r="D106" s="58">
        <f>Invoice!B110</f>
        <v>16</v>
      </c>
      <c r="E106" s="59">
        <f>'Shipping Invoice'!J110*$N$1</f>
        <v>27.32</v>
      </c>
      <c r="F106" s="59">
        <f t="shared" si="3"/>
        <v>437.12</v>
      </c>
      <c r="G106" s="60">
        <f t="shared" si="4"/>
        <v>27.32</v>
      </c>
      <c r="H106" s="63">
        <f t="shared" si="5"/>
        <v>437.12</v>
      </c>
    </row>
    <row r="107" spans="1:8" s="62" customFormat="1" ht="24">
      <c r="A107" s="56" t="str">
        <f>IF((LEN('Copy paste to Here'!G111))&gt;5,((CONCATENATE('Copy paste to Here'!G111," &amp; ",'Copy paste to Here'!D111,"  &amp;  ",'Copy paste to Here'!E111))),"Empty Cell")</f>
        <v>Silicone double flared flesh tunnel &amp; Gauge: 22mm  &amp;  Color: Black</v>
      </c>
      <c r="B107" s="57" t="str">
        <f>'Copy paste to Here'!C111</f>
        <v>FTSI</v>
      </c>
      <c r="C107" s="57" t="s">
        <v>930</v>
      </c>
      <c r="D107" s="58">
        <f>Invoice!B111</f>
        <v>6</v>
      </c>
      <c r="E107" s="59">
        <f>'Shipping Invoice'!J111*$N$1</f>
        <v>28.03</v>
      </c>
      <c r="F107" s="59">
        <f t="shared" si="3"/>
        <v>168.18</v>
      </c>
      <c r="G107" s="60">
        <f t="shared" si="4"/>
        <v>28.03</v>
      </c>
      <c r="H107" s="63">
        <f t="shared" si="5"/>
        <v>168.18</v>
      </c>
    </row>
    <row r="108" spans="1:8" s="62" customFormat="1" ht="24">
      <c r="A108" s="56" t="str">
        <f>IF((LEN('Copy paste to Here'!G112))&gt;5,((CONCATENATE('Copy paste to Here'!G112," &amp; ",'Copy paste to Here'!D112,"  &amp;  ",'Copy paste to Here'!E112))),"Empty Cell")</f>
        <v>Silicone double flared flesh tunnel &amp; Gauge: 25mm  &amp;  Color: Black</v>
      </c>
      <c r="B108" s="57" t="str">
        <f>'Copy paste to Here'!C112</f>
        <v>FTSI</v>
      </c>
      <c r="C108" s="57" t="s">
        <v>931</v>
      </c>
      <c r="D108" s="58">
        <f>Invoice!B112</f>
        <v>2</v>
      </c>
      <c r="E108" s="59">
        <f>'Shipping Invoice'!J112*$N$1</f>
        <v>31.58</v>
      </c>
      <c r="F108" s="59">
        <f t="shared" si="3"/>
        <v>63.16</v>
      </c>
      <c r="G108" s="60">
        <f t="shared" si="4"/>
        <v>31.58</v>
      </c>
      <c r="H108" s="63">
        <f t="shared" si="5"/>
        <v>63.16</v>
      </c>
    </row>
    <row r="109" spans="1:8" s="62" customFormat="1" ht="24">
      <c r="A109" s="56" t="str">
        <f>IF((LEN('Copy paste to Here'!G113))&gt;5,((CONCATENATE('Copy paste to Here'!G113," &amp; ",'Copy paste to Here'!D113,"  &amp;  ",'Copy paste to Here'!E113))),"Empty Cell")</f>
        <v xml:space="preserve">High polished and black anodized surgical steel screw-fit flesh tunnel with laser cut spider web on front &amp; Gauge: 25mm  &amp;  </v>
      </c>
      <c r="B109" s="57" t="str">
        <f>'Copy paste to Here'!C113</f>
        <v>FTSPW</v>
      </c>
      <c r="C109" s="57" t="s">
        <v>932</v>
      </c>
      <c r="D109" s="58">
        <f>Invoice!B113</f>
        <v>2</v>
      </c>
      <c r="E109" s="59">
        <f>'Shipping Invoice'!J113*$N$1</f>
        <v>127.37</v>
      </c>
      <c r="F109" s="59">
        <f t="shared" si="3"/>
        <v>254.74</v>
      </c>
      <c r="G109" s="60">
        <f t="shared" si="4"/>
        <v>127.37</v>
      </c>
      <c r="H109" s="63">
        <f t="shared" si="5"/>
        <v>254.74</v>
      </c>
    </row>
    <row r="110" spans="1:8" s="62" customFormat="1" ht="24">
      <c r="A110" s="56" t="str">
        <f>IF((LEN('Copy paste to Here'!G114))&gt;5,((CONCATENATE('Copy paste to Here'!G114," &amp; ",'Copy paste to Here'!D114,"  &amp;  ",'Copy paste to Here'!E114))),"Empty Cell")</f>
        <v xml:space="preserve">High polished surgical steel fake plug with rubber O-Rings &amp; Size: 8mm  &amp;  </v>
      </c>
      <c r="B110" s="57" t="str">
        <f>'Copy paste to Here'!C114</f>
        <v>IPR</v>
      </c>
      <c r="C110" s="57" t="s">
        <v>933</v>
      </c>
      <c r="D110" s="58">
        <f>Invoice!B114</f>
        <v>4</v>
      </c>
      <c r="E110" s="59">
        <f>'Shipping Invoice'!J114*$N$1</f>
        <v>15.61</v>
      </c>
      <c r="F110" s="59">
        <f t="shared" si="3"/>
        <v>62.44</v>
      </c>
      <c r="G110" s="60">
        <f t="shared" si="4"/>
        <v>15.61</v>
      </c>
      <c r="H110" s="63">
        <f t="shared" si="5"/>
        <v>62.44</v>
      </c>
    </row>
    <row r="111" spans="1:8" s="62" customFormat="1">
      <c r="A111" s="56" t="str">
        <f>IF((LEN('Copy paste to Here'!G115))&gt;5,((CONCATENATE('Copy paste to Here'!G115," &amp; ",'Copy paste to Here'!D115,"  &amp;  ",'Copy paste to Here'!E115))),"Empty Cell")</f>
        <v xml:space="preserve">Sawo wood spiral coil taper &amp; Gauge: 5mm  &amp;  </v>
      </c>
      <c r="B111" s="57" t="str">
        <f>'Copy paste to Here'!C115</f>
        <v>IPTE</v>
      </c>
      <c r="C111" s="57" t="s">
        <v>934</v>
      </c>
      <c r="D111" s="58">
        <f>Invoice!B115</f>
        <v>2</v>
      </c>
      <c r="E111" s="59">
        <f>'Shipping Invoice'!J115*$N$1</f>
        <v>59.96</v>
      </c>
      <c r="F111" s="59">
        <f t="shared" si="3"/>
        <v>119.92</v>
      </c>
      <c r="G111" s="60">
        <f t="shared" si="4"/>
        <v>59.96</v>
      </c>
      <c r="H111" s="63">
        <f t="shared" si="5"/>
        <v>119.92</v>
      </c>
    </row>
    <row r="112" spans="1:8" s="62" customFormat="1">
      <c r="A112" s="56" t="str">
        <f>IF((LEN('Copy paste to Here'!G116))&gt;5,((CONCATENATE('Copy paste to Here'!G116," &amp; ",'Copy paste to Here'!D116,"  &amp;  ",'Copy paste to Here'!E116))),"Empty Cell")</f>
        <v xml:space="preserve">Sawo wood spiral coil taper &amp; Gauge: 6mm  &amp;  </v>
      </c>
      <c r="B112" s="57" t="str">
        <f>'Copy paste to Here'!C116</f>
        <v>IPTE</v>
      </c>
      <c r="C112" s="57" t="s">
        <v>935</v>
      </c>
      <c r="D112" s="58">
        <f>Invoice!B116</f>
        <v>2</v>
      </c>
      <c r="E112" s="59">
        <f>'Shipping Invoice'!J116*$N$1</f>
        <v>63.51</v>
      </c>
      <c r="F112" s="59">
        <f t="shared" si="3"/>
        <v>127.02</v>
      </c>
      <c r="G112" s="60">
        <f t="shared" si="4"/>
        <v>63.51</v>
      </c>
      <c r="H112" s="63">
        <f t="shared" si="5"/>
        <v>127.02</v>
      </c>
    </row>
    <row r="113" spans="1:8" s="62" customFormat="1">
      <c r="A113" s="56" t="str">
        <f>IF((LEN('Copy paste to Here'!G117))&gt;5,((CONCATENATE('Copy paste to Here'!G117," &amp; ",'Copy paste to Here'!D117,"  &amp;  ",'Copy paste to Here'!E117))),"Empty Cell")</f>
        <v xml:space="preserve">Sawo wood spiral coil taper &amp; Gauge: 8mm  &amp;  </v>
      </c>
      <c r="B113" s="57" t="str">
        <f>'Copy paste to Here'!C117</f>
        <v>IPTE</v>
      </c>
      <c r="C113" s="57" t="s">
        <v>936</v>
      </c>
      <c r="D113" s="58">
        <f>Invoice!B117</f>
        <v>2</v>
      </c>
      <c r="E113" s="59">
        <f>'Shipping Invoice'!J117*$N$1</f>
        <v>67.06</v>
      </c>
      <c r="F113" s="59">
        <f t="shared" si="3"/>
        <v>134.12</v>
      </c>
      <c r="G113" s="60">
        <f t="shared" si="4"/>
        <v>67.06</v>
      </c>
      <c r="H113" s="63">
        <f t="shared" si="5"/>
        <v>134.12</v>
      </c>
    </row>
    <row r="114" spans="1:8" s="62" customFormat="1">
      <c r="A114" s="56" t="str">
        <f>IF((LEN('Copy paste to Here'!G118))&gt;5,((CONCATENATE('Copy paste to Here'!G118," &amp; ",'Copy paste to Here'!D118,"  &amp;  ",'Copy paste to Here'!E118))),"Empty Cell")</f>
        <v xml:space="preserve">Sawo wood spiral coil taper &amp; Gauge: 10mm  &amp;  </v>
      </c>
      <c r="B114" s="57" t="str">
        <f>'Copy paste to Here'!C118</f>
        <v>IPTE</v>
      </c>
      <c r="C114" s="57" t="s">
        <v>937</v>
      </c>
      <c r="D114" s="58">
        <f>Invoice!B118</f>
        <v>2</v>
      </c>
      <c r="E114" s="59">
        <f>'Shipping Invoice'!J118*$N$1</f>
        <v>70.599999999999994</v>
      </c>
      <c r="F114" s="59">
        <f t="shared" si="3"/>
        <v>141.19999999999999</v>
      </c>
      <c r="G114" s="60">
        <f t="shared" si="4"/>
        <v>70.599999999999994</v>
      </c>
      <c r="H114" s="63">
        <f t="shared" si="5"/>
        <v>141.19999999999999</v>
      </c>
    </row>
    <row r="115" spans="1:8" s="62" customFormat="1" ht="24">
      <c r="A115" s="56" t="str">
        <f>IF((LEN('Copy paste to Here'!G119))&gt;5,((CONCATENATE('Copy paste to Here'!G119," &amp; ",'Copy paste to Here'!D119,"  &amp;  ",'Copy paste to Here'!E119))),"Empty Cell")</f>
        <v>Anodized surgical steel fake plug with rubber O-Rings &amp; Size: 5mm  &amp;  Color: Black</v>
      </c>
      <c r="B115" s="57" t="str">
        <f>'Copy paste to Here'!C119</f>
        <v>IPTR</v>
      </c>
      <c r="C115" s="57" t="s">
        <v>938</v>
      </c>
      <c r="D115" s="58">
        <f>Invoice!B119</f>
        <v>2</v>
      </c>
      <c r="E115" s="59">
        <f>'Shipping Invoice'!J119*$N$1</f>
        <v>20.93</v>
      </c>
      <c r="F115" s="59">
        <f t="shared" si="3"/>
        <v>41.86</v>
      </c>
      <c r="G115" s="60">
        <f t="shared" si="4"/>
        <v>20.93</v>
      </c>
      <c r="H115" s="63">
        <f t="shared" si="5"/>
        <v>41.86</v>
      </c>
    </row>
    <row r="116" spans="1:8" s="62" customFormat="1" ht="24">
      <c r="A116" s="56" t="str">
        <f>IF((LEN('Copy paste to Here'!G120))&gt;5,((CONCATENATE('Copy paste to Here'!G120," &amp; ",'Copy paste to Here'!D120,"  &amp;  ",'Copy paste to Here'!E120))),"Empty Cell")</f>
        <v>Anodized surgical steel fake plug with rubber O-Rings &amp; Size: 6mm  &amp;  Color: Blue</v>
      </c>
      <c r="B116" s="57" t="str">
        <f>'Copy paste to Here'!C120</f>
        <v>IPTR</v>
      </c>
      <c r="C116" s="57" t="s">
        <v>939</v>
      </c>
      <c r="D116" s="58">
        <f>Invoice!B120</f>
        <v>2</v>
      </c>
      <c r="E116" s="59">
        <f>'Shipping Invoice'!J120*$N$1</f>
        <v>22.71</v>
      </c>
      <c r="F116" s="59">
        <f t="shared" si="3"/>
        <v>45.42</v>
      </c>
      <c r="G116" s="60">
        <f t="shared" si="4"/>
        <v>22.71</v>
      </c>
      <c r="H116" s="63">
        <f t="shared" si="5"/>
        <v>45.42</v>
      </c>
    </row>
    <row r="117" spans="1:8" s="62" customFormat="1" ht="24">
      <c r="A117" s="56" t="str">
        <f>IF((LEN('Copy paste to Here'!G121))&gt;5,((CONCATENATE('Copy paste to Here'!G121," &amp; ",'Copy paste to Here'!D121,"  &amp;  ",'Copy paste to Here'!E121))),"Empty Cell")</f>
        <v>Anodized surgical steel fake plug with rubber O-Rings &amp; Size: 8mm  &amp;  Color: Black</v>
      </c>
      <c r="B117" s="57" t="str">
        <f>'Copy paste to Here'!C121</f>
        <v>IPTR</v>
      </c>
      <c r="C117" s="57" t="s">
        <v>940</v>
      </c>
      <c r="D117" s="58">
        <f>Invoice!B121</f>
        <v>4</v>
      </c>
      <c r="E117" s="59">
        <f>'Shipping Invoice'!J121*$N$1</f>
        <v>24.48</v>
      </c>
      <c r="F117" s="59">
        <f t="shared" si="3"/>
        <v>97.92</v>
      </c>
      <c r="G117" s="60">
        <f t="shared" si="4"/>
        <v>24.48</v>
      </c>
      <c r="H117" s="63">
        <f t="shared" si="5"/>
        <v>97.92</v>
      </c>
    </row>
    <row r="118" spans="1:8" s="62" customFormat="1" ht="24">
      <c r="A118" s="56" t="str">
        <f>IF((LEN('Copy paste to Here'!G122))&gt;5,((CONCATENATE('Copy paste to Here'!G122," &amp; ",'Copy paste to Here'!D122,"  &amp;  ",'Copy paste to Here'!E122))),"Empty Cell")</f>
        <v>Anodized surgical steel fake plug with rubber O-Rings &amp; Size: 8mm  &amp;  Color: Gold</v>
      </c>
      <c r="B118" s="57" t="str">
        <f>'Copy paste to Here'!C122</f>
        <v>IPTR</v>
      </c>
      <c r="C118" s="57" t="s">
        <v>940</v>
      </c>
      <c r="D118" s="58">
        <f>Invoice!B122</f>
        <v>2</v>
      </c>
      <c r="E118" s="59">
        <f>'Shipping Invoice'!J122*$N$1</f>
        <v>24.48</v>
      </c>
      <c r="F118" s="59">
        <f t="shared" si="3"/>
        <v>48.96</v>
      </c>
      <c r="G118" s="60">
        <f t="shared" si="4"/>
        <v>24.48</v>
      </c>
      <c r="H118" s="63">
        <f t="shared" si="5"/>
        <v>48.96</v>
      </c>
    </row>
    <row r="119" spans="1:8" s="62" customFormat="1">
      <c r="A119" s="56" t="str">
        <f>IF((LEN('Copy paste to Here'!G123))&gt;5,((CONCATENATE('Copy paste to Here'!G123," &amp; ",'Copy paste to Here'!D123,"  &amp;  ",'Copy paste to Here'!E123))),"Empty Cell")</f>
        <v>Acrylic fake plug with rubber O-rings &amp; Size: 8mm  &amp;  Color: Blue</v>
      </c>
      <c r="B119" s="57" t="str">
        <f>'Copy paste to Here'!C123</f>
        <v>IPVR</v>
      </c>
      <c r="C119" s="57" t="s">
        <v>789</v>
      </c>
      <c r="D119" s="58">
        <f>Invoice!B123</f>
        <v>2</v>
      </c>
      <c r="E119" s="59">
        <f>'Shipping Invoice'!J123*$N$1</f>
        <v>12.06</v>
      </c>
      <c r="F119" s="59">
        <f t="shared" si="3"/>
        <v>24.12</v>
      </c>
      <c r="G119" s="60">
        <f t="shared" si="4"/>
        <v>12.06</v>
      </c>
      <c r="H119" s="63">
        <f t="shared" si="5"/>
        <v>24.12</v>
      </c>
    </row>
    <row r="120" spans="1:8" s="62" customFormat="1" ht="24">
      <c r="A120" s="56" t="str">
        <f>IF((LEN('Copy paste to Here'!G124))&gt;5,((CONCATENATE('Copy paste to Here'!G124," &amp; ",'Copy paste to Here'!D124,"  &amp;  ",'Copy paste to Here'!E124))),"Empty Cell")</f>
        <v>Acrylic fake plug without rubber O-rings &amp; Size: 8mm  &amp;  Color: Black</v>
      </c>
      <c r="B120" s="57" t="str">
        <f>'Copy paste to Here'!C124</f>
        <v>IPVRD</v>
      </c>
      <c r="C120" s="57" t="s">
        <v>791</v>
      </c>
      <c r="D120" s="58">
        <f>Invoice!B124</f>
        <v>2</v>
      </c>
      <c r="E120" s="59">
        <f>'Shipping Invoice'!J124*$N$1</f>
        <v>12.06</v>
      </c>
      <c r="F120" s="59">
        <f t="shared" si="3"/>
        <v>24.12</v>
      </c>
      <c r="G120" s="60">
        <f t="shared" si="4"/>
        <v>12.06</v>
      </c>
      <c r="H120" s="63">
        <f t="shared" si="5"/>
        <v>24.12</v>
      </c>
    </row>
    <row r="121" spans="1:8" s="62" customFormat="1" ht="24">
      <c r="A121" s="56" t="str">
        <f>IF((LEN('Copy paste to Here'!G125))&gt;5,((CONCATENATE('Copy paste to Here'!G125," &amp; ",'Copy paste to Here'!D125,"  &amp;  ",'Copy paste to Here'!E125))),"Empty Cell")</f>
        <v>Acrylic fake plug without rubber O-rings &amp; Size: 8mm  &amp;  Color: White</v>
      </c>
      <c r="B121" s="57" t="str">
        <f>'Copy paste to Here'!C125</f>
        <v>IPVRD</v>
      </c>
      <c r="C121" s="57" t="s">
        <v>791</v>
      </c>
      <c r="D121" s="58">
        <f>Invoice!B125</f>
        <v>2</v>
      </c>
      <c r="E121" s="59">
        <f>'Shipping Invoice'!J125*$N$1</f>
        <v>12.06</v>
      </c>
      <c r="F121" s="59">
        <f t="shared" si="3"/>
        <v>24.12</v>
      </c>
      <c r="G121" s="60">
        <f t="shared" si="4"/>
        <v>12.06</v>
      </c>
      <c r="H121" s="63">
        <f t="shared" si="5"/>
        <v>24.12</v>
      </c>
    </row>
    <row r="122" spans="1:8" s="62" customFormat="1" ht="24">
      <c r="A122" s="56" t="str">
        <f>IF((LEN('Copy paste to Here'!G126))&gt;5,((CONCATENATE('Copy paste to Here'!G126," &amp; ",'Copy paste to Here'!D126,"  &amp;  ",'Copy paste to Here'!E126))),"Empty Cell")</f>
        <v>Acrylic fake plug without rubber O-rings &amp; Size: 8mm  &amp;  Color: Orange</v>
      </c>
      <c r="B122" s="57" t="str">
        <f>'Copy paste to Here'!C126</f>
        <v>IPVRD</v>
      </c>
      <c r="C122" s="57" t="s">
        <v>791</v>
      </c>
      <c r="D122" s="58">
        <f>Invoice!B126</f>
        <v>2</v>
      </c>
      <c r="E122" s="59">
        <f>'Shipping Invoice'!J126*$N$1</f>
        <v>12.06</v>
      </c>
      <c r="F122" s="59">
        <f t="shared" si="3"/>
        <v>24.12</v>
      </c>
      <c r="G122" s="60">
        <f t="shared" si="4"/>
        <v>12.06</v>
      </c>
      <c r="H122" s="63">
        <f t="shared" si="5"/>
        <v>24.12</v>
      </c>
    </row>
    <row r="123" spans="1:8" s="62" customFormat="1" ht="25.5">
      <c r="A123" s="56" t="str">
        <f>IF((LEN('Copy paste to Here'!G127))&gt;5,((CONCATENATE('Copy paste to Here'!G127," &amp; ",'Copy paste to Here'!D127,"  &amp;  ",'Copy paste to Here'!E127))),"Empty Cell")</f>
        <v xml:space="preserve">High polished surgical steel taper with double rubber O-rings &amp; Gauge: 1.6mm  &amp;  </v>
      </c>
      <c r="B123" s="57" t="str">
        <f>'Copy paste to Here'!C127</f>
        <v>NLSPGX</v>
      </c>
      <c r="C123" s="57" t="s">
        <v>941</v>
      </c>
      <c r="D123" s="58">
        <f>Invoice!B127</f>
        <v>4</v>
      </c>
      <c r="E123" s="59">
        <f>'Shipping Invoice'!J127*$N$1</f>
        <v>24.48</v>
      </c>
      <c r="F123" s="59">
        <f t="shared" si="3"/>
        <v>97.92</v>
      </c>
      <c r="G123" s="60">
        <f t="shared" si="4"/>
        <v>24.48</v>
      </c>
      <c r="H123" s="63">
        <f t="shared" si="5"/>
        <v>97.92</v>
      </c>
    </row>
    <row r="124" spans="1:8" s="62" customFormat="1" ht="25.5">
      <c r="A124" s="56" t="str">
        <f>IF((LEN('Copy paste to Here'!G128))&gt;5,((CONCATENATE('Copy paste to Here'!G128," &amp; ",'Copy paste to Here'!D128,"  &amp;  ",'Copy paste to Here'!E128))),"Empty Cell")</f>
        <v xml:space="preserve">High polished surgical steel taper with double rubber O-rings &amp; Gauge: 4mm  &amp;  </v>
      </c>
      <c r="B124" s="57" t="str">
        <f>'Copy paste to Here'!C128</f>
        <v>NLSPGX</v>
      </c>
      <c r="C124" s="57" t="s">
        <v>942</v>
      </c>
      <c r="D124" s="58">
        <f>Invoice!B128</f>
        <v>2</v>
      </c>
      <c r="E124" s="59">
        <f>'Shipping Invoice'!J128*$N$1</f>
        <v>38.67</v>
      </c>
      <c r="F124" s="59">
        <f t="shared" si="3"/>
        <v>77.34</v>
      </c>
      <c r="G124" s="60">
        <f t="shared" si="4"/>
        <v>38.67</v>
      </c>
      <c r="H124" s="63">
        <f t="shared" si="5"/>
        <v>77.34</v>
      </c>
    </row>
    <row r="125" spans="1:8" s="62" customFormat="1" ht="36">
      <c r="A125" s="56" t="str">
        <f>IF((LEN('Copy paste to Here'!G129))&gt;5,((CONCATENATE('Copy paste to Here'!G129," &amp; ",'Copy paste to Here'!D129,"  &amp;  ",'Copy paste to Here'!E129))),"Empty Cell")</f>
        <v>Acrylic pincher with double rubber O-Rings - gauge 14g to 00g (1.6mm - 10mm) &amp; Pincher Size: Thickness 1.6mm &amp; width 10mm  &amp;  Color: Green</v>
      </c>
      <c r="B125" s="57" t="str">
        <f>'Copy paste to Here'!C129</f>
        <v>PACP</v>
      </c>
      <c r="C125" s="57" t="s">
        <v>943</v>
      </c>
      <c r="D125" s="58">
        <f>Invoice!B129</f>
        <v>4</v>
      </c>
      <c r="E125" s="59">
        <f>'Shipping Invoice'!J129*$N$1</f>
        <v>13.84</v>
      </c>
      <c r="F125" s="59">
        <f t="shared" si="3"/>
        <v>55.36</v>
      </c>
      <c r="G125" s="60">
        <f t="shared" si="4"/>
        <v>13.84</v>
      </c>
      <c r="H125" s="63">
        <f t="shared" si="5"/>
        <v>55.36</v>
      </c>
    </row>
    <row r="126" spans="1:8" s="62" customFormat="1" ht="36">
      <c r="A126" s="56" t="str">
        <f>IF((LEN('Copy paste to Here'!G130))&gt;5,((CONCATENATE('Copy paste to Here'!G130," &amp; ",'Copy paste to Here'!D130,"  &amp;  ",'Copy paste to Here'!E130))),"Empty Cell")</f>
        <v>Acrylic pincher with double rubber O-Rings - gauge 14g to 00g (1.6mm - 10mm) &amp; Pincher Size: Thickness 1.6mm &amp; width 10mm  &amp;  Color: Pink</v>
      </c>
      <c r="B126" s="57" t="str">
        <f>'Copy paste to Here'!C130</f>
        <v>PACP</v>
      </c>
      <c r="C126" s="57" t="s">
        <v>943</v>
      </c>
      <c r="D126" s="58">
        <f>Invoice!B130</f>
        <v>2</v>
      </c>
      <c r="E126" s="59">
        <f>'Shipping Invoice'!J130*$N$1</f>
        <v>13.84</v>
      </c>
      <c r="F126" s="59">
        <f t="shared" si="3"/>
        <v>27.68</v>
      </c>
      <c r="G126" s="60">
        <f t="shared" si="4"/>
        <v>13.84</v>
      </c>
      <c r="H126" s="63">
        <f t="shared" si="5"/>
        <v>27.68</v>
      </c>
    </row>
    <row r="127" spans="1:8" s="62" customFormat="1" ht="36">
      <c r="A127" s="56" t="str">
        <f>IF((LEN('Copy paste to Here'!G131))&gt;5,((CONCATENATE('Copy paste to Here'!G131," &amp; ",'Copy paste to Here'!D131,"  &amp;  ",'Copy paste to Here'!E131))),"Empty Cell")</f>
        <v>Acrylic pincher with double rubber O-Rings - gauge 14g to 00g (1.6mm - 10mm) &amp; Pincher Size: Thickness 1.6mm &amp; width 10mm  &amp;  Color: Purple</v>
      </c>
      <c r="B127" s="57" t="str">
        <f>'Copy paste to Here'!C131</f>
        <v>PACP</v>
      </c>
      <c r="C127" s="57" t="s">
        <v>943</v>
      </c>
      <c r="D127" s="58">
        <f>Invoice!B131</f>
        <v>2</v>
      </c>
      <c r="E127" s="59">
        <f>'Shipping Invoice'!J131*$N$1</f>
        <v>13.84</v>
      </c>
      <c r="F127" s="59">
        <f t="shared" si="3"/>
        <v>27.68</v>
      </c>
      <c r="G127" s="60">
        <f t="shared" si="4"/>
        <v>13.84</v>
      </c>
      <c r="H127" s="63">
        <f t="shared" si="5"/>
        <v>27.68</v>
      </c>
    </row>
    <row r="128" spans="1:8" s="62" customFormat="1" ht="36">
      <c r="A128" s="56" t="str">
        <f>IF((LEN('Copy paste to Here'!G132))&gt;5,((CONCATENATE('Copy paste to Here'!G132," &amp; ",'Copy paste to Here'!D132,"  &amp;  ",'Copy paste to Here'!E132))),"Empty Cell")</f>
        <v>Acrylic pincher with double rubber O-Rings - gauge 14g to 00g (1.6mm - 10mm) &amp; Pincher Size: Thickness 8mm &amp; width 22mm  &amp;  Color: Green</v>
      </c>
      <c r="B128" s="57" t="str">
        <f>'Copy paste to Here'!C132</f>
        <v>PACP</v>
      </c>
      <c r="C128" s="57" t="s">
        <v>944</v>
      </c>
      <c r="D128" s="58">
        <f>Invoice!B132</f>
        <v>4</v>
      </c>
      <c r="E128" s="59">
        <f>'Shipping Invoice'!J132*$N$1</f>
        <v>20.58</v>
      </c>
      <c r="F128" s="59">
        <f t="shared" si="3"/>
        <v>82.32</v>
      </c>
      <c r="G128" s="60">
        <f t="shared" si="4"/>
        <v>20.58</v>
      </c>
      <c r="H128" s="63">
        <f t="shared" si="5"/>
        <v>82.32</v>
      </c>
    </row>
    <row r="129" spans="1:8" s="62" customFormat="1" ht="36">
      <c r="A129" s="56" t="str">
        <f>IF((LEN('Copy paste to Here'!G133))&gt;5,((CONCATENATE('Copy paste to Here'!G133," &amp; ",'Copy paste to Here'!D133,"  &amp;  ",'Copy paste to Here'!E133))),"Empty Cell")</f>
        <v>Acrylic pincher with double rubber O-Rings - gauge 14g to 00g (1.6mm - 10mm) &amp; Pincher Size: Thickness 8mm &amp; width 22mm  &amp;  Color: Pink</v>
      </c>
      <c r="B129" s="57" t="str">
        <f>'Copy paste to Here'!C133</f>
        <v>PACP</v>
      </c>
      <c r="C129" s="57" t="s">
        <v>944</v>
      </c>
      <c r="D129" s="58">
        <f>Invoice!B133</f>
        <v>4</v>
      </c>
      <c r="E129" s="59">
        <f>'Shipping Invoice'!J133*$N$1</f>
        <v>20.58</v>
      </c>
      <c r="F129" s="59">
        <f t="shared" si="3"/>
        <v>82.32</v>
      </c>
      <c r="G129" s="60">
        <f t="shared" si="4"/>
        <v>20.58</v>
      </c>
      <c r="H129" s="63">
        <f t="shared" si="5"/>
        <v>82.32</v>
      </c>
    </row>
    <row r="130" spans="1:8" s="62" customFormat="1" ht="36">
      <c r="A130" s="56" t="str">
        <f>IF((LEN('Copy paste to Here'!G134))&gt;5,((CONCATENATE('Copy paste to Here'!G134," &amp; ",'Copy paste to Here'!D134,"  &amp;  ",'Copy paste to Here'!E134))),"Empty Cell")</f>
        <v>Acrylic pincher with double rubber O-Rings - gauge 14g to 00g (1.6mm - 10mm) &amp; Pincher Size: Thickness 8mm &amp; width 22mm  &amp;  Color: Purple</v>
      </c>
      <c r="B130" s="57" t="str">
        <f>'Copy paste to Here'!C134</f>
        <v>PACP</v>
      </c>
      <c r="C130" s="57" t="s">
        <v>944</v>
      </c>
      <c r="D130" s="58">
        <f>Invoice!B134</f>
        <v>2</v>
      </c>
      <c r="E130" s="59">
        <f>'Shipping Invoice'!J134*$N$1</f>
        <v>20.58</v>
      </c>
      <c r="F130" s="59">
        <f t="shared" si="3"/>
        <v>41.16</v>
      </c>
      <c r="G130" s="60">
        <f t="shared" si="4"/>
        <v>20.58</v>
      </c>
      <c r="H130" s="63">
        <f t="shared" si="5"/>
        <v>41.16</v>
      </c>
    </row>
    <row r="131" spans="1:8" s="62" customFormat="1" ht="36">
      <c r="A131" s="56" t="str">
        <f>IF((LEN('Copy paste to Here'!G135))&gt;5,((CONCATENATE('Copy paste to Here'!G135," &amp; ",'Copy paste to Here'!D135,"  &amp;  ",'Copy paste to Here'!E135))),"Empty Cell")</f>
        <v>Acrylic pincher with double rubber O-Rings - gauge 14g to 00g (1.6mm - 10mm) &amp; Pincher Size: Thickness 5mm &amp; width 14mm  &amp;  Color: Pink</v>
      </c>
      <c r="B131" s="57" t="str">
        <f>'Copy paste to Here'!C135</f>
        <v>PACP</v>
      </c>
      <c r="C131" s="57" t="s">
        <v>945</v>
      </c>
      <c r="D131" s="58">
        <f>Invoice!B135</f>
        <v>2</v>
      </c>
      <c r="E131" s="59">
        <f>'Shipping Invoice'!J135*$N$1</f>
        <v>18.45</v>
      </c>
      <c r="F131" s="59">
        <f t="shared" si="3"/>
        <v>36.9</v>
      </c>
      <c r="G131" s="60">
        <f t="shared" si="4"/>
        <v>18.45</v>
      </c>
      <c r="H131" s="63">
        <f t="shared" si="5"/>
        <v>36.9</v>
      </c>
    </row>
    <row r="132" spans="1:8" s="62" customFormat="1" ht="36">
      <c r="A132" s="56" t="str">
        <f>IF((LEN('Copy paste to Here'!G136))&gt;5,((CONCATENATE('Copy paste to Here'!G136," &amp; ",'Copy paste to Here'!D136,"  &amp;  ",'Copy paste to Here'!E136))),"Empty Cell")</f>
        <v>Acrylic pincher with double rubber O-Rings - gauge 14g to 00g (1.6mm - 10mm) &amp; Pincher Size: Thickness 5mm &amp; width 14mm  &amp;  Color: Purple</v>
      </c>
      <c r="B132" s="57" t="str">
        <f>'Copy paste to Here'!C136</f>
        <v>PACP</v>
      </c>
      <c r="C132" s="57" t="s">
        <v>945</v>
      </c>
      <c r="D132" s="58">
        <f>Invoice!B136</f>
        <v>2</v>
      </c>
      <c r="E132" s="59">
        <f>'Shipping Invoice'!J136*$N$1</f>
        <v>18.45</v>
      </c>
      <c r="F132" s="59">
        <f t="shared" si="3"/>
        <v>36.9</v>
      </c>
      <c r="G132" s="60">
        <f t="shared" si="4"/>
        <v>18.45</v>
      </c>
      <c r="H132" s="63">
        <f t="shared" si="5"/>
        <v>36.9</v>
      </c>
    </row>
    <row r="133" spans="1:8" s="62" customFormat="1" ht="24">
      <c r="A133" s="56" t="str">
        <f>IF((LEN('Copy paste to Here'!G137))&gt;5,((CONCATENATE('Copy paste to Here'!G137," &amp; ",'Copy paste to Here'!D137,"  &amp;  ",'Copy paste to Here'!E137))),"Empty Cell")</f>
        <v xml:space="preserve">Areng wood double flare plug with giant clear SwarovskiⓇ crystal center &amp; Gauge: 6mm  &amp;  </v>
      </c>
      <c r="B133" s="57" t="str">
        <f>'Copy paste to Here'!C137</f>
        <v>PARGC</v>
      </c>
      <c r="C133" s="57" t="s">
        <v>946</v>
      </c>
      <c r="D133" s="58">
        <f>Invoice!B137</f>
        <v>2</v>
      </c>
      <c r="E133" s="59">
        <f>'Shipping Invoice'!J137*$N$1</f>
        <v>52.86</v>
      </c>
      <c r="F133" s="59">
        <f t="shared" si="3"/>
        <v>105.72</v>
      </c>
      <c r="G133" s="60">
        <f t="shared" si="4"/>
        <v>52.86</v>
      </c>
      <c r="H133" s="63">
        <f t="shared" si="5"/>
        <v>105.72</v>
      </c>
    </row>
    <row r="134" spans="1:8" s="62" customFormat="1" ht="24">
      <c r="A134" s="56" t="str">
        <f>IF((LEN('Copy paste to Here'!G138))&gt;5,((CONCATENATE('Copy paste to Here'!G138," &amp; ",'Copy paste to Here'!D138,"  &amp;  ",'Copy paste to Here'!E138))),"Empty Cell")</f>
        <v xml:space="preserve">Areng wood double flare plug with giant clear SwarovskiⓇ crystal center &amp; Gauge: 8mm  &amp;  </v>
      </c>
      <c r="B134" s="57" t="str">
        <f>'Copy paste to Here'!C138</f>
        <v>PARGC</v>
      </c>
      <c r="C134" s="57" t="s">
        <v>947</v>
      </c>
      <c r="D134" s="58">
        <f>Invoice!B138</f>
        <v>2</v>
      </c>
      <c r="E134" s="59">
        <f>'Shipping Invoice'!J138*$N$1</f>
        <v>58.19</v>
      </c>
      <c r="F134" s="59">
        <f t="shared" si="3"/>
        <v>116.38</v>
      </c>
      <c r="G134" s="60">
        <f t="shared" si="4"/>
        <v>58.19</v>
      </c>
      <c r="H134" s="63">
        <f t="shared" si="5"/>
        <v>116.38</v>
      </c>
    </row>
    <row r="135" spans="1:8" s="62" customFormat="1">
      <c r="A135" s="56" t="str">
        <f>IF((LEN('Copy paste to Here'!G139))&gt;5,((CONCATENATE('Copy paste to Here'!G139," &amp; ",'Copy paste to Here'!D139,"  &amp;  ",'Copy paste to Here'!E139))),"Empty Cell")</f>
        <v xml:space="preserve">Double flare Batik wood plug &amp; Gauge: 6mm  &amp;  </v>
      </c>
      <c r="B135" s="57" t="str">
        <f>'Copy paste to Here'!C139</f>
        <v>PBA</v>
      </c>
      <c r="C135" s="57" t="s">
        <v>948</v>
      </c>
      <c r="D135" s="58">
        <f>Invoice!B139</f>
        <v>8</v>
      </c>
      <c r="E135" s="59">
        <f>'Shipping Invoice'!J139*$N$1</f>
        <v>35.119999999999997</v>
      </c>
      <c r="F135" s="59">
        <f t="shared" si="3"/>
        <v>280.95999999999998</v>
      </c>
      <c r="G135" s="60">
        <f t="shared" si="4"/>
        <v>35.119999999999997</v>
      </c>
      <c r="H135" s="63">
        <f t="shared" si="5"/>
        <v>280.95999999999998</v>
      </c>
    </row>
    <row r="136" spans="1:8" s="62" customFormat="1">
      <c r="A136" s="56" t="str">
        <f>IF((LEN('Copy paste to Here'!G140))&gt;5,((CONCATENATE('Copy paste to Here'!G140," &amp; ",'Copy paste to Here'!D140,"  &amp;  ",'Copy paste to Here'!E140))),"Empty Cell")</f>
        <v xml:space="preserve">Double flare Batik wood plug &amp; Gauge: 10mm  &amp;  </v>
      </c>
      <c r="B136" s="57" t="str">
        <f>'Copy paste to Here'!C140</f>
        <v>PBA</v>
      </c>
      <c r="C136" s="57" t="s">
        <v>949</v>
      </c>
      <c r="D136" s="58">
        <f>Invoice!B140</f>
        <v>2</v>
      </c>
      <c r="E136" s="59">
        <f>'Shipping Invoice'!J140*$N$1</f>
        <v>42.22</v>
      </c>
      <c r="F136" s="59">
        <f t="shared" si="3"/>
        <v>84.44</v>
      </c>
      <c r="G136" s="60">
        <f t="shared" si="4"/>
        <v>42.22</v>
      </c>
      <c r="H136" s="63">
        <f t="shared" si="5"/>
        <v>84.44</v>
      </c>
    </row>
    <row r="137" spans="1:8" s="62" customFormat="1">
      <c r="A137" s="56" t="str">
        <f>IF((LEN('Copy paste to Here'!G141))&gt;5,((CONCATENATE('Copy paste to Here'!G141," &amp; ",'Copy paste to Here'!D141,"  &amp;  ",'Copy paste to Here'!E141))),"Empty Cell")</f>
        <v xml:space="preserve">Double flare Batik wood plug &amp; Gauge: 12mm  &amp;  </v>
      </c>
      <c r="B137" s="57" t="str">
        <f>'Copy paste to Here'!C141</f>
        <v>PBA</v>
      </c>
      <c r="C137" s="57" t="s">
        <v>950</v>
      </c>
      <c r="D137" s="58">
        <f>Invoice!B141</f>
        <v>2</v>
      </c>
      <c r="E137" s="59">
        <f>'Shipping Invoice'!J141*$N$1</f>
        <v>45.77</v>
      </c>
      <c r="F137" s="59">
        <f t="shared" si="3"/>
        <v>91.54</v>
      </c>
      <c r="G137" s="60">
        <f t="shared" si="4"/>
        <v>45.77</v>
      </c>
      <c r="H137" s="63">
        <f t="shared" si="5"/>
        <v>91.54</v>
      </c>
    </row>
    <row r="138" spans="1:8" s="62" customFormat="1" ht="25.5">
      <c r="A138" s="56" t="str">
        <f>IF((LEN('Copy paste to Here'!G142))&gt;5,((CONCATENATE('Copy paste to Here'!G142," &amp; ",'Copy paste to Here'!D142,"  &amp;  ",'Copy paste to Here'!E142))),"Empty Cell")</f>
        <v xml:space="preserve">Double flare Batik wood plug &amp; Gauge: 20mm  &amp;  </v>
      </c>
      <c r="B138" s="57" t="str">
        <f>'Copy paste to Here'!C142</f>
        <v>PBA</v>
      </c>
      <c r="C138" s="57" t="s">
        <v>951</v>
      </c>
      <c r="D138" s="58">
        <f>Invoice!B142</f>
        <v>2</v>
      </c>
      <c r="E138" s="59">
        <f>'Shipping Invoice'!J142*$N$1</f>
        <v>65.28</v>
      </c>
      <c r="F138" s="59">
        <f t="shared" si="3"/>
        <v>130.56</v>
      </c>
      <c r="G138" s="60">
        <f t="shared" si="4"/>
        <v>65.28</v>
      </c>
      <c r="H138" s="63">
        <f t="shared" si="5"/>
        <v>130.56</v>
      </c>
    </row>
    <row r="139" spans="1:8" s="62" customFormat="1" ht="24">
      <c r="A139" s="56" t="str">
        <f>IF((LEN('Copy paste to Here'!G143))&gt;5,((CONCATENATE('Copy paste to Here'!G143," &amp; ",'Copy paste to Here'!D143,"  &amp;  ",'Copy paste to Here'!E143))),"Empty Cell")</f>
        <v xml:space="preserve">Surgical steel septum pincher with ridged ends and a double O-rings &amp; Pincher Size: Thickness 2mm &amp; width 10mm  &amp;  </v>
      </c>
      <c r="B139" s="57" t="str">
        <f>'Copy paste to Here'!C143</f>
        <v>PCP</v>
      </c>
      <c r="C139" s="57" t="s">
        <v>952</v>
      </c>
      <c r="D139" s="58">
        <f>Invoice!B143</f>
        <v>4</v>
      </c>
      <c r="E139" s="59">
        <f>'Shipping Invoice'!J143*$N$1</f>
        <v>43.99</v>
      </c>
      <c r="F139" s="59">
        <f t="shared" si="3"/>
        <v>175.96</v>
      </c>
      <c r="G139" s="60">
        <f t="shared" si="4"/>
        <v>43.99</v>
      </c>
      <c r="H139" s="63">
        <f t="shared" si="5"/>
        <v>175.96</v>
      </c>
    </row>
    <row r="140" spans="1:8" s="62" customFormat="1">
      <c r="A140" s="56" t="str">
        <f>IF((LEN('Copy paste to Here'!G144))&gt;5,((CONCATENATE('Copy paste to Here'!G144," &amp; ",'Copy paste to Here'!D144,"  &amp;  ",'Copy paste to Here'!E144))),"Empty Cell")</f>
        <v xml:space="preserve">Amethyst double flared stone plug &amp; Gauge: 4mm  &amp;  </v>
      </c>
      <c r="B140" s="57" t="str">
        <f>'Copy paste to Here'!C144</f>
        <v>PGSFF</v>
      </c>
      <c r="C140" s="57" t="s">
        <v>953</v>
      </c>
      <c r="D140" s="58">
        <f>Invoice!B144</f>
        <v>4</v>
      </c>
      <c r="E140" s="59">
        <f>'Shipping Invoice'!J144*$N$1</f>
        <v>28.03</v>
      </c>
      <c r="F140" s="59">
        <f t="shared" si="3"/>
        <v>112.12</v>
      </c>
      <c r="G140" s="60">
        <f t="shared" si="4"/>
        <v>28.03</v>
      </c>
      <c r="H140" s="63">
        <f t="shared" si="5"/>
        <v>112.12</v>
      </c>
    </row>
    <row r="141" spans="1:8" s="62" customFormat="1">
      <c r="A141" s="56" t="str">
        <f>IF((LEN('Copy paste to Here'!G145))&gt;5,((CONCATENATE('Copy paste to Here'!G145," &amp; ",'Copy paste to Here'!D145,"  &amp;  ",'Copy paste to Here'!E145))),"Empty Cell")</f>
        <v xml:space="preserve">Amethyst double flared stone plug &amp; Gauge: 6mm  &amp;  </v>
      </c>
      <c r="B141" s="57" t="str">
        <f>'Copy paste to Here'!C145</f>
        <v>PGSFF</v>
      </c>
      <c r="C141" s="57" t="s">
        <v>954</v>
      </c>
      <c r="D141" s="58">
        <f>Invoice!B145</f>
        <v>2</v>
      </c>
      <c r="E141" s="59">
        <f>'Shipping Invoice'!J145*$N$1</f>
        <v>52.86</v>
      </c>
      <c r="F141" s="59">
        <f t="shared" si="3"/>
        <v>105.72</v>
      </c>
      <c r="G141" s="60">
        <f t="shared" si="4"/>
        <v>52.86</v>
      </c>
      <c r="H141" s="63">
        <f t="shared" si="5"/>
        <v>105.72</v>
      </c>
    </row>
    <row r="142" spans="1:8" s="62" customFormat="1" ht="25.5">
      <c r="A142" s="56" t="str">
        <f>IF((LEN('Copy paste to Here'!G146))&gt;5,((CONCATENATE('Copy paste to Here'!G146," &amp; ",'Copy paste to Here'!D146,"  &amp;  ",'Copy paste to Here'!E146))),"Empty Cell")</f>
        <v xml:space="preserve">Amethyst double flared stone plug &amp; Gauge: 18mm  &amp;  </v>
      </c>
      <c r="B142" s="57" t="str">
        <f>'Copy paste to Here'!C146</f>
        <v>PGSFF</v>
      </c>
      <c r="C142" s="57" t="s">
        <v>955</v>
      </c>
      <c r="D142" s="58">
        <f>Invoice!B146</f>
        <v>4</v>
      </c>
      <c r="E142" s="59">
        <f>'Shipping Invoice'!J146*$N$1</f>
        <v>171.72</v>
      </c>
      <c r="F142" s="59">
        <f t="shared" si="3"/>
        <v>686.88</v>
      </c>
      <c r="G142" s="60">
        <f t="shared" si="4"/>
        <v>171.72</v>
      </c>
      <c r="H142" s="63">
        <f t="shared" si="5"/>
        <v>686.88</v>
      </c>
    </row>
    <row r="143" spans="1:8" s="62" customFormat="1" ht="25.5">
      <c r="A143" s="56" t="str">
        <f>IF((LEN('Copy paste to Here'!G147))&gt;5,((CONCATENATE('Copy paste to Here'!G147," &amp; ",'Copy paste to Here'!D147,"  &amp;  ",'Copy paste to Here'!E147))),"Empty Cell")</f>
        <v xml:space="preserve">Black Onyx double flared stone plug &amp; Gauge: 18mm  &amp;  </v>
      </c>
      <c r="B143" s="57" t="str">
        <f>'Copy paste to Here'!C147</f>
        <v>PGSHH</v>
      </c>
      <c r="C143" s="57" t="s">
        <v>956</v>
      </c>
      <c r="D143" s="58">
        <f>Invoice!B147</f>
        <v>2</v>
      </c>
      <c r="E143" s="59">
        <f>'Shipping Invoice'!J147*$N$1</f>
        <v>84.8</v>
      </c>
      <c r="F143" s="59">
        <f t="shared" si="3"/>
        <v>169.6</v>
      </c>
      <c r="G143" s="60">
        <f t="shared" si="4"/>
        <v>84.8</v>
      </c>
      <c r="H143" s="63">
        <f t="shared" si="5"/>
        <v>169.6</v>
      </c>
    </row>
    <row r="144" spans="1:8" s="62" customFormat="1" ht="25.5">
      <c r="A144" s="56" t="str">
        <f>IF((LEN('Copy paste to Here'!G148))&gt;5,((CONCATENATE('Copy paste to Here'!G148," &amp; ",'Copy paste to Here'!D148,"  &amp;  ",'Copy paste to Here'!E148))),"Empty Cell")</f>
        <v xml:space="preserve">Black Onyx double flared stone plug &amp; Gauge: 20mm  &amp;  </v>
      </c>
      <c r="B144" s="57" t="str">
        <f>'Copy paste to Here'!C148</f>
        <v>PGSHH</v>
      </c>
      <c r="C144" s="57" t="s">
        <v>957</v>
      </c>
      <c r="D144" s="58">
        <f>Invoice!B148</f>
        <v>2</v>
      </c>
      <c r="E144" s="59">
        <f>'Shipping Invoice'!J148*$N$1</f>
        <v>93.67</v>
      </c>
      <c r="F144" s="59">
        <f t="shared" si="3"/>
        <v>187.34</v>
      </c>
      <c r="G144" s="60">
        <f t="shared" si="4"/>
        <v>93.67</v>
      </c>
      <c r="H144" s="63">
        <f t="shared" si="5"/>
        <v>187.34</v>
      </c>
    </row>
    <row r="145" spans="1:8" s="62" customFormat="1" ht="24">
      <c r="A145" s="56" t="str">
        <f>IF((LEN('Copy paste to Here'!G149))&gt;5,((CONCATENATE('Copy paste to Here'!G149," &amp; ",'Copy paste to Here'!D149,"  &amp;  ",'Copy paste to Here'!E149))),"Empty Cell")</f>
        <v>Black or gold anodized surgical steel screw-fit flesh tunnel with clear star-shaped CZ stone &amp; Gauge: 3mm  &amp;  Color: Black</v>
      </c>
      <c r="B145" s="57" t="str">
        <f>'Copy paste to Here'!C149</f>
        <v>PGTZS</v>
      </c>
      <c r="C145" s="57" t="s">
        <v>958</v>
      </c>
      <c r="D145" s="58">
        <f>Invoice!B149</f>
        <v>8</v>
      </c>
      <c r="E145" s="59">
        <f>'Shipping Invoice'!J149*$N$1</f>
        <v>88.34</v>
      </c>
      <c r="F145" s="59">
        <f t="shared" si="3"/>
        <v>706.72</v>
      </c>
      <c r="G145" s="60">
        <f t="shared" si="4"/>
        <v>88.34</v>
      </c>
      <c r="H145" s="63">
        <f t="shared" si="5"/>
        <v>706.72</v>
      </c>
    </row>
    <row r="146" spans="1:8" s="62" customFormat="1" ht="24">
      <c r="A146" s="56" t="str">
        <f>IF((LEN('Copy paste to Here'!G150))&gt;5,((CONCATENATE('Copy paste to Here'!G150," &amp; ",'Copy paste to Here'!D150,"  &amp;  ",'Copy paste to Here'!E150))),"Empty Cell")</f>
        <v>Black or gold anodized surgical steel screw-fit flesh tunnel with clear star-shaped CZ stone &amp; Gauge: 6mm  &amp;  Color: Black</v>
      </c>
      <c r="B146" s="57" t="str">
        <f>'Copy paste to Here'!C150</f>
        <v>PGTZS</v>
      </c>
      <c r="C146" s="57" t="s">
        <v>959</v>
      </c>
      <c r="D146" s="58">
        <f>Invoice!B150</f>
        <v>2</v>
      </c>
      <c r="E146" s="59">
        <f>'Shipping Invoice'!J150*$N$1</f>
        <v>106.08</v>
      </c>
      <c r="F146" s="59">
        <f t="shared" si="3"/>
        <v>212.16</v>
      </c>
      <c r="G146" s="60">
        <f t="shared" si="4"/>
        <v>106.08</v>
      </c>
      <c r="H146" s="63">
        <f t="shared" si="5"/>
        <v>212.16</v>
      </c>
    </row>
    <row r="147" spans="1:8" s="62" customFormat="1">
      <c r="A147" s="56" t="str">
        <f>IF((LEN('Copy paste to Here'!G151))&gt;5,((CONCATENATE('Copy paste to Here'!G151," &amp; ",'Copy paste to Here'!D151,"  &amp;  ",'Copy paste to Here'!E151))),"Empty Cell")</f>
        <v xml:space="preserve">Palm wood double flared plug &amp; Gauge: 3mm  &amp;  </v>
      </c>
      <c r="B147" s="57" t="str">
        <f>'Copy paste to Here'!C151</f>
        <v>PPAW</v>
      </c>
      <c r="C147" s="57" t="s">
        <v>960</v>
      </c>
      <c r="D147" s="58">
        <f>Invoice!B151</f>
        <v>6</v>
      </c>
      <c r="E147" s="59">
        <f>'Shipping Invoice'!J151*$N$1</f>
        <v>28.03</v>
      </c>
      <c r="F147" s="59">
        <f t="shared" ref="F147:F156" si="6">D147*E147</f>
        <v>168.18</v>
      </c>
      <c r="G147" s="60">
        <f t="shared" ref="G147:G210" si="7">E147*$E$14</f>
        <v>28.03</v>
      </c>
      <c r="H147" s="63">
        <f t="shared" ref="H147:H210" si="8">D147*G147</f>
        <v>168.18</v>
      </c>
    </row>
    <row r="148" spans="1:8" s="62" customFormat="1">
      <c r="A148" s="56" t="str">
        <f>IF((LEN('Copy paste to Here'!G152))&gt;5,((CONCATENATE('Copy paste to Here'!G152," &amp; ",'Copy paste to Here'!D152,"  &amp;  ",'Copy paste to Here'!E152))),"Empty Cell")</f>
        <v xml:space="preserve">Palm wood double flared plug &amp; Gauge: 25mm  &amp;  </v>
      </c>
      <c r="B148" s="57" t="str">
        <f>'Copy paste to Here'!C152</f>
        <v>PPAW</v>
      </c>
      <c r="C148" s="57" t="s">
        <v>961</v>
      </c>
      <c r="D148" s="58">
        <f>Invoice!B152</f>
        <v>2</v>
      </c>
      <c r="E148" s="59">
        <f>'Shipping Invoice'!J152*$N$1</f>
        <v>67.06</v>
      </c>
      <c r="F148" s="59">
        <f t="shared" si="6"/>
        <v>134.12</v>
      </c>
      <c r="G148" s="60">
        <f t="shared" si="7"/>
        <v>67.06</v>
      </c>
      <c r="H148" s="63">
        <f t="shared" si="8"/>
        <v>134.12</v>
      </c>
    </row>
    <row r="149" spans="1:8" s="62" customFormat="1">
      <c r="A149" s="56" t="str">
        <f>IF((LEN('Copy paste to Here'!G153))&gt;5,((CONCATENATE('Copy paste to Here'!G153," &amp; ",'Copy paste to Here'!D153,"  &amp;  ",'Copy paste to Here'!E153))),"Empty Cell")</f>
        <v xml:space="preserve">Coconut wood double flared solid plug &amp; Gauge: 3mm  &amp;  </v>
      </c>
      <c r="B149" s="57" t="str">
        <f>'Copy paste to Here'!C153</f>
        <v>PWB</v>
      </c>
      <c r="C149" s="57" t="s">
        <v>962</v>
      </c>
      <c r="D149" s="58">
        <f>Invoice!B153</f>
        <v>2</v>
      </c>
      <c r="E149" s="59">
        <f>'Shipping Invoice'!J153*$N$1</f>
        <v>28.03</v>
      </c>
      <c r="F149" s="59">
        <f t="shared" si="6"/>
        <v>56.06</v>
      </c>
      <c r="G149" s="60">
        <f t="shared" si="7"/>
        <v>28.03</v>
      </c>
      <c r="H149" s="63">
        <f t="shared" si="8"/>
        <v>56.06</v>
      </c>
    </row>
    <row r="150" spans="1:8" s="62" customFormat="1">
      <c r="A150" s="56" t="str">
        <f>IF((LEN('Copy paste to Here'!G154))&gt;5,((CONCATENATE('Copy paste to Here'!G154," &amp; ",'Copy paste to Here'!D154,"  &amp;  ",'Copy paste to Here'!E154))),"Empty Cell")</f>
        <v xml:space="preserve">Coconut wood double flared solid plug &amp; Gauge: 8mm  &amp;  </v>
      </c>
      <c r="B150" s="57" t="str">
        <f>'Copy paste to Here'!C154</f>
        <v>PWB</v>
      </c>
      <c r="C150" s="57" t="s">
        <v>963</v>
      </c>
      <c r="D150" s="58">
        <f>Invoice!B154</f>
        <v>4</v>
      </c>
      <c r="E150" s="59">
        <f>'Shipping Invoice'!J154*$N$1</f>
        <v>35.119999999999997</v>
      </c>
      <c r="F150" s="59">
        <f t="shared" si="6"/>
        <v>140.47999999999999</v>
      </c>
      <c r="G150" s="60">
        <f t="shared" si="7"/>
        <v>35.119999999999997</v>
      </c>
      <c r="H150" s="63">
        <f t="shared" si="8"/>
        <v>140.47999999999999</v>
      </c>
    </row>
    <row r="151" spans="1:8" s="62" customFormat="1" ht="25.5">
      <c r="A151" s="56" t="str">
        <f>IF((LEN('Copy paste to Here'!G155))&gt;5,((CONCATENATE('Copy paste to Here'!G155," &amp; ",'Copy paste to Here'!D155,"  &amp;  ",'Copy paste to Here'!E155))),"Empty Cell")</f>
        <v xml:space="preserve">Coconut wood double flared solid plug &amp; Gauge: 18mm  &amp;  </v>
      </c>
      <c r="B151" s="57" t="str">
        <f>'Copy paste to Here'!C155</f>
        <v>PWB</v>
      </c>
      <c r="C151" s="57" t="s">
        <v>964</v>
      </c>
      <c r="D151" s="58">
        <f>Invoice!B155</f>
        <v>2</v>
      </c>
      <c r="E151" s="59">
        <f>'Shipping Invoice'!J155*$N$1</f>
        <v>51.09</v>
      </c>
      <c r="F151" s="59">
        <f t="shared" si="6"/>
        <v>102.18</v>
      </c>
      <c r="G151" s="60">
        <f t="shared" si="7"/>
        <v>51.09</v>
      </c>
      <c r="H151" s="63">
        <f t="shared" si="8"/>
        <v>102.18</v>
      </c>
    </row>
    <row r="152" spans="1:8" s="62" customFormat="1">
      <c r="A152" s="56" t="str">
        <f>IF((LEN('Copy paste to Here'!G156))&gt;5,((CONCATENATE('Copy paste to Here'!G156," &amp; ",'Copy paste to Here'!D156,"  &amp;  ",'Copy paste to Here'!E156))),"Empty Cell")</f>
        <v xml:space="preserve">Coconut wood double flared solid plug &amp; Gauge: 25mm  &amp;  </v>
      </c>
      <c r="B152" s="57" t="str">
        <f>'Copy paste to Here'!C156</f>
        <v>PWB</v>
      </c>
      <c r="C152" s="57" t="s">
        <v>965</v>
      </c>
      <c r="D152" s="58">
        <f>Invoice!B156</f>
        <v>6</v>
      </c>
      <c r="E152" s="59">
        <f>'Shipping Invoice'!J156*$N$1</f>
        <v>67.06</v>
      </c>
      <c r="F152" s="59">
        <f t="shared" si="6"/>
        <v>402.36</v>
      </c>
      <c r="G152" s="60">
        <f t="shared" si="7"/>
        <v>67.06</v>
      </c>
      <c r="H152" s="63">
        <f t="shared" si="8"/>
        <v>402.36</v>
      </c>
    </row>
    <row r="153" spans="1:8" s="62" customFormat="1">
      <c r="A153" s="56" t="str">
        <f>IF((LEN('Copy paste to Here'!G157))&gt;5,((CONCATENATE('Copy paste to Here'!G157," &amp; ",'Copy paste to Here'!D157,"  &amp;  ",'Copy paste to Here'!E157))),"Empty Cell")</f>
        <v xml:space="preserve">Double flare areng wood plug &amp; Gauge: 6mm  &amp;  </v>
      </c>
      <c r="B153" s="57" t="str">
        <f>'Copy paste to Here'!C157</f>
        <v>PWKK</v>
      </c>
      <c r="C153" s="57" t="s">
        <v>966</v>
      </c>
      <c r="D153" s="58">
        <f>Invoice!B157</f>
        <v>6</v>
      </c>
      <c r="E153" s="59">
        <f>'Shipping Invoice'!J157*$N$1</f>
        <v>35.119999999999997</v>
      </c>
      <c r="F153" s="59">
        <f t="shared" si="6"/>
        <v>210.71999999999997</v>
      </c>
      <c r="G153" s="60">
        <f t="shared" si="7"/>
        <v>35.119999999999997</v>
      </c>
      <c r="H153" s="63">
        <f t="shared" si="8"/>
        <v>210.71999999999997</v>
      </c>
    </row>
    <row r="154" spans="1:8" s="62" customFormat="1">
      <c r="A154" s="56" t="str">
        <f>IF((LEN('Copy paste to Here'!G158))&gt;5,((CONCATENATE('Copy paste to Here'!G158," &amp; ",'Copy paste to Here'!D158,"  &amp;  ",'Copy paste to Here'!E158))),"Empty Cell")</f>
        <v xml:space="preserve">Double flare areng wood plug &amp; Gauge: 10mm  &amp;  </v>
      </c>
      <c r="B154" s="57" t="str">
        <f>'Copy paste to Here'!C158</f>
        <v>PWKK</v>
      </c>
      <c r="C154" s="57" t="s">
        <v>967</v>
      </c>
      <c r="D154" s="58">
        <f>Invoice!B158</f>
        <v>2</v>
      </c>
      <c r="E154" s="59">
        <f>'Shipping Invoice'!J158*$N$1</f>
        <v>42.22</v>
      </c>
      <c r="F154" s="59">
        <f t="shared" si="6"/>
        <v>84.44</v>
      </c>
      <c r="G154" s="60">
        <f t="shared" si="7"/>
        <v>42.22</v>
      </c>
      <c r="H154" s="63">
        <f t="shared" si="8"/>
        <v>84.44</v>
      </c>
    </row>
    <row r="155" spans="1:8" s="62" customFormat="1" ht="24">
      <c r="A155" s="56" t="str">
        <f>IF((LEN('Copy paste to Here'!G159))&gt;5,((CONCATENATE('Copy paste to Here'!G159," &amp; ",'Copy paste to Here'!D159,"  &amp;  ",'Copy paste to Here'!E159))),"Empty Cell")</f>
        <v xml:space="preserve">Concave double flare solid crocodile and black ebony wood plug in checkers design &amp; Gauge: 10mm  &amp;  </v>
      </c>
      <c r="B155" s="57" t="str">
        <f>'Copy paste to Here'!C159</f>
        <v>PWKY</v>
      </c>
      <c r="C155" s="57" t="s">
        <v>968</v>
      </c>
      <c r="D155" s="58">
        <f>Invoice!B159</f>
        <v>2</v>
      </c>
      <c r="E155" s="59">
        <f>'Shipping Invoice'!J159*$N$1</f>
        <v>77.7</v>
      </c>
      <c r="F155" s="59">
        <f t="shared" si="6"/>
        <v>155.4</v>
      </c>
      <c r="G155" s="60">
        <f t="shared" si="7"/>
        <v>77.7</v>
      </c>
      <c r="H155" s="63">
        <f t="shared" si="8"/>
        <v>155.4</v>
      </c>
    </row>
    <row r="156" spans="1:8" s="62" customFormat="1" ht="25.5">
      <c r="A156" s="56" t="str">
        <f>IF((LEN('Copy paste to Here'!G160))&gt;5,((CONCATENATE('Copy paste to Here'!G160," &amp; ",'Copy paste to Here'!D160,"  &amp;  ",'Copy paste to Here'!E160))),"Empty Cell")</f>
        <v xml:space="preserve">Concave double flare solid crocodile and black ebony wood plug in checkers design &amp; Gauge: 20mm  &amp;  </v>
      </c>
      <c r="B156" s="57" t="str">
        <f>'Copy paste to Here'!C160</f>
        <v>PWKY</v>
      </c>
      <c r="C156" s="57" t="s">
        <v>969</v>
      </c>
      <c r="D156" s="58">
        <f>Invoice!B160</f>
        <v>2</v>
      </c>
      <c r="E156" s="59">
        <f>'Shipping Invoice'!J160*$N$1</f>
        <v>111.41</v>
      </c>
      <c r="F156" s="59">
        <f t="shared" si="6"/>
        <v>222.82</v>
      </c>
      <c r="G156" s="60">
        <f t="shared" si="7"/>
        <v>111.41</v>
      </c>
      <c r="H156" s="63">
        <f t="shared" si="8"/>
        <v>222.82</v>
      </c>
    </row>
    <row r="157" spans="1:8" s="62" customFormat="1" ht="24">
      <c r="A157" s="56" t="str">
        <f>IF((LEN('Copy paste to Here'!G161))&gt;5,((CONCATENATE('Copy paste to Here'!G161," &amp; ",'Copy paste to Here'!D161,"  &amp;  ",'Copy paste to Here'!E161))),"Empty Cell")</f>
        <v xml:space="preserve">Concave double flare solid crocodile and black ebony wood plug in checkers design &amp; Gauge: 25mm  &amp;  </v>
      </c>
      <c r="B157" s="57" t="str">
        <f>'Copy paste to Here'!C161</f>
        <v>PWKY</v>
      </c>
      <c r="C157" s="57" t="s">
        <v>970</v>
      </c>
      <c r="D157" s="58">
        <f>Invoice!B161</f>
        <v>2</v>
      </c>
      <c r="E157" s="59">
        <f>'Shipping Invoice'!J161*$N$1</f>
        <v>125.6</v>
      </c>
      <c r="F157" s="59">
        <f t="shared" ref="F157:F210" si="9">D157*E157</f>
        <v>251.2</v>
      </c>
      <c r="G157" s="60">
        <f t="shared" si="7"/>
        <v>125.6</v>
      </c>
      <c r="H157" s="63">
        <f t="shared" si="8"/>
        <v>251.2</v>
      </c>
    </row>
    <row r="158" spans="1:8" s="62" customFormat="1">
      <c r="A158" s="56" t="str">
        <f>IF((LEN('Copy paste to Here'!G162))&gt;5,((CONCATENATE('Copy paste to Here'!G162," &amp; ",'Copy paste to Here'!D162,"  &amp;  ",'Copy paste to Here'!E162))),"Empty Cell")</f>
        <v xml:space="preserve">Teak wood double flared solid plug &amp; Gauge: 4mm  &amp;  </v>
      </c>
      <c r="B158" s="57" t="str">
        <f>'Copy paste to Here'!C162</f>
        <v>PWT</v>
      </c>
      <c r="C158" s="57" t="s">
        <v>971</v>
      </c>
      <c r="D158" s="58">
        <f>Invoice!B162</f>
        <v>2</v>
      </c>
      <c r="E158" s="59">
        <f>'Shipping Invoice'!J162*$N$1</f>
        <v>29.8</v>
      </c>
      <c r="F158" s="59">
        <f t="shared" si="9"/>
        <v>59.6</v>
      </c>
      <c r="G158" s="60">
        <f t="shared" si="7"/>
        <v>29.8</v>
      </c>
      <c r="H158" s="63">
        <f t="shared" si="8"/>
        <v>59.6</v>
      </c>
    </row>
    <row r="159" spans="1:8" s="62" customFormat="1">
      <c r="A159" s="56" t="str">
        <f>IF((LEN('Copy paste to Here'!G163))&gt;5,((CONCATENATE('Copy paste to Here'!G163," &amp; ",'Copy paste to Here'!D163,"  &amp;  ",'Copy paste to Here'!E163))),"Empty Cell")</f>
        <v xml:space="preserve">Teak wood double flared solid plug &amp; Gauge: 8mm  &amp;  </v>
      </c>
      <c r="B159" s="57" t="str">
        <f>'Copy paste to Here'!C163</f>
        <v>PWT</v>
      </c>
      <c r="C159" s="57" t="s">
        <v>972</v>
      </c>
      <c r="D159" s="58">
        <f>Invoice!B163</f>
        <v>2</v>
      </c>
      <c r="E159" s="59">
        <f>'Shipping Invoice'!J163*$N$1</f>
        <v>35.119999999999997</v>
      </c>
      <c r="F159" s="59">
        <f t="shared" si="9"/>
        <v>70.239999999999995</v>
      </c>
      <c r="G159" s="60">
        <f t="shared" si="7"/>
        <v>35.119999999999997</v>
      </c>
      <c r="H159" s="63">
        <f t="shared" si="8"/>
        <v>70.239999999999995</v>
      </c>
    </row>
    <row r="160" spans="1:8" s="62" customFormat="1" ht="24">
      <c r="A160" s="56" t="str">
        <f>IF((LEN('Copy paste to Here'!G164))&gt;5,((CONCATENATE('Copy paste to Here'!G164," &amp; ",'Copy paste to Here'!D164,"  &amp;  ",'Copy paste to Here'!E164))),"Empty Cell")</f>
        <v xml:space="preserve">Teak wood solid plug with double rubber O-rings &amp; Gauge: 3mm  &amp;  </v>
      </c>
      <c r="B160" s="57" t="str">
        <f>'Copy paste to Here'!C164</f>
        <v>PWTR</v>
      </c>
      <c r="C160" s="57" t="s">
        <v>973</v>
      </c>
      <c r="D160" s="58">
        <f>Invoice!B164</f>
        <v>2</v>
      </c>
      <c r="E160" s="59">
        <f>'Shipping Invoice'!J164*$N$1</f>
        <v>26.61</v>
      </c>
      <c r="F160" s="59">
        <f t="shared" si="9"/>
        <v>53.22</v>
      </c>
      <c r="G160" s="60">
        <f t="shared" si="7"/>
        <v>26.61</v>
      </c>
      <c r="H160" s="63">
        <f t="shared" si="8"/>
        <v>53.22</v>
      </c>
    </row>
    <row r="161" spans="1:8" s="62" customFormat="1">
      <c r="A161" s="56" t="str">
        <f>IF((LEN('Copy paste to Here'!G165))&gt;5,((CONCATENATE('Copy paste to Here'!G165," &amp; ",'Copy paste to Here'!D165,"  &amp;  ",'Copy paste to Here'!E165))),"Empty Cell")</f>
        <v xml:space="preserve">Crocodile wood double flared solid plug &amp; Gauge: 3mm  &amp;  </v>
      </c>
      <c r="B161" s="57" t="str">
        <f>'Copy paste to Here'!C165</f>
        <v>PWY</v>
      </c>
      <c r="C161" s="57" t="s">
        <v>974</v>
      </c>
      <c r="D161" s="58">
        <f>Invoice!B165</f>
        <v>2</v>
      </c>
      <c r="E161" s="59">
        <f>'Shipping Invoice'!J165*$N$1</f>
        <v>28.03</v>
      </c>
      <c r="F161" s="59">
        <f t="shared" si="9"/>
        <v>56.06</v>
      </c>
      <c r="G161" s="60">
        <f t="shared" si="7"/>
        <v>28.03</v>
      </c>
      <c r="H161" s="63">
        <f t="shared" si="8"/>
        <v>56.06</v>
      </c>
    </row>
    <row r="162" spans="1:8" s="62" customFormat="1">
      <c r="A162" s="56" t="str">
        <f>IF((LEN('Copy paste to Here'!G166))&gt;5,((CONCATENATE('Copy paste to Here'!G166," &amp; ",'Copy paste to Here'!D166,"  &amp;  ",'Copy paste to Here'!E166))),"Empty Cell")</f>
        <v xml:space="preserve">Crocodile wood double flared solid plug &amp; Gauge: 4mm  &amp;  </v>
      </c>
      <c r="B162" s="57" t="str">
        <f>'Copy paste to Here'!C166</f>
        <v>PWY</v>
      </c>
      <c r="C162" s="57" t="s">
        <v>975</v>
      </c>
      <c r="D162" s="58">
        <f>Invoice!B166</f>
        <v>4</v>
      </c>
      <c r="E162" s="59">
        <f>'Shipping Invoice'!J166*$N$1</f>
        <v>29.8</v>
      </c>
      <c r="F162" s="59">
        <f t="shared" si="9"/>
        <v>119.2</v>
      </c>
      <c r="G162" s="60">
        <f t="shared" si="7"/>
        <v>29.8</v>
      </c>
      <c r="H162" s="63">
        <f t="shared" si="8"/>
        <v>119.2</v>
      </c>
    </row>
    <row r="163" spans="1:8" s="62" customFormat="1">
      <c r="A163" s="56" t="str">
        <f>IF((LEN('Copy paste to Here'!G167))&gt;5,((CONCATENATE('Copy paste to Here'!G167," &amp; ",'Copy paste to Here'!D167,"  &amp;  ",'Copy paste to Here'!E167))),"Empty Cell")</f>
        <v xml:space="preserve">Crocodile wood double flared solid plug &amp; Gauge: 8mm  &amp;  </v>
      </c>
      <c r="B163" s="57" t="str">
        <f>'Copy paste to Here'!C167</f>
        <v>PWY</v>
      </c>
      <c r="C163" s="57" t="s">
        <v>976</v>
      </c>
      <c r="D163" s="58">
        <f>Invoice!B167</f>
        <v>2</v>
      </c>
      <c r="E163" s="59">
        <f>'Shipping Invoice'!J167*$N$1</f>
        <v>35.119999999999997</v>
      </c>
      <c r="F163" s="59">
        <f t="shared" si="9"/>
        <v>70.239999999999995</v>
      </c>
      <c r="G163" s="60">
        <f t="shared" si="7"/>
        <v>35.119999999999997</v>
      </c>
      <c r="H163" s="63">
        <f t="shared" si="8"/>
        <v>70.239999999999995</v>
      </c>
    </row>
    <row r="164" spans="1:8" s="62" customFormat="1">
      <c r="A164" s="56" t="str">
        <f>IF((LEN('Copy paste to Here'!G168))&gt;5,((CONCATENATE('Copy paste to Here'!G168," &amp; ",'Copy paste to Here'!D168,"  &amp;  ",'Copy paste to Here'!E168))),"Empty Cell")</f>
        <v xml:space="preserve">Crocodile wood double flared solid plug &amp; Gauge: 10mm  &amp;  </v>
      </c>
      <c r="B164" s="57" t="str">
        <f>'Copy paste to Here'!C168</f>
        <v>PWY</v>
      </c>
      <c r="C164" s="57" t="s">
        <v>977</v>
      </c>
      <c r="D164" s="58">
        <f>Invoice!B168</f>
        <v>2</v>
      </c>
      <c r="E164" s="59">
        <f>'Shipping Invoice'!J168*$N$1</f>
        <v>36.9</v>
      </c>
      <c r="F164" s="59">
        <f t="shared" si="9"/>
        <v>73.8</v>
      </c>
      <c r="G164" s="60">
        <f t="shared" si="7"/>
        <v>36.9</v>
      </c>
      <c r="H164" s="63">
        <f t="shared" si="8"/>
        <v>73.8</v>
      </c>
    </row>
    <row r="165" spans="1:8" s="62" customFormat="1">
      <c r="A165" s="56" t="str">
        <f>IF((LEN('Copy paste to Here'!G169))&gt;5,((CONCATENATE('Copy paste to Here'!G169," &amp; ",'Copy paste to Here'!D169,"  &amp;  ",'Copy paste to Here'!E169))),"Empty Cell")</f>
        <v xml:space="preserve">Crocodile wood double flared solid plug &amp; Gauge: 22mm  &amp;  </v>
      </c>
      <c r="B165" s="57" t="str">
        <f>'Copy paste to Here'!C169</f>
        <v>PWY</v>
      </c>
      <c r="C165" s="57" t="s">
        <v>978</v>
      </c>
      <c r="D165" s="58">
        <f>Invoice!B169</f>
        <v>2</v>
      </c>
      <c r="E165" s="59">
        <f>'Shipping Invoice'!J169*$N$1</f>
        <v>61.73</v>
      </c>
      <c r="F165" s="59">
        <f t="shared" si="9"/>
        <v>123.46</v>
      </c>
      <c r="G165" s="60">
        <f t="shared" si="7"/>
        <v>61.73</v>
      </c>
      <c r="H165" s="63">
        <f t="shared" si="8"/>
        <v>123.46</v>
      </c>
    </row>
    <row r="166" spans="1:8" s="62" customFormat="1" ht="24">
      <c r="A166" s="56" t="str">
        <f>IF((LEN('Copy paste to Here'!G170))&gt;5,((CONCATENATE('Copy paste to Here'!G170," &amp; ",'Copy paste to Here'!D170,"  &amp;  ",'Copy paste to Here'!E170))),"Empty Cell")</f>
        <v xml:space="preserve">Crocodile wood double flared plug with black star on the front &amp; Gauge: 8mm  &amp;  </v>
      </c>
      <c r="B166" s="57" t="str">
        <f>'Copy paste to Here'!C170</f>
        <v>PYSR</v>
      </c>
      <c r="C166" s="57" t="s">
        <v>979</v>
      </c>
      <c r="D166" s="58">
        <f>Invoice!B170</f>
        <v>2</v>
      </c>
      <c r="E166" s="59">
        <f>'Shipping Invoice'!J170*$N$1</f>
        <v>69.19</v>
      </c>
      <c r="F166" s="59">
        <f t="shared" si="9"/>
        <v>138.38</v>
      </c>
      <c r="G166" s="60">
        <f t="shared" si="7"/>
        <v>69.19</v>
      </c>
      <c r="H166" s="63">
        <f t="shared" si="8"/>
        <v>138.38</v>
      </c>
    </row>
    <row r="167" spans="1:8" s="62" customFormat="1" ht="25.5">
      <c r="A167" s="56" t="str">
        <f>IF((LEN('Copy paste to Here'!G171))&gt;5,((CONCATENATE('Copy paste to Here'!G171," &amp; ",'Copy paste to Here'!D171,"  &amp;  ",'Copy paste to Here'!E171))),"Empty Cell")</f>
        <v xml:space="preserve">High polished surgical steel screw-fit flesh tunnel with rounded edges &amp; Gauge: 14mm  &amp;  </v>
      </c>
      <c r="B167" s="57" t="str">
        <f>'Copy paste to Here'!C171</f>
        <v>RFPG</v>
      </c>
      <c r="C167" s="57" t="s">
        <v>980</v>
      </c>
      <c r="D167" s="58">
        <f>Invoice!B171</f>
        <v>2</v>
      </c>
      <c r="E167" s="59">
        <f>'Shipping Invoice'!J171*$N$1</f>
        <v>97.21</v>
      </c>
      <c r="F167" s="59">
        <f t="shared" si="9"/>
        <v>194.42</v>
      </c>
      <c r="G167" s="60">
        <f t="shared" si="7"/>
        <v>97.21</v>
      </c>
      <c r="H167" s="63">
        <f t="shared" si="8"/>
        <v>194.42</v>
      </c>
    </row>
    <row r="168" spans="1:8" s="62" customFormat="1" ht="24">
      <c r="A168" s="56" t="str">
        <f>IF((LEN('Copy paste to Here'!G172))&gt;5,((CONCATENATE('Copy paste to Here'!G172," &amp; ",'Copy paste to Here'!D172,"  &amp;  ",'Copy paste to Here'!E172))),"Empty Cell")</f>
        <v>2 tone silicon double flare plug - Enjoy having two different colors in a single plug &amp; Gauge: 8mm  &amp;  Color: # 1 in picture</v>
      </c>
      <c r="B168" s="57" t="str">
        <f>'Copy paste to Here'!C172</f>
        <v>SIDP</v>
      </c>
      <c r="C168" s="57" t="s">
        <v>981</v>
      </c>
      <c r="D168" s="58">
        <f>Invoice!B172</f>
        <v>2</v>
      </c>
      <c r="E168" s="59">
        <f>'Shipping Invoice'!J172*$N$1</f>
        <v>18.8</v>
      </c>
      <c r="F168" s="59">
        <f t="shared" si="9"/>
        <v>37.6</v>
      </c>
      <c r="G168" s="60">
        <f t="shared" si="7"/>
        <v>18.8</v>
      </c>
      <c r="H168" s="63">
        <f t="shared" si="8"/>
        <v>37.6</v>
      </c>
    </row>
    <row r="169" spans="1:8" s="62" customFormat="1" ht="24">
      <c r="A169" s="56" t="str">
        <f>IF((LEN('Copy paste to Here'!G173))&gt;5,((CONCATENATE('Copy paste to Here'!G173," &amp; ",'Copy paste to Here'!D173,"  &amp;  ",'Copy paste to Here'!E173))),"Empty Cell")</f>
        <v>Silicone double flared solid plug retainer &amp; Gauge: 6mm  &amp;  Color: # 1 in picture</v>
      </c>
      <c r="B169" s="57" t="str">
        <f>'Copy paste to Here'!C173</f>
        <v>SIPG</v>
      </c>
      <c r="C169" s="57" t="s">
        <v>982</v>
      </c>
      <c r="D169" s="58">
        <f>Invoice!B173</f>
        <v>2</v>
      </c>
      <c r="E169" s="59">
        <f>'Shipping Invoice'!J173*$N$1</f>
        <v>17.38</v>
      </c>
      <c r="F169" s="59">
        <f t="shared" si="9"/>
        <v>34.76</v>
      </c>
      <c r="G169" s="60">
        <f t="shared" si="7"/>
        <v>17.38</v>
      </c>
      <c r="H169" s="63">
        <f t="shared" si="8"/>
        <v>34.76</v>
      </c>
    </row>
    <row r="170" spans="1:8" s="62" customFormat="1" ht="24">
      <c r="A170" s="56" t="str">
        <f>IF((LEN('Copy paste to Here'!G174))&gt;5,((CONCATENATE('Copy paste to Here'!G174," &amp; ",'Copy paste to Here'!D174,"  &amp;  ",'Copy paste to Here'!E174))),"Empty Cell")</f>
        <v>Silicone double flared solid plug retainer &amp; Gauge: 8mm  &amp;  Color: # 1 in picture</v>
      </c>
      <c r="B170" s="57" t="str">
        <f>'Copy paste to Here'!C174</f>
        <v>SIPG</v>
      </c>
      <c r="C170" s="57" t="s">
        <v>983</v>
      </c>
      <c r="D170" s="58">
        <f>Invoice!B174</f>
        <v>4</v>
      </c>
      <c r="E170" s="59">
        <f>'Shipping Invoice'!J174*$N$1</f>
        <v>18.8</v>
      </c>
      <c r="F170" s="59">
        <f t="shared" si="9"/>
        <v>75.2</v>
      </c>
      <c r="G170" s="60">
        <f t="shared" si="7"/>
        <v>18.8</v>
      </c>
      <c r="H170" s="63">
        <f t="shared" si="8"/>
        <v>75.2</v>
      </c>
    </row>
    <row r="171" spans="1:8" s="62" customFormat="1" ht="24">
      <c r="A171" s="56" t="str">
        <f>IF((LEN('Copy paste to Here'!G175))&gt;5,((CONCATENATE('Copy paste to Here'!G175," &amp; ",'Copy paste to Here'!D175,"  &amp;  ",'Copy paste to Here'!E175))),"Empty Cell")</f>
        <v>Silicone double flared solid plug retainer &amp; Gauge: 14mm  &amp;  Color: # 3 in picture</v>
      </c>
      <c r="B171" s="57" t="str">
        <f>'Copy paste to Here'!C175</f>
        <v>SIPG</v>
      </c>
      <c r="C171" s="57" t="s">
        <v>984</v>
      </c>
      <c r="D171" s="58">
        <f>Invoice!B175</f>
        <v>4</v>
      </c>
      <c r="E171" s="59">
        <f>'Shipping Invoice'!J175*$N$1</f>
        <v>23.06</v>
      </c>
      <c r="F171" s="59">
        <f t="shared" si="9"/>
        <v>92.24</v>
      </c>
      <c r="G171" s="60">
        <f t="shared" si="7"/>
        <v>23.06</v>
      </c>
      <c r="H171" s="63">
        <f t="shared" si="8"/>
        <v>92.24</v>
      </c>
    </row>
    <row r="172" spans="1:8" s="62" customFormat="1" ht="24">
      <c r="A172" s="56" t="str">
        <f>IF((LEN('Copy paste to Here'!G176))&gt;5,((CONCATENATE('Copy paste to Here'!G176," &amp; ",'Copy paste to Here'!D176,"  &amp;  ",'Copy paste to Here'!E176))),"Empty Cell")</f>
        <v>Silicone Ultra Thin double flared flesh tunnel &amp; Gauge: 3mm  &amp;  Color: Black</v>
      </c>
      <c r="B172" s="57" t="str">
        <f>'Copy paste to Here'!C176</f>
        <v>SIUT</v>
      </c>
      <c r="C172" s="57" t="s">
        <v>985</v>
      </c>
      <c r="D172" s="58">
        <f>Invoice!B176</f>
        <v>20</v>
      </c>
      <c r="E172" s="59">
        <f>'Shipping Invoice'!J176*$N$1</f>
        <v>13.48</v>
      </c>
      <c r="F172" s="59">
        <f t="shared" si="9"/>
        <v>269.60000000000002</v>
      </c>
      <c r="G172" s="60">
        <f t="shared" si="7"/>
        <v>13.48</v>
      </c>
      <c r="H172" s="63">
        <f t="shared" si="8"/>
        <v>269.60000000000002</v>
      </c>
    </row>
    <row r="173" spans="1:8" s="62" customFormat="1" ht="24">
      <c r="A173" s="56" t="str">
        <f>IF((LEN('Copy paste to Here'!G177))&gt;5,((CONCATENATE('Copy paste to Here'!G177," &amp; ",'Copy paste to Here'!D177,"  &amp;  ",'Copy paste to Here'!E177))),"Empty Cell")</f>
        <v>Silicone Ultra Thin double flared flesh tunnel &amp; Gauge: 3mm  &amp;  Color: Clear</v>
      </c>
      <c r="B173" s="57" t="str">
        <f>'Copy paste to Here'!C177</f>
        <v>SIUT</v>
      </c>
      <c r="C173" s="57" t="s">
        <v>985</v>
      </c>
      <c r="D173" s="58">
        <f>Invoice!B177</f>
        <v>6</v>
      </c>
      <c r="E173" s="59">
        <f>'Shipping Invoice'!J177*$N$1</f>
        <v>13.48</v>
      </c>
      <c r="F173" s="59">
        <f t="shared" si="9"/>
        <v>80.88</v>
      </c>
      <c r="G173" s="60">
        <f t="shared" si="7"/>
        <v>13.48</v>
      </c>
      <c r="H173" s="63">
        <f t="shared" si="8"/>
        <v>80.88</v>
      </c>
    </row>
    <row r="174" spans="1:8" s="62" customFormat="1" ht="24">
      <c r="A174" s="56" t="str">
        <f>IF((LEN('Copy paste to Here'!G178))&gt;5,((CONCATENATE('Copy paste to Here'!G178," &amp; ",'Copy paste to Here'!D178,"  &amp;  ",'Copy paste to Here'!E178))),"Empty Cell")</f>
        <v>Silicone Ultra Thin double flared flesh tunnel &amp; Gauge: 5mm  &amp;  Color: Black</v>
      </c>
      <c r="B174" s="57" t="str">
        <f>'Copy paste to Here'!C178</f>
        <v>SIUT</v>
      </c>
      <c r="C174" s="57" t="s">
        <v>986</v>
      </c>
      <c r="D174" s="58">
        <f>Invoice!B178</f>
        <v>4</v>
      </c>
      <c r="E174" s="59">
        <f>'Shipping Invoice'!J178*$N$1</f>
        <v>15.61</v>
      </c>
      <c r="F174" s="59">
        <f t="shared" si="9"/>
        <v>62.44</v>
      </c>
      <c r="G174" s="60">
        <f t="shared" si="7"/>
        <v>15.61</v>
      </c>
      <c r="H174" s="63">
        <f t="shared" si="8"/>
        <v>62.44</v>
      </c>
    </row>
    <row r="175" spans="1:8" s="62" customFormat="1" ht="24">
      <c r="A175" s="56" t="str">
        <f>IF((LEN('Copy paste to Here'!G179))&gt;5,((CONCATENATE('Copy paste to Here'!G179," &amp; ",'Copy paste to Here'!D179,"  &amp;  ",'Copy paste to Here'!E179))),"Empty Cell")</f>
        <v>Silicone Ultra Thin double flared flesh tunnel &amp; Gauge: 5mm  &amp;  Color: Clear</v>
      </c>
      <c r="B175" s="57" t="str">
        <f>'Copy paste to Here'!C179</f>
        <v>SIUT</v>
      </c>
      <c r="C175" s="57" t="s">
        <v>986</v>
      </c>
      <c r="D175" s="58">
        <f>Invoice!B179</f>
        <v>4</v>
      </c>
      <c r="E175" s="59">
        <f>'Shipping Invoice'!J179*$N$1</f>
        <v>15.61</v>
      </c>
      <c r="F175" s="59">
        <f t="shared" si="9"/>
        <v>62.44</v>
      </c>
      <c r="G175" s="60">
        <f t="shared" si="7"/>
        <v>15.61</v>
      </c>
      <c r="H175" s="63">
        <f t="shared" si="8"/>
        <v>62.44</v>
      </c>
    </row>
    <row r="176" spans="1:8" s="62" customFormat="1" ht="24">
      <c r="A176" s="56" t="str">
        <f>IF((LEN('Copy paste to Here'!G180))&gt;5,((CONCATENATE('Copy paste to Here'!G180," &amp; ",'Copy paste to Here'!D180,"  &amp;  ",'Copy paste to Here'!E180))),"Empty Cell")</f>
        <v>Silicone Ultra Thin double flared flesh tunnel &amp; Gauge: 6mm  &amp;  Color: Black</v>
      </c>
      <c r="B176" s="57" t="str">
        <f>'Copy paste to Here'!C180</f>
        <v>SIUT</v>
      </c>
      <c r="C176" s="57" t="s">
        <v>987</v>
      </c>
      <c r="D176" s="58">
        <f>Invoice!B180</f>
        <v>18</v>
      </c>
      <c r="E176" s="59">
        <f>'Shipping Invoice'!J180*$N$1</f>
        <v>16.32</v>
      </c>
      <c r="F176" s="59">
        <f t="shared" si="9"/>
        <v>293.76</v>
      </c>
      <c r="G176" s="60">
        <f t="shared" si="7"/>
        <v>16.32</v>
      </c>
      <c r="H176" s="63">
        <f t="shared" si="8"/>
        <v>293.76</v>
      </c>
    </row>
    <row r="177" spans="1:8" s="62" customFormat="1" ht="24">
      <c r="A177" s="56" t="str">
        <f>IF((LEN('Copy paste to Here'!G181))&gt;5,((CONCATENATE('Copy paste to Here'!G181," &amp; ",'Copy paste to Here'!D181,"  &amp;  ",'Copy paste to Here'!E181))),"Empty Cell")</f>
        <v>Silicone Ultra Thin double flared flesh tunnel &amp; Gauge: 6mm  &amp;  Color: Red</v>
      </c>
      <c r="B177" s="57" t="str">
        <f>'Copy paste to Here'!C181</f>
        <v>SIUT</v>
      </c>
      <c r="C177" s="57" t="s">
        <v>987</v>
      </c>
      <c r="D177" s="58">
        <f>Invoice!B181</f>
        <v>2</v>
      </c>
      <c r="E177" s="59">
        <f>'Shipping Invoice'!J181*$N$1</f>
        <v>16.32</v>
      </c>
      <c r="F177" s="59">
        <f t="shared" si="9"/>
        <v>32.64</v>
      </c>
      <c r="G177" s="60">
        <f t="shared" si="7"/>
        <v>16.32</v>
      </c>
      <c r="H177" s="63">
        <f t="shared" si="8"/>
        <v>32.64</v>
      </c>
    </row>
    <row r="178" spans="1:8" s="62" customFormat="1" ht="24">
      <c r="A178" s="56" t="str">
        <f>IF((LEN('Copy paste to Here'!G182))&gt;5,((CONCATENATE('Copy paste to Here'!G182," &amp; ",'Copy paste to Here'!D182,"  &amp;  ",'Copy paste to Here'!E182))),"Empty Cell")</f>
        <v>Silicone Ultra Thin double flared flesh tunnel &amp; Gauge: 6mm  &amp;  Color: Skin Tone</v>
      </c>
      <c r="B178" s="57" t="str">
        <f>'Copy paste to Here'!C182</f>
        <v>SIUT</v>
      </c>
      <c r="C178" s="57" t="s">
        <v>987</v>
      </c>
      <c r="D178" s="58">
        <f>Invoice!B182</f>
        <v>2</v>
      </c>
      <c r="E178" s="59">
        <f>'Shipping Invoice'!J182*$N$1</f>
        <v>16.32</v>
      </c>
      <c r="F178" s="59">
        <f t="shared" si="9"/>
        <v>32.64</v>
      </c>
      <c r="G178" s="60">
        <f t="shared" si="7"/>
        <v>16.32</v>
      </c>
      <c r="H178" s="63">
        <f t="shared" si="8"/>
        <v>32.64</v>
      </c>
    </row>
    <row r="179" spans="1:8" s="62" customFormat="1" ht="24">
      <c r="A179" s="56" t="str">
        <f>IF((LEN('Copy paste to Here'!G183))&gt;5,((CONCATENATE('Copy paste to Here'!G183," &amp; ",'Copy paste to Here'!D183,"  &amp;  ",'Copy paste to Here'!E183))),"Empty Cell")</f>
        <v>Silicone Ultra Thin double flared flesh tunnel &amp; Gauge: 8mm  &amp;  Color: Black</v>
      </c>
      <c r="B179" s="57" t="str">
        <f>'Copy paste to Here'!C183</f>
        <v>SIUT</v>
      </c>
      <c r="C179" s="57" t="s">
        <v>988</v>
      </c>
      <c r="D179" s="58">
        <f>Invoice!B183</f>
        <v>2</v>
      </c>
      <c r="E179" s="59">
        <f>'Shipping Invoice'!J183*$N$1</f>
        <v>17.03</v>
      </c>
      <c r="F179" s="59">
        <f t="shared" si="9"/>
        <v>34.06</v>
      </c>
      <c r="G179" s="60">
        <f t="shared" si="7"/>
        <v>17.03</v>
      </c>
      <c r="H179" s="63">
        <f t="shared" si="8"/>
        <v>34.06</v>
      </c>
    </row>
    <row r="180" spans="1:8" s="62" customFormat="1" ht="24">
      <c r="A180" s="56" t="str">
        <f>IF((LEN('Copy paste to Here'!G184))&gt;5,((CONCATENATE('Copy paste to Here'!G184," &amp; ",'Copy paste to Here'!D184,"  &amp;  ",'Copy paste to Here'!E184))),"Empty Cell")</f>
        <v>Silicone Ultra Thin double flared flesh tunnel &amp; Gauge: 8mm  &amp;  Color: Pink</v>
      </c>
      <c r="B180" s="57" t="str">
        <f>'Copy paste to Here'!C184</f>
        <v>SIUT</v>
      </c>
      <c r="C180" s="57" t="s">
        <v>988</v>
      </c>
      <c r="D180" s="58">
        <f>Invoice!B184</f>
        <v>4</v>
      </c>
      <c r="E180" s="59">
        <f>'Shipping Invoice'!J184*$N$1</f>
        <v>17.03</v>
      </c>
      <c r="F180" s="59">
        <f t="shared" si="9"/>
        <v>68.12</v>
      </c>
      <c r="G180" s="60">
        <f t="shared" si="7"/>
        <v>17.03</v>
      </c>
      <c r="H180" s="63">
        <f t="shared" si="8"/>
        <v>68.12</v>
      </c>
    </row>
    <row r="181" spans="1:8" s="62" customFormat="1" ht="24">
      <c r="A181" s="56" t="str">
        <f>IF((LEN('Copy paste to Here'!G185))&gt;5,((CONCATENATE('Copy paste to Here'!G185," &amp; ",'Copy paste to Here'!D185,"  &amp;  ",'Copy paste to Here'!E185))),"Empty Cell")</f>
        <v>Silicone Ultra Thin double flared flesh tunnel &amp; Gauge: 8mm  &amp;  Color: Red</v>
      </c>
      <c r="B181" s="57" t="str">
        <f>'Copy paste to Here'!C185</f>
        <v>SIUT</v>
      </c>
      <c r="C181" s="57" t="s">
        <v>988</v>
      </c>
      <c r="D181" s="58">
        <f>Invoice!B185</f>
        <v>2</v>
      </c>
      <c r="E181" s="59">
        <f>'Shipping Invoice'!J185*$N$1</f>
        <v>17.03</v>
      </c>
      <c r="F181" s="59">
        <f t="shared" si="9"/>
        <v>34.06</v>
      </c>
      <c r="G181" s="60">
        <f t="shared" si="7"/>
        <v>17.03</v>
      </c>
      <c r="H181" s="63">
        <f t="shared" si="8"/>
        <v>34.06</v>
      </c>
    </row>
    <row r="182" spans="1:8" s="62" customFormat="1" ht="24">
      <c r="A182" s="56" t="str">
        <f>IF((LEN('Copy paste to Here'!G186))&gt;5,((CONCATENATE('Copy paste to Here'!G186," &amp; ",'Copy paste to Here'!D186,"  &amp;  ",'Copy paste to Here'!E186))),"Empty Cell")</f>
        <v>Silicone Ultra Thin double flared flesh tunnel &amp; Gauge: 8mm  &amp;  Color: Skin Tone</v>
      </c>
      <c r="B182" s="57" t="str">
        <f>'Copy paste to Here'!C186</f>
        <v>SIUT</v>
      </c>
      <c r="C182" s="57" t="s">
        <v>988</v>
      </c>
      <c r="D182" s="58">
        <f>Invoice!B186</f>
        <v>2</v>
      </c>
      <c r="E182" s="59">
        <f>'Shipping Invoice'!J186*$N$1</f>
        <v>17.03</v>
      </c>
      <c r="F182" s="59">
        <f t="shared" si="9"/>
        <v>34.06</v>
      </c>
      <c r="G182" s="60">
        <f t="shared" si="7"/>
        <v>17.03</v>
      </c>
      <c r="H182" s="63">
        <f t="shared" si="8"/>
        <v>34.06</v>
      </c>
    </row>
    <row r="183" spans="1:8" s="62" customFormat="1" ht="24">
      <c r="A183" s="56" t="str">
        <f>IF((LEN('Copy paste to Here'!G187))&gt;5,((CONCATENATE('Copy paste to Here'!G187," &amp; ",'Copy paste to Here'!D187,"  &amp;  ",'Copy paste to Here'!E187))),"Empty Cell")</f>
        <v>Silicone Ultra Thin double flared flesh tunnel &amp; Gauge: 10mm  &amp;  Color: Black</v>
      </c>
      <c r="B183" s="57" t="str">
        <f>'Copy paste to Here'!C187</f>
        <v>SIUT</v>
      </c>
      <c r="C183" s="57" t="s">
        <v>989</v>
      </c>
      <c r="D183" s="58">
        <f>Invoice!B187</f>
        <v>2</v>
      </c>
      <c r="E183" s="59">
        <f>'Shipping Invoice'!J187*$N$1</f>
        <v>18.45</v>
      </c>
      <c r="F183" s="59">
        <f t="shared" si="9"/>
        <v>36.9</v>
      </c>
      <c r="G183" s="60">
        <f t="shared" si="7"/>
        <v>18.45</v>
      </c>
      <c r="H183" s="63">
        <f t="shared" si="8"/>
        <v>36.9</v>
      </c>
    </row>
    <row r="184" spans="1:8" s="62" customFormat="1" ht="24">
      <c r="A184" s="56" t="str">
        <f>IF((LEN('Copy paste to Here'!G188))&gt;5,((CONCATENATE('Copy paste to Here'!G188," &amp; ",'Copy paste to Here'!D188,"  &amp;  ",'Copy paste to Here'!E188))),"Empty Cell")</f>
        <v>Silicone Ultra Thin double flared flesh tunnel &amp; Gauge: 10mm  &amp;  Color: Clear</v>
      </c>
      <c r="B184" s="57" t="str">
        <f>'Copy paste to Here'!C188</f>
        <v>SIUT</v>
      </c>
      <c r="C184" s="57" t="s">
        <v>989</v>
      </c>
      <c r="D184" s="58">
        <f>Invoice!B188</f>
        <v>52</v>
      </c>
      <c r="E184" s="59">
        <f>'Shipping Invoice'!J188*$N$1</f>
        <v>18.45</v>
      </c>
      <c r="F184" s="59">
        <f t="shared" si="9"/>
        <v>959.4</v>
      </c>
      <c r="G184" s="60">
        <f t="shared" si="7"/>
        <v>18.45</v>
      </c>
      <c r="H184" s="63">
        <f t="shared" si="8"/>
        <v>959.4</v>
      </c>
    </row>
    <row r="185" spans="1:8" s="62" customFormat="1" ht="24">
      <c r="A185" s="56" t="str">
        <f>IF((LEN('Copy paste to Here'!G189))&gt;5,((CONCATENATE('Copy paste to Here'!G189," &amp; ",'Copy paste to Here'!D189,"  &amp;  ",'Copy paste to Here'!E189))),"Empty Cell")</f>
        <v>Silicone Ultra Thin double flared flesh tunnel &amp; Gauge: 10mm  &amp;  Color: Pink</v>
      </c>
      <c r="B185" s="57" t="str">
        <f>'Copy paste to Here'!C189</f>
        <v>SIUT</v>
      </c>
      <c r="C185" s="57" t="s">
        <v>989</v>
      </c>
      <c r="D185" s="58">
        <f>Invoice!B189</f>
        <v>4</v>
      </c>
      <c r="E185" s="59">
        <f>'Shipping Invoice'!J189*$N$1</f>
        <v>18.45</v>
      </c>
      <c r="F185" s="59">
        <f t="shared" si="9"/>
        <v>73.8</v>
      </c>
      <c r="G185" s="60">
        <f t="shared" si="7"/>
        <v>18.45</v>
      </c>
      <c r="H185" s="63">
        <f t="shared" si="8"/>
        <v>73.8</v>
      </c>
    </row>
    <row r="186" spans="1:8" s="62" customFormat="1" ht="24">
      <c r="A186" s="56" t="str">
        <f>IF((LEN('Copy paste to Here'!G190))&gt;5,((CONCATENATE('Copy paste to Here'!G190," &amp; ",'Copy paste to Here'!D190,"  &amp;  ",'Copy paste to Here'!E190))),"Empty Cell")</f>
        <v>Silicone Ultra Thin double flared flesh tunnel &amp; Gauge: 10mm  &amp;  Color: Purple</v>
      </c>
      <c r="B186" s="57" t="str">
        <f>'Copy paste to Here'!C190</f>
        <v>SIUT</v>
      </c>
      <c r="C186" s="57" t="s">
        <v>989</v>
      </c>
      <c r="D186" s="58">
        <f>Invoice!B190</f>
        <v>2</v>
      </c>
      <c r="E186" s="59">
        <f>'Shipping Invoice'!J190*$N$1</f>
        <v>18.45</v>
      </c>
      <c r="F186" s="59">
        <f t="shared" si="9"/>
        <v>36.9</v>
      </c>
      <c r="G186" s="60">
        <f t="shared" si="7"/>
        <v>18.45</v>
      </c>
      <c r="H186" s="63">
        <f t="shared" si="8"/>
        <v>36.9</v>
      </c>
    </row>
    <row r="187" spans="1:8" s="62" customFormat="1" ht="24">
      <c r="A187" s="56" t="str">
        <f>IF((LEN('Copy paste to Here'!G191))&gt;5,((CONCATENATE('Copy paste to Here'!G191," &amp; ",'Copy paste to Here'!D191,"  &amp;  ",'Copy paste to Here'!E191))),"Empty Cell")</f>
        <v>Silicone Ultra Thin double flared flesh tunnel &amp; Gauge: 12mm  &amp;  Color: Green</v>
      </c>
      <c r="B187" s="57" t="str">
        <f>'Copy paste to Here'!C191</f>
        <v>SIUT</v>
      </c>
      <c r="C187" s="57" t="s">
        <v>990</v>
      </c>
      <c r="D187" s="58">
        <f>Invoice!B191</f>
        <v>4</v>
      </c>
      <c r="E187" s="59">
        <f>'Shipping Invoice'!J191*$N$1</f>
        <v>19.87</v>
      </c>
      <c r="F187" s="59">
        <f t="shared" si="9"/>
        <v>79.48</v>
      </c>
      <c r="G187" s="60">
        <f t="shared" si="7"/>
        <v>19.87</v>
      </c>
      <c r="H187" s="63">
        <f t="shared" si="8"/>
        <v>79.48</v>
      </c>
    </row>
    <row r="188" spans="1:8" s="62" customFormat="1" ht="24">
      <c r="A188" s="56" t="str">
        <f>IF((LEN('Copy paste to Here'!G192))&gt;5,((CONCATENATE('Copy paste to Here'!G192," &amp; ",'Copy paste to Here'!D192,"  &amp;  ",'Copy paste to Here'!E192))),"Empty Cell")</f>
        <v>Silicone Ultra Thin double flared flesh tunnel &amp; Gauge: 14mm  &amp;  Color: Clear</v>
      </c>
      <c r="B188" s="57" t="str">
        <f>'Copy paste to Here'!C192</f>
        <v>SIUT</v>
      </c>
      <c r="C188" s="57" t="s">
        <v>991</v>
      </c>
      <c r="D188" s="58">
        <f>Invoice!B192</f>
        <v>2</v>
      </c>
      <c r="E188" s="59">
        <f>'Shipping Invoice'!J192*$N$1</f>
        <v>22</v>
      </c>
      <c r="F188" s="59">
        <f t="shared" si="9"/>
        <v>44</v>
      </c>
      <c r="G188" s="60">
        <f t="shared" si="7"/>
        <v>22</v>
      </c>
      <c r="H188" s="63">
        <f t="shared" si="8"/>
        <v>44</v>
      </c>
    </row>
    <row r="189" spans="1:8" s="62" customFormat="1" ht="24">
      <c r="A189" s="56" t="str">
        <f>IF((LEN('Copy paste to Here'!G193))&gt;5,((CONCATENATE('Copy paste to Here'!G193," &amp; ",'Copy paste to Here'!D193,"  &amp;  ",'Copy paste to Here'!E193))),"Empty Cell")</f>
        <v>Silicone Ultra Thin double flared flesh tunnel &amp; Gauge: 14mm  &amp;  Color: Green</v>
      </c>
      <c r="B189" s="57" t="str">
        <f>'Copy paste to Here'!C193</f>
        <v>SIUT</v>
      </c>
      <c r="C189" s="57" t="s">
        <v>991</v>
      </c>
      <c r="D189" s="58">
        <f>Invoice!B193</f>
        <v>2</v>
      </c>
      <c r="E189" s="59">
        <f>'Shipping Invoice'!J193*$N$1</f>
        <v>22</v>
      </c>
      <c r="F189" s="59">
        <f t="shared" si="9"/>
        <v>44</v>
      </c>
      <c r="G189" s="60">
        <f t="shared" si="7"/>
        <v>22</v>
      </c>
      <c r="H189" s="63">
        <f t="shared" si="8"/>
        <v>44</v>
      </c>
    </row>
    <row r="190" spans="1:8" s="62" customFormat="1" ht="25.5">
      <c r="A190" s="56" t="str">
        <f>IF((LEN('Copy paste to Here'!G194))&gt;5,((CONCATENATE('Copy paste to Here'!G194," &amp; ",'Copy paste to Here'!D194,"  &amp;  ",'Copy paste to Here'!E194))),"Empty Cell")</f>
        <v>Silicone Ultra Thin double flared flesh tunnel &amp; Gauge: 18mm  &amp;  Color: Black</v>
      </c>
      <c r="B190" s="57" t="str">
        <f>'Copy paste to Here'!C194</f>
        <v>SIUT</v>
      </c>
      <c r="C190" s="57" t="s">
        <v>992</v>
      </c>
      <c r="D190" s="58">
        <f>Invoice!B194</f>
        <v>4</v>
      </c>
      <c r="E190" s="59">
        <f>'Shipping Invoice'!J194*$N$1</f>
        <v>24.48</v>
      </c>
      <c r="F190" s="59">
        <f t="shared" si="9"/>
        <v>97.92</v>
      </c>
      <c r="G190" s="60">
        <f t="shared" si="7"/>
        <v>24.48</v>
      </c>
      <c r="H190" s="63">
        <f t="shared" si="8"/>
        <v>97.92</v>
      </c>
    </row>
    <row r="191" spans="1:8" s="62" customFormat="1" ht="25.5">
      <c r="A191" s="56" t="str">
        <f>IF((LEN('Copy paste to Here'!G195))&gt;5,((CONCATENATE('Copy paste to Here'!G195," &amp; ",'Copy paste to Here'!D195,"  &amp;  ",'Copy paste to Here'!E195))),"Empty Cell")</f>
        <v>Silicone Ultra Thin double flared flesh tunnel &amp; Gauge: 18mm  &amp;  Color: Red</v>
      </c>
      <c r="B191" s="57" t="str">
        <f>'Copy paste to Here'!C195</f>
        <v>SIUT</v>
      </c>
      <c r="C191" s="57" t="s">
        <v>992</v>
      </c>
      <c r="D191" s="58">
        <f>Invoice!B195</f>
        <v>2</v>
      </c>
      <c r="E191" s="59">
        <f>'Shipping Invoice'!J195*$N$1</f>
        <v>24.48</v>
      </c>
      <c r="F191" s="59">
        <f t="shared" si="9"/>
        <v>48.96</v>
      </c>
      <c r="G191" s="60">
        <f t="shared" si="7"/>
        <v>24.48</v>
      </c>
      <c r="H191" s="63">
        <f t="shared" si="8"/>
        <v>48.96</v>
      </c>
    </row>
    <row r="192" spans="1:8" s="62" customFormat="1" ht="24">
      <c r="A192" s="56" t="str">
        <f>IF((LEN('Copy paste to Here'!G196))&gt;5,((CONCATENATE('Copy paste to Here'!G196," &amp; ",'Copy paste to Here'!D196,"  &amp;  ",'Copy paste to Here'!E196))),"Empty Cell")</f>
        <v>Silicone Ultra Thin double flared flesh tunnel &amp; Gauge: 19mm  &amp;  Color: Black</v>
      </c>
      <c r="B192" s="57" t="str">
        <f>'Copy paste to Here'!C196</f>
        <v>SIUT</v>
      </c>
      <c r="C192" s="57" t="s">
        <v>993</v>
      </c>
      <c r="D192" s="58">
        <f>Invoice!B196</f>
        <v>4</v>
      </c>
      <c r="E192" s="59">
        <f>'Shipping Invoice'!J196*$N$1</f>
        <v>24.84</v>
      </c>
      <c r="F192" s="59">
        <f t="shared" si="9"/>
        <v>99.36</v>
      </c>
      <c r="G192" s="60">
        <f t="shared" si="7"/>
        <v>24.84</v>
      </c>
      <c r="H192" s="63">
        <f t="shared" si="8"/>
        <v>99.36</v>
      </c>
    </row>
    <row r="193" spans="1:8" s="62" customFormat="1" ht="25.5">
      <c r="A193" s="56" t="str">
        <f>IF((LEN('Copy paste to Here'!G197))&gt;5,((CONCATENATE('Copy paste to Here'!G197," &amp; ",'Copy paste to Here'!D197,"  &amp;  ",'Copy paste to Here'!E197))),"Empty Cell")</f>
        <v>Silicone Ultra Thin double flared flesh tunnel &amp; Gauge: 20mm  &amp;  Color: Black</v>
      </c>
      <c r="B193" s="57" t="str">
        <f>'Copy paste to Here'!C197</f>
        <v>SIUT</v>
      </c>
      <c r="C193" s="57" t="s">
        <v>994</v>
      </c>
      <c r="D193" s="58">
        <f>Invoice!B197</f>
        <v>2</v>
      </c>
      <c r="E193" s="59">
        <f>'Shipping Invoice'!J197*$N$1</f>
        <v>25.55</v>
      </c>
      <c r="F193" s="59">
        <f t="shared" si="9"/>
        <v>51.1</v>
      </c>
      <c r="G193" s="60">
        <f t="shared" si="7"/>
        <v>25.55</v>
      </c>
      <c r="H193" s="63">
        <f t="shared" si="8"/>
        <v>51.1</v>
      </c>
    </row>
    <row r="194" spans="1:8" s="62" customFormat="1" ht="25.5">
      <c r="A194" s="56" t="str">
        <f>IF((LEN('Copy paste to Here'!G198))&gt;5,((CONCATENATE('Copy paste to Here'!G198," &amp; ",'Copy paste to Here'!D198,"  &amp;  ",'Copy paste to Here'!E198))),"Empty Cell")</f>
        <v>Silicone Ultra Thin double flared flesh tunnel &amp; Gauge: 20mm  &amp;  Color: Red</v>
      </c>
      <c r="B194" s="57" t="str">
        <f>'Copy paste to Here'!C198</f>
        <v>SIUT</v>
      </c>
      <c r="C194" s="57" t="s">
        <v>994</v>
      </c>
      <c r="D194" s="58">
        <f>Invoice!B198</f>
        <v>2</v>
      </c>
      <c r="E194" s="59">
        <f>'Shipping Invoice'!J198*$N$1</f>
        <v>25.55</v>
      </c>
      <c r="F194" s="59">
        <f t="shared" si="9"/>
        <v>51.1</v>
      </c>
      <c r="G194" s="60">
        <f t="shared" si="7"/>
        <v>25.55</v>
      </c>
      <c r="H194" s="63">
        <f t="shared" si="8"/>
        <v>51.1</v>
      </c>
    </row>
    <row r="195" spans="1:8" s="62" customFormat="1" ht="24">
      <c r="A195" s="56" t="str">
        <f>IF((LEN('Copy paste to Here'!G199))&gt;5,((CONCATENATE('Copy paste to Here'!G199," &amp; ",'Copy paste to Here'!D199,"  &amp;  ",'Copy paste to Here'!E199))),"Empty Cell")</f>
        <v>Silicone Ultra Thin double flared flesh tunnel &amp; Gauge: 22mm  &amp;  Color: Black</v>
      </c>
      <c r="B195" s="57" t="str">
        <f>'Copy paste to Here'!C199</f>
        <v>SIUT</v>
      </c>
      <c r="C195" s="57" t="s">
        <v>995</v>
      </c>
      <c r="D195" s="58">
        <f>Invoice!B199</f>
        <v>4</v>
      </c>
      <c r="E195" s="59">
        <f>'Shipping Invoice'!J199*$N$1</f>
        <v>26.96</v>
      </c>
      <c r="F195" s="59">
        <f t="shared" si="9"/>
        <v>107.84</v>
      </c>
      <c r="G195" s="60">
        <f t="shared" si="7"/>
        <v>26.96</v>
      </c>
      <c r="H195" s="63">
        <f t="shared" si="8"/>
        <v>107.84</v>
      </c>
    </row>
    <row r="196" spans="1:8" s="62" customFormat="1" ht="24">
      <c r="A196" s="56" t="str">
        <f>IF((LEN('Copy paste to Here'!G200))&gt;5,((CONCATENATE('Copy paste to Here'!G200," &amp; ",'Copy paste to Here'!D200,"  &amp;  ",'Copy paste to Here'!E200))),"Empty Cell")</f>
        <v>Silicone Ultra Thin double flared flesh tunnel &amp; Gauge: 25mm  &amp;  Color: Black</v>
      </c>
      <c r="B196" s="57" t="str">
        <f>'Copy paste to Here'!C200</f>
        <v>SIUT</v>
      </c>
      <c r="C196" s="57" t="s">
        <v>996</v>
      </c>
      <c r="D196" s="58">
        <f>Invoice!B200</f>
        <v>4</v>
      </c>
      <c r="E196" s="59">
        <f>'Shipping Invoice'!J200*$N$1</f>
        <v>31.58</v>
      </c>
      <c r="F196" s="59">
        <f t="shared" si="9"/>
        <v>126.32</v>
      </c>
      <c r="G196" s="60">
        <f t="shared" si="7"/>
        <v>31.58</v>
      </c>
      <c r="H196" s="63">
        <f t="shared" si="8"/>
        <v>126.32</v>
      </c>
    </row>
    <row r="197" spans="1:8" s="62" customFormat="1" ht="24">
      <c r="A197" s="56" t="str">
        <f>IF((LEN('Copy paste to Here'!G201))&gt;5,((CONCATENATE('Copy paste to Here'!G201," &amp; ",'Copy paste to Here'!D201,"  &amp;  ",'Copy paste to Here'!E201))),"Empty Cell")</f>
        <v xml:space="preserve">Teak wood double flared plug with hand carved skull &amp; Gauge: 16mm  &amp;  </v>
      </c>
      <c r="B197" s="57" t="str">
        <f>'Copy paste to Here'!C201</f>
        <v>SKTE</v>
      </c>
      <c r="C197" s="57" t="s">
        <v>997</v>
      </c>
      <c r="D197" s="58">
        <f>Invoice!B201</f>
        <v>2</v>
      </c>
      <c r="E197" s="59">
        <f>'Shipping Invoice'!J201*$N$1</f>
        <v>132.69</v>
      </c>
      <c r="F197" s="59">
        <f t="shared" si="9"/>
        <v>265.38</v>
      </c>
      <c r="G197" s="60">
        <f t="shared" si="7"/>
        <v>132.69</v>
      </c>
      <c r="H197" s="63">
        <f t="shared" si="8"/>
        <v>265.38</v>
      </c>
    </row>
    <row r="198" spans="1:8" s="62" customFormat="1" ht="24">
      <c r="A198" s="56" t="str">
        <f>IF((LEN('Copy paste to Here'!G202))&gt;5,((CONCATENATE('Copy paste to Here'!G202," &amp; ",'Copy paste to Here'!D202,"  &amp;  ",'Copy paste to Here'!E202))),"Empty Cell")</f>
        <v xml:space="preserve">High polished surgical steel single flesh tunnel with rubber O-ring &amp; Gauge: 1.6mm  &amp;  </v>
      </c>
      <c r="B198" s="57" t="str">
        <f>'Copy paste to Here'!C202</f>
        <v>SPG</v>
      </c>
      <c r="C198" s="57" t="s">
        <v>998</v>
      </c>
      <c r="D198" s="58">
        <f>Invoice!B202</f>
        <v>2</v>
      </c>
      <c r="E198" s="59">
        <f>'Shipping Invoice'!J202*$N$1</f>
        <v>13.84</v>
      </c>
      <c r="F198" s="59">
        <f t="shared" si="9"/>
        <v>27.68</v>
      </c>
      <c r="G198" s="60">
        <f t="shared" si="7"/>
        <v>13.84</v>
      </c>
      <c r="H198" s="63">
        <f t="shared" si="8"/>
        <v>27.68</v>
      </c>
    </row>
    <row r="199" spans="1:8" s="62" customFormat="1" ht="24">
      <c r="A199" s="56" t="str">
        <f>IF((LEN('Copy paste to Here'!G203))&gt;5,((CONCATENATE('Copy paste to Here'!G203," &amp; ",'Copy paste to Here'!D203,"  &amp;  ",'Copy paste to Here'!E203))),"Empty Cell")</f>
        <v xml:space="preserve">High polished surgical steel single flesh tunnel with rubber O-ring &amp; Gauge: 2.5mm  &amp;  </v>
      </c>
      <c r="B199" s="57" t="str">
        <f>'Copy paste to Here'!C203</f>
        <v>SPG</v>
      </c>
      <c r="C199" s="57" t="s">
        <v>999</v>
      </c>
      <c r="D199" s="58">
        <f>Invoice!B203</f>
        <v>2</v>
      </c>
      <c r="E199" s="59">
        <f>'Shipping Invoice'!J203*$N$1</f>
        <v>15.26</v>
      </c>
      <c r="F199" s="59">
        <f t="shared" si="9"/>
        <v>30.52</v>
      </c>
      <c r="G199" s="60">
        <f t="shared" si="7"/>
        <v>15.26</v>
      </c>
      <c r="H199" s="63">
        <f t="shared" si="8"/>
        <v>30.52</v>
      </c>
    </row>
    <row r="200" spans="1:8" s="62" customFormat="1" ht="24">
      <c r="A200" s="56" t="str">
        <f>IF((LEN('Copy paste to Here'!G204))&gt;5,((CONCATENATE('Copy paste to Here'!G204," &amp; ",'Copy paste to Here'!D204,"  &amp;  ",'Copy paste to Here'!E204))),"Empty Cell")</f>
        <v xml:space="preserve">High polished surgical steel single flesh tunnel with rubber O-ring &amp; Gauge: 3mm  &amp;  </v>
      </c>
      <c r="B200" s="57" t="str">
        <f>'Copy paste to Here'!C204</f>
        <v>SPG</v>
      </c>
      <c r="C200" s="57" t="s">
        <v>1000</v>
      </c>
      <c r="D200" s="58">
        <f>Invoice!B204</f>
        <v>2</v>
      </c>
      <c r="E200" s="59">
        <f>'Shipping Invoice'!J204*$N$1</f>
        <v>15.61</v>
      </c>
      <c r="F200" s="59">
        <f t="shared" si="9"/>
        <v>31.22</v>
      </c>
      <c r="G200" s="60">
        <f t="shared" si="7"/>
        <v>15.61</v>
      </c>
      <c r="H200" s="63">
        <f t="shared" si="8"/>
        <v>31.22</v>
      </c>
    </row>
    <row r="201" spans="1:8" s="62" customFormat="1" ht="24">
      <c r="A201" s="56" t="str">
        <f>IF((LEN('Copy paste to Here'!G205))&gt;5,((CONCATENATE('Copy paste to Here'!G205," &amp; ",'Copy paste to Here'!D205,"  &amp;  ",'Copy paste to Here'!E205))),"Empty Cell")</f>
        <v xml:space="preserve">High polished surgical steel single flesh tunnel with rubber O-ring &amp; Gauge: 4mm  &amp;  </v>
      </c>
      <c r="B201" s="57" t="str">
        <f>'Copy paste to Here'!C205</f>
        <v>SPG</v>
      </c>
      <c r="C201" s="57" t="s">
        <v>1001</v>
      </c>
      <c r="D201" s="58">
        <f>Invoice!B205</f>
        <v>4</v>
      </c>
      <c r="E201" s="59">
        <f>'Shipping Invoice'!J205*$N$1</f>
        <v>16.32</v>
      </c>
      <c r="F201" s="59">
        <f t="shared" si="9"/>
        <v>65.28</v>
      </c>
      <c r="G201" s="60">
        <f t="shared" si="7"/>
        <v>16.32</v>
      </c>
      <c r="H201" s="63">
        <f t="shared" si="8"/>
        <v>65.28</v>
      </c>
    </row>
    <row r="202" spans="1:8" s="62" customFormat="1" ht="24">
      <c r="A202" s="56" t="str">
        <f>IF((LEN('Copy paste to Here'!G206))&gt;5,((CONCATENATE('Copy paste to Here'!G206," &amp; ",'Copy paste to Here'!D206,"  &amp;  ",'Copy paste to Here'!E206))),"Empty Cell")</f>
        <v xml:space="preserve">High polished surgical steel single flesh tunnel with rubber O-ring &amp; Gauge: 10mm  &amp;  </v>
      </c>
      <c r="B202" s="57" t="str">
        <f>'Copy paste to Here'!C206</f>
        <v>SPG</v>
      </c>
      <c r="C202" s="57" t="s">
        <v>1002</v>
      </c>
      <c r="D202" s="58">
        <f>Invoice!B206</f>
        <v>4</v>
      </c>
      <c r="E202" s="59">
        <f>'Shipping Invoice'!J206*$N$1</f>
        <v>24.13</v>
      </c>
      <c r="F202" s="59">
        <f t="shared" si="9"/>
        <v>96.52</v>
      </c>
      <c r="G202" s="60">
        <f t="shared" si="7"/>
        <v>24.13</v>
      </c>
      <c r="H202" s="63">
        <f t="shared" si="8"/>
        <v>96.52</v>
      </c>
    </row>
    <row r="203" spans="1:8" s="62" customFormat="1" ht="24">
      <c r="A203" s="56" t="str">
        <f>IF((LEN('Copy paste to Here'!G207))&gt;5,((CONCATENATE('Copy paste to Here'!G207," &amp; ",'Copy paste to Here'!D207,"  &amp;  ",'Copy paste to Here'!E207))),"Empty Cell")</f>
        <v xml:space="preserve">High polished surgical steel single flesh tunnel with rubber O-ring &amp; Gauge: 14mm  &amp;  </v>
      </c>
      <c r="B203" s="57" t="str">
        <f>'Copy paste to Here'!C207</f>
        <v>SPG</v>
      </c>
      <c r="C203" s="57" t="s">
        <v>1003</v>
      </c>
      <c r="D203" s="58">
        <f>Invoice!B207</f>
        <v>4</v>
      </c>
      <c r="E203" s="59">
        <f>'Shipping Invoice'!J207*$N$1</f>
        <v>29.8</v>
      </c>
      <c r="F203" s="59">
        <f t="shared" si="9"/>
        <v>119.2</v>
      </c>
      <c r="G203" s="60">
        <f t="shared" si="7"/>
        <v>29.8</v>
      </c>
      <c r="H203" s="63">
        <f t="shared" si="8"/>
        <v>119.2</v>
      </c>
    </row>
    <row r="204" spans="1:8" s="62" customFormat="1" ht="25.5">
      <c r="A204" s="56" t="str">
        <f>IF((LEN('Copy paste to Here'!G208))&gt;5,((CONCATENATE('Copy paste to Here'!G208," &amp; ",'Copy paste to Here'!D208,"  &amp;  ",'Copy paste to Here'!E208))),"Empty Cell")</f>
        <v xml:space="preserve">High polished surgical steel single flesh tunnel with rubber O-ring &amp; Gauge: 20mm  &amp;  </v>
      </c>
      <c r="B204" s="57" t="str">
        <f>'Copy paste to Here'!C208</f>
        <v>SPG</v>
      </c>
      <c r="C204" s="57" t="s">
        <v>1004</v>
      </c>
      <c r="D204" s="58">
        <f>Invoice!B208</f>
        <v>6</v>
      </c>
      <c r="E204" s="59">
        <f>'Shipping Invoice'!J208*$N$1</f>
        <v>40.450000000000003</v>
      </c>
      <c r="F204" s="59">
        <f t="shared" si="9"/>
        <v>242.70000000000002</v>
      </c>
      <c r="G204" s="60">
        <f t="shared" si="7"/>
        <v>40.450000000000003</v>
      </c>
      <c r="H204" s="63">
        <f t="shared" si="8"/>
        <v>242.70000000000002</v>
      </c>
    </row>
    <row r="205" spans="1:8" s="62" customFormat="1" ht="24">
      <c r="A205" s="56" t="str">
        <f>IF((LEN('Copy paste to Here'!G209))&gt;5,((CONCATENATE('Copy paste to Here'!G209," &amp; ",'Copy paste to Here'!D209,"  &amp;  ",'Copy paste to Here'!E209))),"Empty Cell")</f>
        <v xml:space="preserve">High polished surgical steel single flesh tunnel with rubber O-ring &amp; Gauge: 28mm  &amp;  </v>
      </c>
      <c r="B205" s="57" t="str">
        <f>'Copy paste to Here'!C209</f>
        <v>SPG</v>
      </c>
      <c r="C205" s="57" t="s">
        <v>1005</v>
      </c>
      <c r="D205" s="58">
        <f>Invoice!B209</f>
        <v>12</v>
      </c>
      <c r="E205" s="59">
        <f>'Shipping Invoice'!J209*$N$1</f>
        <v>70.599999999999994</v>
      </c>
      <c r="F205" s="59">
        <f t="shared" si="9"/>
        <v>847.19999999999993</v>
      </c>
      <c r="G205" s="60">
        <f t="shared" si="7"/>
        <v>70.599999999999994</v>
      </c>
      <c r="H205" s="63">
        <f t="shared" si="8"/>
        <v>847.19999999999993</v>
      </c>
    </row>
    <row r="206" spans="1:8" s="62" customFormat="1" ht="24">
      <c r="A206" s="56" t="str">
        <f>IF((LEN('Copy paste to Here'!G210))&gt;5,((CONCATENATE('Copy paste to Here'!G210," &amp; ",'Copy paste to Here'!D210,"  &amp;  ",'Copy paste to Here'!E210))),"Empty Cell")</f>
        <v xml:space="preserve">High polished surgical steel single flesh tunnel with rubber O-ring &amp; Gauge: 32mm  &amp;  </v>
      </c>
      <c r="B206" s="57" t="str">
        <f>'Copy paste to Here'!C210</f>
        <v>SPG</v>
      </c>
      <c r="C206" s="57" t="s">
        <v>1006</v>
      </c>
      <c r="D206" s="58">
        <f>Invoice!B210</f>
        <v>2</v>
      </c>
      <c r="E206" s="59">
        <f>'Shipping Invoice'!J210*$N$1</f>
        <v>88.34</v>
      </c>
      <c r="F206" s="59">
        <f t="shared" si="9"/>
        <v>176.68</v>
      </c>
      <c r="G206" s="60">
        <f t="shared" si="7"/>
        <v>88.34</v>
      </c>
      <c r="H206" s="63">
        <f t="shared" si="8"/>
        <v>176.68</v>
      </c>
    </row>
    <row r="207" spans="1:8" s="62" customFormat="1" ht="24">
      <c r="A207" s="56" t="str">
        <f>IF((LEN('Copy paste to Here'!G211))&gt;5,((CONCATENATE('Copy paste to Here'!G211," &amp; ",'Copy paste to Here'!D211,"  &amp;  ",'Copy paste to Here'!E211))),"Empty Cell")</f>
        <v xml:space="preserve">High polished surgical steel single flesh tunnel with rubber O-ring &amp; Gauge: 52mm  &amp;  </v>
      </c>
      <c r="B207" s="57" t="str">
        <f>'Copy paste to Here'!C211</f>
        <v>SPG</v>
      </c>
      <c r="C207" s="57" t="s">
        <v>1007</v>
      </c>
      <c r="D207" s="58">
        <f>Invoice!B211</f>
        <v>4</v>
      </c>
      <c r="E207" s="59">
        <f>'Shipping Invoice'!J211*$N$1</f>
        <v>258.64999999999998</v>
      </c>
      <c r="F207" s="59">
        <f t="shared" si="9"/>
        <v>1034.5999999999999</v>
      </c>
      <c r="G207" s="60">
        <f t="shared" si="7"/>
        <v>258.64999999999998</v>
      </c>
      <c r="H207" s="63">
        <f t="shared" si="8"/>
        <v>1034.5999999999999</v>
      </c>
    </row>
    <row r="208" spans="1:8" s="62" customFormat="1" ht="24">
      <c r="A208" s="56" t="str">
        <f>IF((LEN('Copy paste to Here'!G212))&gt;5,((CONCATENATE('Copy paste to Here'!G212," &amp; ",'Copy paste to Here'!D212,"  &amp;  ",'Copy paste to Here'!E212))),"Empty Cell")</f>
        <v xml:space="preserve">High polished surgical steel single flesh tunnel with rubber O-ring &amp; Gauge: 7mm  &amp;  </v>
      </c>
      <c r="B208" s="57" t="str">
        <f>'Copy paste to Here'!C212</f>
        <v>SPG</v>
      </c>
      <c r="C208" s="57" t="s">
        <v>1008</v>
      </c>
      <c r="D208" s="58">
        <f>Invoice!B212</f>
        <v>2</v>
      </c>
      <c r="E208" s="59">
        <f>'Shipping Invoice'!J212*$N$1</f>
        <v>20.58</v>
      </c>
      <c r="F208" s="59">
        <f t="shared" si="9"/>
        <v>41.16</v>
      </c>
      <c r="G208" s="60">
        <f t="shared" si="7"/>
        <v>20.58</v>
      </c>
      <c r="H208" s="63">
        <f t="shared" si="8"/>
        <v>41.16</v>
      </c>
    </row>
    <row r="209" spans="1:8" s="62" customFormat="1" ht="24">
      <c r="A209" s="56" t="str">
        <f>IF((LEN('Copy paste to Here'!G213))&gt;5,((CONCATENATE('Copy paste to Here'!G213," &amp; ",'Copy paste to Here'!D213,"  &amp;  ",'Copy paste to Here'!E213))),"Empty Cell")</f>
        <v>PVD plated internally threaded surgical steel double flare flesh tunnel &amp; Gauge: 3mm  &amp;  Color: Blue</v>
      </c>
      <c r="B209" s="57" t="str">
        <f>'Copy paste to Here'!C213</f>
        <v>STHP</v>
      </c>
      <c r="C209" s="57" t="s">
        <v>1009</v>
      </c>
      <c r="D209" s="58">
        <f>Invoice!B213</f>
        <v>8</v>
      </c>
      <c r="E209" s="59">
        <f>'Shipping Invoice'!J213*$N$1</f>
        <v>77.7</v>
      </c>
      <c r="F209" s="59">
        <f t="shared" si="9"/>
        <v>621.6</v>
      </c>
      <c r="G209" s="60">
        <f t="shared" si="7"/>
        <v>77.7</v>
      </c>
      <c r="H209" s="63">
        <f t="shared" si="8"/>
        <v>621.6</v>
      </c>
    </row>
    <row r="210" spans="1:8" s="62" customFormat="1" ht="24">
      <c r="A210" s="56" t="str">
        <f>IF((LEN('Copy paste to Here'!G214))&gt;5,((CONCATENATE('Copy paste to Here'!G214," &amp; ",'Copy paste to Here'!D214,"  &amp;  ",'Copy paste to Here'!E214))),"Empty Cell")</f>
        <v>PVD plated internally threaded surgical steel double flare flesh tunnel &amp; Gauge: 4mm  &amp;  Color: Blue</v>
      </c>
      <c r="B210" s="57" t="str">
        <f>'Copy paste to Here'!C214</f>
        <v>STHP</v>
      </c>
      <c r="C210" s="57" t="s">
        <v>1010</v>
      </c>
      <c r="D210" s="58">
        <f>Invoice!B214</f>
        <v>2</v>
      </c>
      <c r="E210" s="59">
        <f>'Shipping Invoice'!J214*$N$1</f>
        <v>81.25</v>
      </c>
      <c r="F210" s="59">
        <f t="shared" si="9"/>
        <v>162.5</v>
      </c>
      <c r="G210" s="60">
        <f t="shared" si="7"/>
        <v>81.25</v>
      </c>
      <c r="H210" s="63">
        <f t="shared" si="8"/>
        <v>162.5</v>
      </c>
    </row>
    <row r="211" spans="1:8" s="62" customFormat="1" ht="24">
      <c r="A211" s="56" t="str">
        <f>IF((LEN('Copy paste to Here'!G215))&gt;5,((CONCATENATE('Copy paste to Here'!G215," &amp; ",'Copy paste to Here'!D215,"  &amp;  ",'Copy paste to Here'!E215))),"Empty Cell")</f>
        <v>PVD plated internally threaded surgical steel double flare flesh tunnel &amp; Gauge: 8mm  &amp;  Color: Black</v>
      </c>
      <c r="B211" s="57" t="str">
        <f>'Copy paste to Here'!C215</f>
        <v>STHP</v>
      </c>
      <c r="C211" s="57" t="s">
        <v>1011</v>
      </c>
      <c r="D211" s="58">
        <f>Invoice!B215</f>
        <v>30</v>
      </c>
      <c r="E211" s="59">
        <f>'Shipping Invoice'!J215*$N$1</f>
        <v>102.54</v>
      </c>
      <c r="F211" s="59">
        <f t="shared" ref="F211:F274" si="10">D211*E211</f>
        <v>3076.2000000000003</v>
      </c>
      <c r="G211" s="60">
        <f t="shared" ref="G211:G274" si="11">E211*$E$14</f>
        <v>102.54</v>
      </c>
      <c r="H211" s="63">
        <f t="shared" ref="H211:H274" si="12">D211*G211</f>
        <v>3076.2000000000003</v>
      </c>
    </row>
    <row r="212" spans="1:8" s="62" customFormat="1" ht="24">
      <c r="A212" s="56" t="str">
        <f>IF((LEN('Copy paste to Here'!G216))&gt;5,((CONCATENATE('Copy paste to Here'!G216," &amp; ",'Copy paste to Here'!D216,"  &amp;  ",'Copy paste to Here'!E216))),"Empty Cell")</f>
        <v>PVD plated internally threaded surgical steel double flare flesh tunnel &amp; Gauge: 12mm  &amp;  Color: Black</v>
      </c>
      <c r="B212" s="57" t="str">
        <f>'Copy paste to Here'!C216</f>
        <v>STHP</v>
      </c>
      <c r="C212" s="57" t="s">
        <v>1012</v>
      </c>
      <c r="D212" s="58">
        <f>Invoice!B216</f>
        <v>18</v>
      </c>
      <c r="E212" s="59">
        <f>'Shipping Invoice'!J216*$N$1</f>
        <v>116.73</v>
      </c>
      <c r="F212" s="59">
        <f t="shared" si="10"/>
        <v>2101.14</v>
      </c>
      <c r="G212" s="60">
        <f t="shared" si="11"/>
        <v>116.73</v>
      </c>
      <c r="H212" s="63">
        <f t="shared" si="12"/>
        <v>2101.14</v>
      </c>
    </row>
    <row r="213" spans="1:8" s="62" customFormat="1" ht="25.5">
      <c r="A213" s="56" t="str">
        <f>IF((LEN('Copy paste to Here'!G217))&gt;5,((CONCATENATE('Copy paste to Here'!G217," &amp; ",'Copy paste to Here'!D217,"  &amp;  ",'Copy paste to Here'!E217))),"Empty Cell")</f>
        <v>PVD plated internally threaded surgical steel double flare flesh tunnel &amp; Gauge: 20mm  &amp;  Color: Blue</v>
      </c>
      <c r="B213" s="57" t="str">
        <f>'Copy paste to Here'!C217</f>
        <v>STHP</v>
      </c>
      <c r="C213" s="57" t="s">
        <v>1013</v>
      </c>
      <c r="D213" s="58">
        <f>Invoice!B217</f>
        <v>2</v>
      </c>
      <c r="E213" s="59">
        <f>'Shipping Invoice'!J217*$N$1</f>
        <v>157.53</v>
      </c>
      <c r="F213" s="59">
        <f t="shared" si="10"/>
        <v>315.06</v>
      </c>
      <c r="G213" s="60">
        <f t="shared" si="11"/>
        <v>157.53</v>
      </c>
      <c r="H213" s="63">
        <f t="shared" si="12"/>
        <v>315.06</v>
      </c>
    </row>
    <row r="214" spans="1:8" s="62" customFormat="1" ht="24">
      <c r="A214" s="56" t="str">
        <f>IF((LEN('Copy paste to Here'!G218))&gt;5,((CONCATENATE('Copy paste to Here'!G218," &amp; ",'Copy paste to Here'!D218,"  &amp;  ",'Copy paste to Here'!E218))),"Empty Cell")</f>
        <v>PVD plated surgical steel single flared flesh tunnel with rubber O-ring &amp; Gauge: 3mm  &amp;  Color: Black</v>
      </c>
      <c r="B214" s="57" t="str">
        <f>'Copy paste to Here'!C218</f>
        <v>STPG</v>
      </c>
      <c r="C214" s="57" t="s">
        <v>1014</v>
      </c>
      <c r="D214" s="58">
        <f>Invoice!B218</f>
        <v>2</v>
      </c>
      <c r="E214" s="59">
        <f>'Shipping Invoice'!J218*$N$1</f>
        <v>38.67</v>
      </c>
      <c r="F214" s="59">
        <f t="shared" si="10"/>
        <v>77.34</v>
      </c>
      <c r="G214" s="60">
        <f t="shared" si="11"/>
        <v>38.67</v>
      </c>
      <c r="H214" s="63">
        <f t="shared" si="12"/>
        <v>77.34</v>
      </c>
    </row>
    <row r="215" spans="1:8" s="62" customFormat="1" ht="24">
      <c r="A215" s="56" t="str">
        <f>IF((LEN('Copy paste to Here'!G219))&gt;5,((CONCATENATE('Copy paste to Here'!G219," &amp; ",'Copy paste to Here'!D219,"  &amp;  ",'Copy paste to Here'!E219))),"Empty Cell")</f>
        <v>PVD plated surgical steel single flared flesh tunnel with rubber O-ring &amp; Gauge: 4mm  &amp;  Color: Black</v>
      </c>
      <c r="B215" s="57" t="str">
        <f>'Copy paste to Here'!C219</f>
        <v>STPG</v>
      </c>
      <c r="C215" s="57" t="s">
        <v>1015</v>
      </c>
      <c r="D215" s="58">
        <f>Invoice!B219</f>
        <v>8</v>
      </c>
      <c r="E215" s="59">
        <f>'Shipping Invoice'!J219*$N$1</f>
        <v>38.67</v>
      </c>
      <c r="F215" s="59">
        <f t="shared" si="10"/>
        <v>309.36</v>
      </c>
      <c r="G215" s="60">
        <f t="shared" si="11"/>
        <v>38.67</v>
      </c>
      <c r="H215" s="63">
        <f t="shared" si="12"/>
        <v>309.36</v>
      </c>
    </row>
    <row r="216" spans="1:8" s="62" customFormat="1" ht="24">
      <c r="A216" s="56" t="str">
        <f>IF((LEN('Copy paste to Here'!G220))&gt;5,((CONCATENATE('Copy paste to Here'!G220," &amp; ",'Copy paste to Here'!D220,"  &amp;  ",'Copy paste to Here'!E220))),"Empty Cell")</f>
        <v>PVD plated surgical steel single flared flesh tunnel with rubber O-ring &amp; Gauge: 5mm  &amp;  Color: Black</v>
      </c>
      <c r="B216" s="57" t="str">
        <f>'Copy paste to Here'!C220</f>
        <v>STPG</v>
      </c>
      <c r="C216" s="57" t="s">
        <v>1016</v>
      </c>
      <c r="D216" s="58">
        <f>Invoice!B220</f>
        <v>2</v>
      </c>
      <c r="E216" s="59">
        <f>'Shipping Invoice'!J220*$N$1</f>
        <v>38.67</v>
      </c>
      <c r="F216" s="59">
        <f t="shared" si="10"/>
        <v>77.34</v>
      </c>
      <c r="G216" s="60">
        <f t="shared" si="11"/>
        <v>38.67</v>
      </c>
      <c r="H216" s="63">
        <f t="shared" si="12"/>
        <v>77.34</v>
      </c>
    </row>
    <row r="217" spans="1:8" s="62" customFormat="1" ht="24">
      <c r="A217" s="56" t="str">
        <f>IF((LEN('Copy paste to Here'!G221))&gt;5,((CONCATENATE('Copy paste to Here'!G221," &amp; ",'Copy paste to Here'!D221,"  &amp;  ",'Copy paste to Here'!E221))),"Empty Cell")</f>
        <v>PVD plated surgical steel single flared flesh tunnel with rubber O-ring &amp; Gauge: 6mm  &amp;  Color: Black</v>
      </c>
      <c r="B217" s="57" t="str">
        <f>'Copy paste to Here'!C221</f>
        <v>STPG</v>
      </c>
      <c r="C217" s="57" t="s">
        <v>1017</v>
      </c>
      <c r="D217" s="58">
        <f>Invoice!B221</f>
        <v>2</v>
      </c>
      <c r="E217" s="59">
        <f>'Shipping Invoice'!J221*$N$1</f>
        <v>42.22</v>
      </c>
      <c r="F217" s="59">
        <f t="shared" si="10"/>
        <v>84.44</v>
      </c>
      <c r="G217" s="60">
        <f t="shared" si="11"/>
        <v>42.22</v>
      </c>
      <c r="H217" s="63">
        <f t="shared" si="12"/>
        <v>84.44</v>
      </c>
    </row>
    <row r="218" spans="1:8" s="62" customFormat="1" ht="25.5">
      <c r="A218" s="56" t="str">
        <f>IF((LEN('Copy paste to Here'!G222))&gt;5,((CONCATENATE('Copy paste to Here'!G222," &amp; ",'Copy paste to Here'!D222,"  &amp;  ",'Copy paste to Here'!E222))),"Empty Cell")</f>
        <v>PVD plated surgical steel single flared flesh tunnel with rubber O-ring &amp; Gauge: 18mm  &amp;  Color: Black</v>
      </c>
      <c r="B218" s="57" t="str">
        <f>'Copy paste to Here'!C222</f>
        <v>STPG</v>
      </c>
      <c r="C218" s="57" t="s">
        <v>1018</v>
      </c>
      <c r="D218" s="58">
        <f>Invoice!B222</f>
        <v>2</v>
      </c>
      <c r="E218" s="59">
        <f>'Shipping Invoice'!J222*$N$1</f>
        <v>67.06</v>
      </c>
      <c r="F218" s="59">
        <f t="shared" si="10"/>
        <v>134.12</v>
      </c>
      <c r="G218" s="60">
        <f t="shared" si="11"/>
        <v>67.06</v>
      </c>
      <c r="H218" s="63">
        <f t="shared" si="12"/>
        <v>134.12</v>
      </c>
    </row>
    <row r="219" spans="1:8" s="62" customFormat="1" ht="24">
      <c r="A219" s="56" t="str">
        <f>IF((LEN('Copy paste to Here'!G223))&gt;5,((CONCATENATE('Copy paste to Here'!G223," &amp; ",'Copy paste to Here'!D223,"  &amp;  ",'Copy paste to Here'!E223))),"Empty Cell")</f>
        <v>PVD plated surgical steel single flared flesh tunnel with rubber O-ring &amp; Gauge: 22mm  &amp;  Color: Black</v>
      </c>
      <c r="B219" s="57" t="str">
        <f>'Copy paste to Here'!C223</f>
        <v>STPG</v>
      </c>
      <c r="C219" s="57" t="s">
        <v>1019</v>
      </c>
      <c r="D219" s="58">
        <f>Invoice!B223</f>
        <v>2</v>
      </c>
      <c r="E219" s="59">
        <f>'Shipping Invoice'!J223*$N$1</f>
        <v>90.12</v>
      </c>
      <c r="F219" s="59">
        <f t="shared" si="10"/>
        <v>180.24</v>
      </c>
      <c r="G219" s="60">
        <f t="shared" si="11"/>
        <v>90.12</v>
      </c>
      <c r="H219" s="63">
        <f t="shared" si="12"/>
        <v>180.24</v>
      </c>
    </row>
    <row r="220" spans="1:8" s="62" customFormat="1" ht="25.5">
      <c r="A220" s="56" t="str">
        <f>IF((LEN('Copy paste to Here'!G224))&gt;5,((CONCATENATE('Copy paste to Here'!G224," &amp; ",'Copy paste to Here'!D224,"  &amp;  ",'Copy paste to Here'!E224))),"Empty Cell")</f>
        <v>PVD plated surgical steel single flared flesh tunnel with rubber O-ring &amp; Gauge: 38mm  &amp;  Color: Black</v>
      </c>
      <c r="B220" s="57" t="str">
        <f>'Copy paste to Here'!C224</f>
        <v>STPG</v>
      </c>
      <c r="C220" s="57" t="s">
        <v>1020</v>
      </c>
      <c r="D220" s="58">
        <f>Invoice!B224</f>
        <v>2</v>
      </c>
      <c r="E220" s="59">
        <f>'Shipping Invoice'!J224*$N$1</f>
        <v>153.97999999999999</v>
      </c>
      <c r="F220" s="59">
        <f t="shared" si="10"/>
        <v>307.95999999999998</v>
      </c>
      <c r="G220" s="60">
        <f t="shared" si="11"/>
        <v>153.97999999999999</v>
      </c>
      <c r="H220" s="63">
        <f t="shared" si="12"/>
        <v>307.95999999999998</v>
      </c>
    </row>
    <row r="221" spans="1:8" s="62" customFormat="1" ht="25.5">
      <c r="A221" s="56" t="str">
        <f>IF((LEN('Copy paste to Here'!G225))&gt;5,((CONCATENATE('Copy paste to Here'!G225," &amp; ",'Copy paste to Here'!D225,"  &amp;  ",'Copy paste to Here'!E225))),"Empty Cell")</f>
        <v>PVD plated surgical steel single flared flesh tunnel with rubber O-ring &amp; Gauge: 7mm  &amp;  Color: Black</v>
      </c>
      <c r="B221" s="57" t="str">
        <f>'Copy paste to Here'!C225</f>
        <v>STPG</v>
      </c>
      <c r="C221" s="57" t="s">
        <v>1021</v>
      </c>
      <c r="D221" s="58">
        <f>Invoice!B225</f>
        <v>4</v>
      </c>
      <c r="E221" s="59">
        <f>'Shipping Invoice'!J225*$N$1</f>
        <v>43.99</v>
      </c>
      <c r="F221" s="59">
        <f t="shared" si="10"/>
        <v>175.96</v>
      </c>
      <c r="G221" s="60">
        <f t="shared" si="11"/>
        <v>43.99</v>
      </c>
      <c r="H221" s="63">
        <f t="shared" si="12"/>
        <v>175.96</v>
      </c>
    </row>
    <row r="222" spans="1:8" s="62" customFormat="1" ht="25.5">
      <c r="A222" s="56" t="str">
        <f>IF((LEN('Copy paste to Here'!G226))&gt;5,((CONCATENATE('Copy paste to Here'!G226," &amp; ",'Copy paste to Here'!D226,"  &amp;  ",'Copy paste to Here'!E226))),"Empty Cell")</f>
        <v>PVD plated surgical steel single flared flesh tunnel with rubber O-ring &amp; Gauge: 9mm  &amp;  Color: Rainbow</v>
      </c>
      <c r="B222" s="57" t="str">
        <f>'Copy paste to Here'!C226</f>
        <v>STPG</v>
      </c>
      <c r="C222" s="57" t="s">
        <v>1022</v>
      </c>
      <c r="D222" s="58">
        <f>Invoice!B226</f>
        <v>2</v>
      </c>
      <c r="E222" s="59">
        <f>'Shipping Invoice'!J226*$N$1</f>
        <v>47.54</v>
      </c>
      <c r="F222" s="59">
        <f t="shared" si="10"/>
        <v>95.08</v>
      </c>
      <c r="G222" s="60">
        <f t="shared" si="11"/>
        <v>47.54</v>
      </c>
      <c r="H222" s="63">
        <f t="shared" si="12"/>
        <v>95.08</v>
      </c>
    </row>
    <row r="223" spans="1:8" s="62" customFormat="1" ht="25.5">
      <c r="A223" s="56" t="str">
        <f>IF((LEN('Copy paste to Here'!G227))&gt;5,((CONCATENATE('Copy paste to Here'!G227," &amp; ",'Copy paste to Here'!D227,"  &amp;  ",'Copy paste to Here'!E227))),"Empty Cell")</f>
        <v>PVD plated surgical steel single flared flesh tunnel with rubber O-ring &amp; Gauge: 11mm  &amp;  Color: Rainbow</v>
      </c>
      <c r="B223" s="57" t="str">
        <f>'Copy paste to Here'!C227</f>
        <v>STPG</v>
      </c>
      <c r="C223" s="57" t="s">
        <v>1023</v>
      </c>
      <c r="D223" s="58">
        <f>Invoice!B227</f>
        <v>2</v>
      </c>
      <c r="E223" s="59">
        <f>'Shipping Invoice'!J227*$N$1</f>
        <v>52.86</v>
      </c>
      <c r="F223" s="59">
        <f t="shared" si="10"/>
        <v>105.72</v>
      </c>
      <c r="G223" s="60">
        <f t="shared" si="11"/>
        <v>52.86</v>
      </c>
      <c r="H223" s="63">
        <f t="shared" si="12"/>
        <v>105.72</v>
      </c>
    </row>
    <row r="224" spans="1:8" s="62" customFormat="1" ht="24">
      <c r="A224" s="56" t="str">
        <f>IF((LEN('Copy paste to Here'!G228))&gt;5,((CONCATENATE('Copy paste to Here'!G228," &amp; ",'Copy paste to Here'!D228,"  &amp;  ",'Copy paste to Here'!E228))),"Empty Cell")</f>
        <v>Silicon Plug with star shaped cut out &amp; Gauge: 6mm  &amp;  Color: Black</v>
      </c>
      <c r="B224" s="57" t="str">
        <f>'Copy paste to Here'!C228</f>
        <v>STSI</v>
      </c>
      <c r="C224" s="57" t="s">
        <v>1024</v>
      </c>
      <c r="D224" s="58">
        <f>Invoice!B228</f>
        <v>2</v>
      </c>
      <c r="E224" s="59">
        <f>'Shipping Invoice'!J228*$N$1</f>
        <v>17.38</v>
      </c>
      <c r="F224" s="59">
        <f t="shared" si="10"/>
        <v>34.76</v>
      </c>
      <c r="G224" s="60">
        <f t="shared" si="11"/>
        <v>17.38</v>
      </c>
      <c r="H224" s="63">
        <f t="shared" si="12"/>
        <v>34.76</v>
      </c>
    </row>
    <row r="225" spans="1:8" s="62" customFormat="1" ht="24">
      <c r="A225" s="56" t="str">
        <f>IF((LEN('Copy paste to Here'!G229))&gt;5,((CONCATENATE('Copy paste to Here'!G229," &amp; ",'Copy paste to Here'!D229,"  &amp;  ",'Copy paste to Here'!E229))),"Empty Cell")</f>
        <v>Silicon Plug with star shaped cut out &amp; Gauge: 6mm  &amp;  Color: White</v>
      </c>
      <c r="B225" s="57" t="str">
        <f>'Copy paste to Here'!C229</f>
        <v>STSI</v>
      </c>
      <c r="C225" s="57" t="s">
        <v>1024</v>
      </c>
      <c r="D225" s="58">
        <f>Invoice!B229</f>
        <v>2</v>
      </c>
      <c r="E225" s="59">
        <f>'Shipping Invoice'!J229*$N$1</f>
        <v>17.38</v>
      </c>
      <c r="F225" s="59">
        <f t="shared" si="10"/>
        <v>34.76</v>
      </c>
      <c r="G225" s="60">
        <f t="shared" si="11"/>
        <v>17.38</v>
      </c>
      <c r="H225" s="63">
        <f t="shared" si="12"/>
        <v>34.76</v>
      </c>
    </row>
    <row r="226" spans="1:8" s="62" customFormat="1" ht="24">
      <c r="A226" s="56" t="str">
        <f>IF((LEN('Copy paste to Here'!G230))&gt;5,((CONCATENATE('Copy paste to Here'!G230," &amp; ",'Copy paste to Here'!D230,"  &amp;  ",'Copy paste to Here'!E230))),"Empty Cell")</f>
        <v>Silicon Plug with star shaped cut out &amp; Gauge: 6mm  &amp;  Color: Blue</v>
      </c>
      <c r="B226" s="57" t="str">
        <f>'Copy paste to Here'!C230</f>
        <v>STSI</v>
      </c>
      <c r="C226" s="57" t="s">
        <v>1024</v>
      </c>
      <c r="D226" s="58">
        <f>Invoice!B230</f>
        <v>2</v>
      </c>
      <c r="E226" s="59">
        <f>'Shipping Invoice'!J230*$N$1</f>
        <v>17.38</v>
      </c>
      <c r="F226" s="59">
        <f t="shared" si="10"/>
        <v>34.76</v>
      </c>
      <c r="G226" s="60">
        <f t="shared" si="11"/>
        <v>17.38</v>
      </c>
      <c r="H226" s="63">
        <f t="shared" si="12"/>
        <v>34.76</v>
      </c>
    </row>
    <row r="227" spans="1:8" s="62" customFormat="1" ht="24">
      <c r="A227" s="56" t="str">
        <f>IF((LEN('Copy paste to Here'!G231))&gt;5,((CONCATENATE('Copy paste to Here'!G231," &amp; ",'Copy paste to Here'!D231,"  &amp;  ",'Copy paste to Here'!E231))),"Empty Cell")</f>
        <v>Silicon Plug with star shaped cut out &amp; Gauge: 8mm  &amp;  Color: Black</v>
      </c>
      <c r="B227" s="57" t="str">
        <f>'Copy paste to Here'!C231</f>
        <v>STSI</v>
      </c>
      <c r="C227" s="57" t="s">
        <v>1025</v>
      </c>
      <c r="D227" s="58">
        <f>Invoice!B231</f>
        <v>2</v>
      </c>
      <c r="E227" s="59">
        <f>'Shipping Invoice'!J231*$N$1</f>
        <v>19.16</v>
      </c>
      <c r="F227" s="59">
        <f t="shared" si="10"/>
        <v>38.32</v>
      </c>
      <c r="G227" s="60">
        <f t="shared" si="11"/>
        <v>19.16</v>
      </c>
      <c r="H227" s="63">
        <f t="shared" si="12"/>
        <v>38.32</v>
      </c>
    </row>
    <row r="228" spans="1:8" s="62" customFormat="1" ht="24">
      <c r="A228" s="56" t="str">
        <f>IF((LEN('Copy paste to Here'!G232))&gt;5,((CONCATENATE('Copy paste to Here'!G232," &amp; ",'Copy paste to Here'!D232,"  &amp;  ",'Copy paste to Here'!E232))),"Empty Cell")</f>
        <v>Silicon Plug with star shaped cut out &amp; Gauge: 8mm  &amp;  Color: White</v>
      </c>
      <c r="B228" s="57" t="str">
        <f>'Copy paste to Here'!C232</f>
        <v>STSI</v>
      </c>
      <c r="C228" s="57" t="s">
        <v>1025</v>
      </c>
      <c r="D228" s="58">
        <f>Invoice!B232</f>
        <v>2</v>
      </c>
      <c r="E228" s="59">
        <f>'Shipping Invoice'!J232*$N$1</f>
        <v>19.16</v>
      </c>
      <c r="F228" s="59">
        <f t="shared" si="10"/>
        <v>38.32</v>
      </c>
      <c r="G228" s="60">
        <f t="shared" si="11"/>
        <v>19.16</v>
      </c>
      <c r="H228" s="63">
        <f t="shared" si="12"/>
        <v>38.32</v>
      </c>
    </row>
    <row r="229" spans="1:8" s="62" customFormat="1" ht="24">
      <c r="A229" s="56" t="str">
        <f>IF((LEN('Copy paste to Here'!G233))&gt;5,((CONCATENATE('Copy paste to Here'!G233," &amp; ",'Copy paste to Here'!D233,"  &amp;  ",'Copy paste to Here'!E233))),"Empty Cell")</f>
        <v>Silicon Plug with star shaped cut out &amp; Gauge: 14mm  &amp;  Color: Black</v>
      </c>
      <c r="B229" s="57" t="str">
        <f>'Copy paste to Here'!C233</f>
        <v>STSI</v>
      </c>
      <c r="C229" s="57" t="s">
        <v>1026</v>
      </c>
      <c r="D229" s="58">
        <f>Invoice!B233</f>
        <v>2</v>
      </c>
      <c r="E229" s="59">
        <f>'Shipping Invoice'!J233*$N$1</f>
        <v>24.48</v>
      </c>
      <c r="F229" s="59">
        <f t="shared" si="10"/>
        <v>48.96</v>
      </c>
      <c r="G229" s="60">
        <f t="shared" si="11"/>
        <v>24.48</v>
      </c>
      <c r="H229" s="63">
        <f t="shared" si="12"/>
        <v>48.96</v>
      </c>
    </row>
    <row r="230" spans="1:8" s="62" customFormat="1" ht="24">
      <c r="A230" s="56" t="str">
        <f>IF((LEN('Copy paste to Here'!G234))&gt;5,((CONCATENATE('Copy paste to Here'!G234," &amp; ",'Copy paste to Here'!D234,"  &amp;  ",'Copy paste to Here'!E234))),"Empty Cell")</f>
        <v>Silicon Plug with star shaped cut out &amp; Gauge: 14mm  &amp;  Color: White</v>
      </c>
      <c r="B230" s="57" t="str">
        <f>'Copy paste to Here'!C234</f>
        <v>STSI</v>
      </c>
      <c r="C230" s="57" t="s">
        <v>1026</v>
      </c>
      <c r="D230" s="58">
        <f>Invoice!B234</f>
        <v>2</v>
      </c>
      <c r="E230" s="59">
        <f>'Shipping Invoice'!J234*$N$1</f>
        <v>24.48</v>
      </c>
      <c r="F230" s="59">
        <f t="shared" si="10"/>
        <v>48.96</v>
      </c>
      <c r="G230" s="60">
        <f t="shared" si="11"/>
        <v>24.48</v>
      </c>
      <c r="H230" s="63">
        <f t="shared" si="12"/>
        <v>48.96</v>
      </c>
    </row>
    <row r="231" spans="1:8" s="62" customFormat="1">
      <c r="A231" s="56" t="str">
        <f>IF((LEN('Copy paste to Here'!G235))&gt;5,((CONCATENATE('Copy paste to Here'!G235," &amp; ",'Copy paste to Here'!D235,"  &amp;  ",'Copy paste to Here'!E235))),"Empty Cell")</f>
        <v xml:space="preserve">Coconut wood taper with double rubber O-rings &amp; Gauge: 5mm  &amp;  </v>
      </c>
      <c r="B231" s="57" t="str">
        <f>'Copy paste to Here'!C235</f>
        <v>TPCOR</v>
      </c>
      <c r="C231" s="57" t="s">
        <v>1027</v>
      </c>
      <c r="D231" s="58">
        <f>Invoice!B235</f>
        <v>2</v>
      </c>
      <c r="E231" s="59">
        <f>'Shipping Invoice'!J235*$N$1</f>
        <v>35.119999999999997</v>
      </c>
      <c r="F231" s="59">
        <f t="shared" si="10"/>
        <v>70.239999999999995</v>
      </c>
      <c r="G231" s="60">
        <f t="shared" si="11"/>
        <v>35.119999999999997</v>
      </c>
      <c r="H231" s="63">
        <f t="shared" si="12"/>
        <v>70.239999999999995</v>
      </c>
    </row>
    <row r="232" spans="1:8" s="62" customFormat="1" ht="24">
      <c r="A232" s="56" t="str">
        <f>IF((LEN('Copy paste to Here'!G236))&gt;5,((CONCATENATE('Copy paste to Here'!G236," &amp; ",'Copy paste to Here'!D236,"  &amp;  ",'Copy paste to Here'!E236))),"Empty Cell")</f>
        <v>Solid colored acrylic taper with double rubber O-rings &amp; Gauge: 12mm  &amp;  Color: Green</v>
      </c>
      <c r="B232" s="57" t="str">
        <f>'Copy paste to Here'!C236</f>
        <v>TPSV</v>
      </c>
      <c r="C232" s="57" t="s">
        <v>1028</v>
      </c>
      <c r="D232" s="58">
        <f>Invoice!B236</f>
        <v>6</v>
      </c>
      <c r="E232" s="59">
        <f>'Shipping Invoice'!J236*$N$1</f>
        <v>24.48</v>
      </c>
      <c r="F232" s="59">
        <f t="shared" si="10"/>
        <v>146.88</v>
      </c>
      <c r="G232" s="60">
        <f t="shared" si="11"/>
        <v>24.48</v>
      </c>
      <c r="H232" s="63">
        <f t="shared" si="12"/>
        <v>146.88</v>
      </c>
    </row>
    <row r="233" spans="1:8" s="62" customFormat="1" ht="24">
      <c r="A233" s="56" t="str">
        <f>IF((LEN('Copy paste to Here'!G237))&gt;5,((CONCATENATE('Copy paste to Here'!G237," &amp; ",'Copy paste to Here'!D237,"  &amp;  ",'Copy paste to Here'!E237))),"Empty Cell")</f>
        <v>Acrylic taper with double rubber O-rings &amp; Gauge: 2.5mm  &amp;  Color: Black</v>
      </c>
      <c r="B233" s="57" t="str">
        <f>'Copy paste to Here'!C237</f>
        <v>TPUVK</v>
      </c>
      <c r="C233" s="57" t="s">
        <v>1029</v>
      </c>
      <c r="D233" s="58">
        <f>Invoice!B237</f>
        <v>2</v>
      </c>
      <c r="E233" s="59">
        <f>'Shipping Invoice'!J237*$N$1</f>
        <v>13.13</v>
      </c>
      <c r="F233" s="59">
        <f t="shared" si="10"/>
        <v>26.26</v>
      </c>
      <c r="G233" s="60">
        <f t="shared" si="11"/>
        <v>13.13</v>
      </c>
      <c r="H233" s="63">
        <f t="shared" si="12"/>
        <v>26.26</v>
      </c>
    </row>
    <row r="234" spans="1:8" s="62" customFormat="1" ht="24">
      <c r="A234" s="56" t="str">
        <f>IF((LEN('Copy paste to Here'!G238))&gt;5,((CONCATENATE('Copy paste to Here'!G238," &amp; ",'Copy paste to Here'!D238,"  &amp;  ",'Copy paste to Here'!E238))),"Empty Cell")</f>
        <v>Acrylic taper with double rubber O-rings &amp; Gauge: 3mm  &amp;  Color: Black</v>
      </c>
      <c r="B234" s="57" t="str">
        <f>'Copy paste to Here'!C238</f>
        <v>TPUVK</v>
      </c>
      <c r="C234" s="57" t="s">
        <v>1030</v>
      </c>
      <c r="D234" s="58">
        <f>Invoice!B238</f>
        <v>2</v>
      </c>
      <c r="E234" s="59">
        <f>'Shipping Invoice'!J238*$N$1</f>
        <v>13.84</v>
      </c>
      <c r="F234" s="59">
        <f t="shared" si="10"/>
        <v>27.68</v>
      </c>
      <c r="G234" s="60">
        <f t="shared" si="11"/>
        <v>13.84</v>
      </c>
      <c r="H234" s="63">
        <f t="shared" si="12"/>
        <v>27.68</v>
      </c>
    </row>
    <row r="235" spans="1:8" s="62" customFormat="1" ht="24">
      <c r="A235" s="56" t="str">
        <f>IF((LEN('Copy paste to Here'!G239))&gt;5,((CONCATENATE('Copy paste to Here'!G239," &amp; ",'Copy paste to Here'!D239,"  &amp;  ",'Copy paste to Here'!E239))),"Empty Cell")</f>
        <v>Triangle shaped silicone double flared flesh tunnel &amp; Gauge: 8mm  &amp;  Color: Black</v>
      </c>
      <c r="B235" s="57" t="str">
        <f>'Copy paste to Here'!C239</f>
        <v>TRSI</v>
      </c>
      <c r="C235" s="57" t="s">
        <v>1031</v>
      </c>
      <c r="D235" s="58">
        <f>Invoice!B239</f>
        <v>2</v>
      </c>
      <c r="E235" s="59">
        <f>'Shipping Invoice'!J239*$N$1</f>
        <v>16.68</v>
      </c>
      <c r="F235" s="59">
        <f t="shared" si="10"/>
        <v>33.36</v>
      </c>
      <c r="G235" s="60">
        <f t="shared" si="11"/>
        <v>16.68</v>
      </c>
      <c r="H235" s="63">
        <f t="shared" si="12"/>
        <v>33.36</v>
      </c>
    </row>
    <row r="236" spans="1:8" s="62" customFormat="1" ht="24">
      <c r="A236" s="56" t="str">
        <f>IF((LEN('Copy paste to Here'!G240))&gt;5,((CONCATENATE('Copy paste to Here'!G240," &amp; ",'Copy paste to Here'!D240,"  &amp;  ",'Copy paste to Here'!E240))),"Empty Cell")</f>
        <v>Triangle shaped silicone double flared flesh tunnel &amp; Gauge: 14mm  &amp;  Color: Black</v>
      </c>
      <c r="B236" s="57" t="str">
        <f>'Copy paste to Here'!C240</f>
        <v>TRSI</v>
      </c>
      <c r="C236" s="57" t="s">
        <v>1032</v>
      </c>
      <c r="D236" s="58">
        <f>Invoice!B240</f>
        <v>10</v>
      </c>
      <c r="E236" s="59">
        <f>'Shipping Invoice'!J240*$N$1</f>
        <v>21.29</v>
      </c>
      <c r="F236" s="59">
        <f t="shared" si="10"/>
        <v>212.89999999999998</v>
      </c>
      <c r="G236" s="60">
        <f t="shared" si="11"/>
        <v>21.29</v>
      </c>
      <c r="H236" s="63">
        <f t="shared" si="12"/>
        <v>212.89999999999998</v>
      </c>
    </row>
    <row r="237" spans="1:8" s="62" customFormat="1" hidden="1">
      <c r="A237" s="56" t="str">
        <f>IF((LEN('Copy paste to Here'!G241))&gt;5,((CONCATENATE('Copy paste to Here'!G241," &amp; ",'Copy paste to Here'!D241,"  &amp;  ",'Copy paste to Here'!E241))),"Empty Cell")</f>
        <v>Empty Cell</v>
      </c>
      <c r="B237" s="57">
        <f>'Copy paste to Here'!C241</f>
        <v>0</v>
      </c>
      <c r="C237" s="57"/>
      <c r="D237" s="58"/>
      <c r="E237" s="59"/>
      <c r="F237" s="59">
        <f t="shared" si="10"/>
        <v>0</v>
      </c>
      <c r="G237" s="60">
        <f t="shared" si="11"/>
        <v>0</v>
      </c>
      <c r="H237" s="63">
        <f t="shared" si="12"/>
        <v>0</v>
      </c>
    </row>
    <row r="238" spans="1:8" s="62" customFormat="1" hidden="1">
      <c r="A238" s="56" t="str">
        <f>IF((LEN('Copy paste to Here'!G242))&gt;5,((CONCATENATE('Copy paste to Here'!G242," &amp; ",'Copy paste to Here'!D242,"  &amp;  ",'Copy paste to Here'!E242))),"Empty Cell")</f>
        <v>Empty Cell</v>
      </c>
      <c r="B238" s="57">
        <f>'Copy paste to Here'!C242</f>
        <v>0</v>
      </c>
      <c r="C238" s="57"/>
      <c r="D238" s="58"/>
      <c r="E238" s="59"/>
      <c r="F238" s="59">
        <f t="shared" si="10"/>
        <v>0</v>
      </c>
      <c r="G238" s="60">
        <f t="shared" si="11"/>
        <v>0</v>
      </c>
      <c r="H238" s="63">
        <f t="shared" si="12"/>
        <v>0</v>
      </c>
    </row>
    <row r="239" spans="1:8" s="62" customFormat="1" hidden="1">
      <c r="A239" s="56" t="str">
        <f>IF((LEN('Copy paste to Here'!G243))&gt;5,((CONCATENATE('Copy paste to Here'!G243," &amp; ",'Copy paste to Here'!D243,"  &amp;  ",'Copy paste to Here'!E243))),"Empty Cell")</f>
        <v>Empty Cell</v>
      </c>
      <c r="B239" s="57">
        <f>'Copy paste to Here'!C243</f>
        <v>0</v>
      </c>
      <c r="C239" s="57"/>
      <c r="D239" s="58"/>
      <c r="E239" s="59"/>
      <c r="F239" s="59">
        <f t="shared" si="10"/>
        <v>0</v>
      </c>
      <c r="G239" s="60">
        <f t="shared" si="11"/>
        <v>0</v>
      </c>
      <c r="H239" s="63">
        <f t="shared" si="12"/>
        <v>0</v>
      </c>
    </row>
    <row r="240" spans="1:8" s="62" customFormat="1" hidden="1">
      <c r="A240" s="56" t="str">
        <f>IF((LEN('Copy paste to Here'!G244))&gt;5,((CONCATENATE('Copy paste to Here'!G244," &amp; ",'Copy paste to Here'!D244,"  &amp;  ",'Copy paste to Here'!E244))),"Empty Cell")</f>
        <v>Empty Cell</v>
      </c>
      <c r="B240" s="57">
        <f>'Copy paste to Here'!C244</f>
        <v>0</v>
      </c>
      <c r="C240" s="57"/>
      <c r="D240" s="58"/>
      <c r="E240" s="59"/>
      <c r="F240" s="59">
        <f t="shared" si="10"/>
        <v>0</v>
      </c>
      <c r="G240" s="60">
        <f t="shared" si="11"/>
        <v>0</v>
      </c>
      <c r="H240" s="63">
        <f t="shared" si="12"/>
        <v>0</v>
      </c>
    </row>
    <row r="241" spans="1:8" s="62" customFormat="1" hidden="1">
      <c r="A241" s="56" t="str">
        <f>IF((LEN('Copy paste to Here'!G245))&gt;5,((CONCATENATE('Copy paste to Here'!G245," &amp; ",'Copy paste to Here'!D245,"  &amp;  ",'Copy paste to Here'!E245))),"Empty Cell")</f>
        <v>Empty Cell</v>
      </c>
      <c r="B241" s="57">
        <f>'Copy paste to Here'!C245</f>
        <v>0</v>
      </c>
      <c r="C241" s="57"/>
      <c r="D241" s="58"/>
      <c r="E241" s="59"/>
      <c r="F241" s="59">
        <f t="shared" si="10"/>
        <v>0</v>
      </c>
      <c r="G241" s="60">
        <f t="shared" si="11"/>
        <v>0</v>
      </c>
      <c r="H241" s="63">
        <f t="shared" si="12"/>
        <v>0</v>
      </c>
    </row>
    <row r="242" spans="1:8" s="62" customFormat="1" hidden="1">
      <c r="A242" s="56" t="str">
        <f>IF((LEN('Copy paste to Here'!G246))&gt;5,((CONCATENATE('Copy paste to Here'!G246," &amp; ",'Copy paste to Here'!D246,"  &amp;  ",'Copy paste to Here'!E246))),"Empty Cell")</f>
        <v>Empty Cell</v>
      </c>
      <c r="B242" s="57">
        <f>'Copy paste to Here'!C246</f>
        <v>0</v>
      </c>
      <c r="C242" s="57"/>
      <c r="D242" s="58"/>
      <c r="E242" s="59"/>
      <c r="F242" s="59">
        <f t="shared" si="10"/>
        <v>0</v>
      </c>
      <c r="G242" s="60">
        <f t="shared" si="11"/>
        <v>0</v>
      </c>
      <c r="H242" s="63">
        <f t="shared" si="12"/>
        <v>0</v>
      </c>
    </row>
    <row r="243" spans="1:8" s="62" customFormat="1" hidden="1">
      <c r="A243" s="56" t="str">
        <f>IF((LEN('Copy paste to Here'!G247))&gt;5,((CONCATENATE('Copy paste to Here'!G247," &amp; ",'Copy paste to Here'!D247,"  &amp;  ",'Copy paste to Here'!E247))),"Empty Cell")</f>
        <v>Empty Cell</v>
      </c>
      <c r="B243" s="57">
        <f>'Copy paste to Here'!C247</f>
        <v>0</v>
      </c>
      <c r="C243" s="57"/>
      <c r="D243" s="58"/>
      <c r="E243" s="59"/>
      <c r="F243" s="59">
        <f t="shared" si="10"/>
        <v>0</v>
      </c>
      <c r="G243" s="60">
        <f t="shared" si="11"/>
        <v>0</v>
      </c>
      <c r="H243" s="63">
        <f t="shared" si="12"/>
        <v>0</v>
      </c>
    </row>
    <row r="244" spans="1:8" s="62" customFormat="1" hidden="1">
      <c r="A244" s="56" t="str">
        <f>IF((LEN('Copy paste to Here'!G248))&gt;5,((CONCATENATE('Copy paste to Here'!G248," &amp; ",'Copy paste to Here'!D248,"  &amp;  ",'Copy paste to Here'!E248))),"Empty Cell")</f>
        <v>Empty Cell</v>
      </c>
      <c r="B244" s="57">
        <f>'Copy paste to Here'!C248</f>
        <v>0</v>
      </c>
      <c r="C244" s="57"/>
      <c r="D244" s="58"/>
      <c r="E244" s="59"/>
      <c r="F244" s="59">
        <f t="shared" si="10"/>
        <v>0</v>
      </c>
      <c r="G244" s="60">
        <f t="shared" si="11"/>
        <v>0</v>
      </c>
      <c r="H244" s="63">
        <f t="shared" si="12"/>
        <v>0</v>
      </c>
    </row>
    <row r="245" spans="1:8" s="62" customFormat="1" hidden="1">
      <c r="A245" s="56" t="str">
        <f>IF((LEN('Copy paste to Here'!G249))&gt;5,((CONCATENATE('Copy paste to Here'!G249," &amp; ",'Copy paste to Here'!D249,"  &amp;  ",'Copy paste to Here'!E249))),"Empty Cell")</f>
        <v>Empty Cell</v>
      </c>
      <c r="B245" s="57">
        <f>'Copy paste to Here'!C249</f>
        <v>0</v>
      </c>
      <c r="C245" s="57"/>
      <c r="D245" s="58"/>
      <c r="E245" s="59"/>
      <c r="F245" s="59">
        <f t="shared" si="10"/>
        <v>0</v>
      </c>
      <c r="G245" s="60">
        <f t="shared" si="11"/>
        <v>0</v>
      </c>
      <c r="H245" s="63">
        <f t="shared" si="12"/>
        <v>0</v>
      </c>
    </row>
    <row r="246" spans="1:8" s="62" customFormat="1" hidden="1">
      <c r="A246" s="56" t="str">
        <f>IF((LEN('Copy paste to Here'!G250))&gt;5,((CONCATENATE('Copy paste to Here'!G250," &amp; ",'Copy paste to Here'!D250,"  &amp;  ",'Copy paste to Here'!E250))),"Empty Cell")</f>
        <v>Empty Cell</v>
      </c>
      <c r="B246" s="57">
        <f>'Copy paste to Here'!C250</f>
        <v>0</v>
      </c>
      <c r="C246" s="57"/>
      <c r="D246" s="58"/>
      <c r="E246" s="59"/>
      <c r="F246" s="59">
        <f t="shared" si="10"/>
        <v>0</v>
      </c>
      <c r="G246" s="60">
        <f t="shared" si="11"/>
        <v>0</v>
      </c>
      <c r="H246" s="63">
        <f t="shared" si="12"/>
        <v>0</v>
      </c>
    </row>
    <row r="247" spans="1:8" s="62" customFormat="1" hidden="1">
      <c r="A247" s="56" t="str">
        <f>IF((LEN('Copy paste to Here'!G251))&gt;5,((CONCATENATE('Copy paste to Here'!G251," &amp; ",'Copy paste to Here'!D251,"  &amp;  ",'Copy paste to Here'!E251))),"Empty Cell")</f>
        <v>Empty Cell</v>
      </c>
      <c r="B247" s="57">
        <f>'Copy paste to Here'!C251</f>
        <v>0</v>
      </c>
      <c r="C247" s="57"/>
      <c r="D247" s="58"/>
      <c r="E247" s="59"/>
      <c r="F247" s="59">
        <f t="shared" si="10"/>
        <v>0</v>
      </c>
      <c r="G247" s="60">
        <f t="shared" si="11"/>
        <v>0</v>
      </c>
      <c r="H247" s="63">
        <f t="shared" si="12"/>
        <v>0</v>
      </c>
    </row>
    <row r="248" spans="1:8" s="62" customFormat="1" hidden="1">
      <c r="A248" s="56" t="str">
        <f>IF((LEN('Copy paste to Here'!G252))&gt;5,((CONCATENATE('Copy paste to Here'!G252," &amp; ",'Copy paste to Here'!D252,"  &amp;  ",'Copy paste to Here'!E252))),"Empty Cell")</f>
        <v>Empty Cell</v>
      </c>
      <c r="B248" s="57">
        <f>'Copy paste to Here'!C252</f>
        <v>0</v>
      </c>
      <c r="C248" s="57"/>
      <c r="D248" s="58"/>
      <c r="E248" s="59"/>
      <c r="F248" s="59">
        <f t="shared" si="10"/>
        <v>0</v>
      </c>
      <c r="G248" s="60">
        <f t="shared" si="11"/>
        <v>0</v>
      </c>
      <c r="H248" s="63">
        <f t="shared" si="12"/>
        <v>0</v>
      </c>
    </row>
    <row r="249" spans="1:8" s="62" customFormat="1" hidden="1">
      <c r="A249" s="56" t="str">
        <f>IF((LEN('Copy paste to Here'!G253))&gt;5,((CONCATENATE('Copy paste to Here'!G253," &amp; ",'Copy paste to Here'!D253,"  &amp;  ",'Copy paste to Here'!E253))),"Empty Cell")</f>
        <v>Empty Cell</v>
      </c>
      <c r="B249" s="57">
        <f>'Copy paste to Here'!C253</f>
        <v>0</v>
      </c>
      <c r="C249" s="57"/>
      <c r="D249" s="58"/>
      <c r="E249" s="59"/>
      <c r="F249" s="59">
        <f t="shared" si="10"/>
        <v>0</v>
      </c>
      <c r="G249" s="60">
        <f t="shared" si="11"/>
        <v>0</v>
      </c>
      <c r="H249" s="63">
        <f t="shared" si="12"/>
        <v>0</v>
      </c>
    </row>
    <row r="250" spans="1:8" s="62" customFormat="1" hidden="1">
      <c r="A250" s="56" t="str">
        <f>IF((LEN('Copy paste to Here'!G254))&gt;5,((CONCATENATE('Copy paste to Here'!G254," &amp; ",'Copy paste to Here'!D254,"  &amp;  ",'Copy paste to Here'!E254))),"Empty Cell")</f>
        <v>Empty Cell</v>
      </c>
      <c r="B250" s="57">
        <f>'Copy paste to Here'!C254</f>
        <v>0</v>
      </c>
      <c r="C250" s="57"/>
      <c r="D250" s="58"/>
      <c r="E250" s="59"/>
      <c r="F250" s="59">
        <f t="shared" si="10"/>
        <v>0</v>
      </c>
      <c r="G250" s="60">
        <f t="shared" si="11"/>
        <v>0</v>
      </c>
      <c r="H250" s="63">
        <f t="shared" si="12"/>
        <v>0</v>
      </c>
    </row>
    <row r="251" spans="1:8" s="62" customFormat="1" hidden="1">
      <c r="A251" s="56" t="str">
        <f>IF((LEN('Copy paste to Here'!G255))&gt;5,((CONCATENATE('Copy paste to Here'!G255," &amp; ",'Copy paste to Here'!D255,"  &amp;  ",'Copy paste to Here'!E255))),"Empty Cell")</f>
        <v>Empty Cell</v>
      </c>
      <c r="B251" s="57">
        <f>'Copy paste to Here'!C255</f>
        <v>0</v>
      </c>
      <c r="C251" s="57"/>
      <c r="D251" s="58"/>
      <c r="E251" s="59"/>
      <c r="F251" s="59">
        <f t="shared" si="10"/>
        <v>0</v>
      </c>
      <c r="G251" s="60">
        <f t="shared" si="11"/>
        <v>0</v>
      </c>
      <c r="H251" s="63">
        <f t="shared" si="12"/>
        <v>0</v>
      </c>
    </row>
    <row r="252" spans="1:8" s="62" customFormat="1" hidden="1">
      <c r="A252" s="56" t="str">
        <f>IF((LEN('Copy paste to Here'!G256))&gt;5,((CONCATENATE('Copy paste to Here'!G256," &amp; ",'Copy paste to Here'!D256,"  &amp;  ",'Copy paste to Here'!E256))),"Empty Cell")</f>
        <v>Empty Cell</v>
      </c>
      <c r="B252" s="57">
        <f>'Copy paste to Here'!C256</f>
        <v>0</v>
      </c>
      <c r="C252" s="57"/>
      <c r="D252" s="58"/>
      <c r="E252" s="59"/>
      <c r="F252" s="59">
        <f t="shared" si="10"/>
        <v>0</v>
      </c>
      <c r="G252" s="60">
        <f t="shared" si="11"/>
        <v>0</v>
      </c>
      <c r="H252" s="63">
        <f t="shared" si="12"/>
        <v>0</v>
      </c>
    </row>
    <row r="253" spans="1:8" s="62" customFormat="1" hidden="1">
      <c r="A253" s="56" t="str">
        <f>IF((LEN('Copy paste to Here'!G257))&gt;5,((CONCATENATE('Copy paste to Here'!G257," &amp; ",'Copy paste to Here'!D257,"  &amp;  ",'Copy paste to Here'!E257))),"Empty Cell")</f>
        <v>Empty Cell</v>
      </c>
      <c r="B253" s="57">
        <f>'Copy paste to Here'!C257</f>
        <v>0</v>
      </c>
      <c r="C253" s="57"/>
      <c r="D253" s="58"/>
      <c r="E253" s="59"/>
      <c r="F253" s="59">
        <f t="shared" si="10"/>
        <v>0</v>
      </c>
      <c r="G253" s="60">
        <f t="shared" si="11"/>
        <v>0</v>
      </c>
      <c r="H253" s="63">
        <f t="shared" si="12"/>
        <v>0</v>
      </c>
    </row>
    <row r="254" spans="1:8" s="62" customFormat="1" hidden="1">
      <c r="A254" s="56" t="str">
        <f>IF((LEN('Copy paste to Here'!G258))&gt;5,((CONCATENATE('Copy paste to Here'!G258," &amp; ",'Copy paste to Here'!D258,"  &amp;  ",'Copy paste to Here'!E258))),"Empty Cell")</f>
        <v>Empty Cell</v>
      </c>
      <c r="B254" s="57">
        <f>'Copy paste to Here'!C258</f>
        <v>0</v>
      </c>
      <c r="C254" s="57"/>
      <c r="D254" s="58"/>
      <c r="E254" s="59"/>
      <c r="F254" s="59">
        <f t="shared" si="10"/>
        <v>0</v>
      </c>
      <c r="G254" s="60">
        <f t="shared" si="11"/>
        <v>0</v>
      </c>
      <c r="H254" s="63">
        <f t="shared" si="12"/>
        <v>0</v>
      </c>
    </row>
    <row r="255" spans="1:8" s="62" customFormat="1" hidden="1">
      <c r="A255" s="56" t="str">
        <f>IF((LEN('Copy paste to Here'!G259))&gt;5,((CONCATENATE('Copy paste to Here'!G259," &amp; ",'Copy paste to Here'!D259,"  &amp;  ",'Copy paste to Here'!E259))),"Empty Cell")</f>
        <v>Empty Cell</v>
      </c>
      <c r="B255" s="57">
        <f>'Copy paste to Here'!C259</f>
        <v>0</v>
      </c>
      <c r="C255" s="57"/>
      <c r="D255" s="58"/>
      <c r="E255" s="59"/>
      <c r="F255" s="59">
        <f t="shared" si="10"/>
        <v>0</v>
      </c>
      <c r="G255" s="60">
        <f t="shared" si="11"/>
        <v>0</v>
      </c>
      <c r="H255" s="63">
        <f t="shared" si="12"/>
        <v>0</v>
      </c>
    </row>
    <row r="256" spans="1:8" s="62" customFormat="1" hidden="1">
      <c r="A256" s="56" t="str">
        <f>IF((LEN('Copy paste to Here'!G260))&gt;5,((CONCATENATE('Copy paste to Here'!G260," &amp; ",'Copy paste to Here'!D260,"  &amp;  ",'Copy paste to Here'!E260))),"Empty Cell")</f>
        <v>Empty Cell</v>
      </c>
      <c r="B256" s="57">
        <f>'Copy paste to Here'!C260</f>
        <v>0</v>
      </c>
      <c r="C256" s="57"/>
      <c r="D256" s="58"/>
      <c r="E256" s="59"/>
      <c r="F256" s="59">
        <f t="shared" si="10"/>
        <v>0</v>
      </c>
      <c r="G256" s="60">
        <f t="shared" si="11"/>
        <v>0</v>
      </c>
      <c r="H256" s="63">
        <f t="shared" si="12"/>
        <v>0</v>
      </c>
    </row>
    <row r="257" spans="1:8" s="62" customFormat="1" hidden="1">
      <c r="A257" s="56" t="str">
        <f>IF((LEN('Copy paste to Here'!G261))&gt;5,((CONCATENATE('Copy paste to Here'!G261," &amp; ",'Copy paste to Here'!D261,"  &amp;  ",'Copy paste to Here'!E261))),"Empty Cell")</f>
        <v>Empty Cell</v>
      </c>
      <c r="B257" s="57">
        <f>'Copy paste to Here'!C261</f>
        <v>0</v>
      </c>
      <c r="C257" s="57"/>
      <c r="D257" s="58"/>
      <c r="E257" s="59"/>
      <c r="F257" s="59">
        <f t="shared" si="10"/>
        <v>0</v>
      </c>
      <c r="G257" s="60">
        <f t="shared" si="11"/>
        <v>0</v>
      </c>
      <c r="H257" s="63">
        <f t="shared" si="12"/>
        <v>0</v>
      </c>
    </row>
    <row r="258" spans="1:8" s="62" customFormat="1" hidden="1">
      <c r="A258" s="56" t="str">
        <f>IF((LEN('Copy paste to Here'!G262))&gt;5,((CONCATENATE('Copy paste to Here'!G262," &amp; ",'Copy paste to Here'!D262,"  &amp;  ",'Copy paste to Here'!E262))),"Empty Cell")</f>
        <v>Empty Cell</v>
      </c>
      <c r="B258" s="57">
        <f>'Copy paste to Here'!C262</f>
        <v>0</v>
      </c>
      <c r="C258" s="57"/>
      <c r="D258" s="58"/>
      <c r="E258" s="59"/>
      <c r="F258" s="59">
        <f t="shared" si="10"/>
        <v>0</v>
      </c>
      <c r="G258" s="60">
        <f t="shared" si="11"/>
        <v>0</v>
      </c>
      <c r="H258" s="63">
        <f t="shared" si="12"/>
        <v>0</v>
      </c>
    </row>
    <row r="259" spans="1:8" s="62" customFormat="1" hidden="1">
      <c r="A259" s="56" t="str">
        <f>IF((LEN('Copy paste to Here'!G263))&gt;5,((CONCATENATE('Copy paste to Here'!G263," &amp; ",'Copy paste to Here'!D263,"  &amp;  ",'Copy paste to Here'!E263))),"Empty Cell")</f>
        <v>Empty Cell</v>
      </c>
      <c r="B259" s="57">
        <f>'Copy paste to Here'!C263</f>
        <v>0</v>
      </c>
      <c r="C259" s="57"/>
      <c r="D259" s="58"/>
      <c r="E259" s="59"/>
      <c r="F259" s="59">
        <f t="shared" si="10"/>
        <v>0</v>
      </c>
      <c r="G259" s="60">
        <f t="shared" si="11"/>
        <v>0</v>
      </c>
      <c r="H259" s="63">
        <f t="shared" si="12"/>
        <v>0</v>
      </c>
    </row>
    <row r="260" spans="1:8" s="62" customFormat="1" hidden="1">
      <c r="A260" s="56" t="str">
        <f>IF((LEN('Copy paste to Here'!G264))&gt;5,((CONCATENATE('Copy paste to Here'!G264," &amp; ",'Copy paste to Here'!D264,"  &amp;  ",'Copy paste to Here'!E264))),"Empty Cell")</f>
        <v>Empty Cell</v>
      </c>
      <c r="B260" s="57">
        <f>'Copy paste to Here'!C264</f>
        <v>0</v>
      </c>
      <c r="C260" s="57"/>
      <c r="D260" s="58"/>
      <c r="E260" s="59"/>
      <c r="F260" s="59">
        <f t="shared" si="10"/>
        <v>0</v>
      </c>
      <c r="G260" s="60">
        <f t="shared" si="11"/>
        <v>0</v>
      </c>
      <c r="H260" s="63">
        <f t="shared" si="12"/>
        <v>0</v>
      </c>
    </row>
    <row r="261" spans="1:8" s="62" customFormat="1" hidden="1">
      <c r="A261" s="56" t="str">
        <f>IF((LEN('Copy paste to Here'!G265))&gt;5,((CONCATENATE('Copy paste to Here'!G265," &amp; ",'Copy paste to Here'!D265,"  &amp;  ",'Copy paste to Here'!E265))),"Empty Cell")</f>
        <v>Empty Cell</v>
      </c>
      <c r="B261" s="57">
        <f>'Copy paste to Here'!C265</f>
        <v>0</v>
      </c>
      <c r="C261" s="57"/>
      <c r="D261" s="58"/>
      <c r="E261" s="59"/>
      <c r="F261" s="59">
        <f t="shared" si="10"/>
        <v>0</v>
      </c>
      <c r="G261" s="60">
        <f t="shared" si="11"/>
        <v>0</v>
      </c>
      <c r="H261" s="63">
        <f t="shared" si="12"/>
        <v>0</v>
      </c>
    </row>
    <row r="262" spans="1:8" s="62" customFormat="1" hidden="1">
      <c r="A262" s="56" t="str">
        <f>IF((LEN('Copy paste to Here'!G266))&gt;5,((CONCATENATE('Copy paste to Here'!G266," &amp; ",'Copy paste to Here'!D266,"  &amp;  ",'Copy paste to Here'!E266))),"Empty Cell")</f>
        <v>Empty Cell</v>
      </c>
      <c r="B262" s="57">
        <f>'Copy paste to Here'!C266</f>
        <v>0</v>
      </c>
      <c r="C262" s="57"/>
      <c r="D262" s="58"/>
      <c r="E262" s="59"/>
      <c r="F262" s="59">
        <f t="shared" si="10"/>
        <v>0</v>
      </c>
      <c r="G262" s="60">
        <f t="shared" si="11"/>
        <v>0</v>
      </c>
      <c r="H262" s="63">
        <f t="shared" si="12"/>
        <v>0</v>
      </c>
    </row>
    <row r="263" spans="1:8" s="62" customFormat="1" hidden="1">
      <c r="A263" s="56" t="str">
        <f>IF((LEN('Copy paste to Here'!G267))&gt;5,((CONCATENATE('Copy paste to Here'!G267," &amp; ",'Copy paste to Here'!D267,"  &amp;  ",'Copy paste to Here'!E267))),"Empty Cell")</f>
        <v>Empty Cell</v>
      </c>
      <c r="B263" s="57">
        <f>'Copy paste to Here'!C267</f>
        <v>0</v>
      </c>
      <c r="C263" s="57"/>
      <c r="D263" s="58"/>
      <c r="E263" s="59"/>
      <c r="F263" s="59">
        <f t="shared" si="10"/>
        <v>0</v>
      </c>
      <c r="G263" s="60">
        <f t="shared" si="11"/>
        <v>0</v>
      </c>
      <c r="H263" s="63">
        <f t="shared" si="12"/>
        <v>0</v>
      </c>
    </row>
    <row r="264" spans="1:8" s="62" customFormat="1" hidden="1">
      <c r="A264" s="56" t="str">
        <f>IF((LEN('Copy paste to Here'!G268))&gt;5,((CONCATENATE('Copy paste to Here'!G268," &amp; ",'Copy paste to Here'!D268,"  &amp;  ",'Copy paste to Here'!E268))),"Empty Cell")</f>
        <v>Empty Cell</v>
      </c>
      <c r="B264" s="57">
        <f>'Copy paste to Here'!C268</f>
        <v>0</v>
      </c>
      <c r="C264" s="57"/>
      <c r="D264" s="58"/>
      <c r="E264" s="59"/>
      <c r="F264" s="59">
        <f t="shared" si="10"/>
        <v>0</v>
      </c>
      <c r="G264" s="60">
        <f t="shared" si="11"/>
        <v>0</v>
      </c>
      <c r="H264" s="63">
        <f t="shared" si="12"/>
        <v>0</v>
      </c>
    </row>
    <row r="265" spans="1:8" s="62" customFormat="1" hidden="1">
      <c r="A265" s="56" t="str">
        <f>IF((LEN('Copy paste to Here'!G269))&gt;5,((CONCATENATE('Copy paste to Here'!G269," &amp; ",'Copy paste to Here'!D269,"  &amp;  ",'Copy paste to Here'!E269))),"Empty Cell")</f>
        <v>Empty Cell</v>
      </c>
      <c r="B265" s="57">
        <f>'Copy paste to Here'!C269</f>
        <v>0</v>
      </c>
      <c r="C265" s="57"/>
      <c r="D265" s="58"/>
      <c r="E265" s="59"/>
      <c r="F265" s="59">
        <f t="shared" si="10"/>
        <v>0</v>
      </c>
      <c r="G265" s="60">
        <f t="shared" si="11"/>
        <v>0</v>
      </c>
      <c r="H265" s="63">
        <f t="shared" si="12"/>
        <v>0</v>
      </c>
    </row>
    <row r="266" spans="1:8" s="62" customFormat="1" hidden="1">
      <c r="A266" s="56" t="str">
        <f>IF((LEN('Copy paste to Here'!G270))&gt;5,((CONCATENATE('Copy paste to Here'!G270," &amp; ",'Copy paste to Here'!D270,"  &amp;  ",'Copy paste to Here'!E270))),"Empty Cell")</f>
        <v>Empty Cell</v>
      </c>
      <c r="B266" s="57">
        <f>'Copy paste to Here'!C270</f>
        <v>0</v>
      </c>
      <c r="C266" s="57"/>
      <c r="D266" s="58"/>
      <c r="E266" s="59"/>
      <c r="F266" s="59">
        <f t="shared" si="10"/>
        <v>0</v>
      </c>
      <c r="G266" s="60">
        <f t="shared" si="11"/>
        <v>0</v>
      </c>
      <c r="H266" s="63">
        <f t="shared" si="12"/>
        <v>0</v>
      </c>
    </row>
    <row r="267" spans="1:8" s="62" customFormat="1" hidden="1">
      <c r="A267" s="56" t="str">
        <f>IF((LEN('Copy paste to Here'!G271))&gt;5,((CONCATENATE('Copy paste to Here'!G271," &amp; ",'Copy paste to Here'!D271,"  &amp;  ",'Copy paste to Here'!E271))),"Empty Cell")</f>
        <v>Empty Cell</v>
      </c>
      <c r="B267" s="57">
        <f>'Copy paste to Here'!C271</f>
        <v>0</v>
      </c>
      <c r="C267" s="57"/>
      <c r="D267" s="58"/>
      <c r="E267" s="59"/>
      <c r="F267" s="59">
        <f t="shared" si="10"/>
        <v>0</v>
      </c>
      <c r="G267" s="60">
        <f t="shared" si="11"/>
        <v>0</v>
      </c>
      <c r="H267" s="63">
        <f t="shared" si="12"/>
        <v>0</v>
      </c>
    </row>
    <row r="268" spans="1:8" s="62" customFormat="1" hidden="1">
      <c r="A268" s="56" t="str">
        <f>IF((LEN('Copy paste to Here'!G272))&gt;5,((CONCATENATE('Copy paste to Here'!G272," &amp; ",'Copy paste to Here'!D272,"  &amp;  ",'Copy paste to Here'!E272))),"Empty Cell")</f>
        <v>Empty Cell</v>
      </c>
      <c r="B268" s="57">
        <f>'Copy paste to Here'!C272</f>
        <v>0</v>
      </c>
      <c r="C268" s="57"/>
      <c r="D268" s="58"/>
      <c r="E268" s="59"/>
      <c r="F268" s="59">
        <f t="shared" si="10"/>
        <v>0</v>
      </c>
      <c r="G268" s="60">
        <f t="shared" si="11"/>
        <v>0</v>
      </c>
      <c r="H268" s="63">
        <f t="shared" si="12"/>
        <v>0</v>
      </c>
    </row>
    <row r="269" spans="1:8" s="62" customFormat="1" hidden="1">
      <c r="A269" s="56" t="str">
        <f>IF((LEN('Copy paste to Here'!G273))&gt;5,((CONCATENATE('Copy paste to Here'!G273," &amp; ",'Copy paste to Here'!D273,"  &amp;  ",'Copy paste to Here'!E273))),"Empty Cell")</f>
        <v>Empty Cell</v>
      </c>
      <c r="B269" s="57">
        <f>'Copy paste to Here'!C273</f>
        <v>0</v>
      </c>
      <c r="C269" s="57"/>
      <c r="D269" s="58"/>
      <c r="E269" s="59"/>
      <c r="F269" s="59">
        <f t="shared" si="10"/>
        <v>0</v>
      </c>
      <c r="G269" s="60">
        <f t="shared" si="11"/>
        <v>0</v>
      </c>
      <c r="H269" s="63">
        <f t="shared" si="12"/>
        <v>0</v>
      </c>
    </row>
    <row r="270" spans="1:8" s="62" customFormat="1" hidden="1">
      <c r="A270" s="56" t="str">
        <f>IF((LEN('Copy paste to Here'!G274))&gt;5,((CONCATENATE('Copy paste to Here'!G274," &amp; ",'Copy paste to Here'!D274,"  &amp;  ",'Copy paste to Here'!E274))),"Empty Cell")</f>
        <v>Empty Cell</v>
      </c>
      <c r="B270" s="57">
        <f>'Copy paste to Here'!C274</f>
        <v>0</v>
      </c>
      <c r="C270" s="57"/>
      <c r="D270" s="58"/>
      <c r="E270" s="59"/>
      <c r="F270" s="59">
        <f t="shared" si="10"/>
        <v>0</v>
      </c>
      <c r="G270" s="60">
        <f t="shared" si="11"/>
        <v>0</v>
      </c>
      <c r="H270" s="63">
        <f t="shared" si="12"/>
        <v>0</v>
      </c>
    </row>
    <row r="271" spans="1:8" s="62" customFormat="1" hidden="1">
      <c r="A271" s="56" t="str">
        <f>IF((LEN('Copy paste to Here'!G275))&gt;5,((CONCATENATE('Copy paste to Here'!G275," &amp; ",'Copy paste to Here'!D275,"  &amp;  ",'Copy paste to Here'!E275))),"Empty Cell")</f>
        <v>Empty Cell</v>
      </c>
      <c r="B271" s="57">
        <f>'Copy paste to Here'!C275</f>
        <v>0</v>
      </c>
      <c r="C271" s="57"/>
      <c r="D271" s="58"/>
      <c r="E271" s="59"/>
      <c r="F271" s="59">
        <f t="shared" si="10"/>
        <v>0</v>
      </c>
      <c r="G271" s="60">
        <f t="shared" si="11"/>
        <v>0</v>
      </c>
      <c r="H271" s="63">
        <f t="shared" si="12"/>
        <v>0</v>
      </c>
    </row>
    <row r="272" spans="1:8" s="62" customFormat="1" hidden="1">
      <c r="A272" s="56" t="str">
        <f>IF((LEN('Copy paste to Here'!G276))&gt;5,((CONCATENATE('Copy paste to Here'!G276," &amp; ",'Copy paste to Here'!D276,"  &amp;  ",'Copy paste to Here'!E276))),"Empty Cell")</f>
        <v>Empty Cell</v>
      </c>
      <c r="B272" s="57">
        <f>'Copy paste to Here'!C276</f>
        <v>0</v>
      </c>
      <c r="C272" s="57"/>
      <c r="D272" s="58"/>
      <c r="E272" s="59"/>
      <c r="F272" s="59">
        <f t="shared" si="10"/>
        <v>0</v>
      </c>
      <c r="G272" s="60">
        <f t="shared" si="11"/>
        <v>0</v>
      </c>
      <c r="H272" s="63">
        <f t="shared" si="12"/>
        <v>0</v>
      </c>
    </row>
    <row r="273" spans="1:8" s="62" customFormat="1" hidden="1">
      <c r="A273" s="56" t="str">
        <f>IF((LEN('Copy paste to Here'!G277))&gt;5,((CONCATENATE('Copy paste to Here'!G277," &amp; ",'Copy paste to Here'!D277,"  &amp;  ",'Copy paste to Here'!E277))),"Empty Cell")</f>
        <v>Empty Cell</v>
      </c>
      <c r="B273" s="57">
        <f>'Copy paste to Here'!C277</f>
        <v>0</v>
      </c>
      <c r="C273" s="57"/>
      <c r="D273" s="58"/>
      <c r="E273" s="59"/>
      <c r="F273" s="59">
        <f t="shared" si="10"/>
        <v>0</v>
      </c>
      <c r="G273" s="60">
        <f t="shared" si="11"/>
        <v>0</v>
      </c>
      <c r="H273" s="63">
        <f t="shared" si="12"/>
        <v>0</v>
      </c>
    </row>
    <row r="274" spans="1:8" s="62" customFormat="1" hidden="1">
      <c r="A274" s="56" t="str">
        <f>IF((LEN('Copy paste to Here'!G278))&gt;5,((CONCATENATE('Copy paste to Here'!G278," &amp; ",'Copy paste to Here'!D278,"  &amp;  ",'Copy paste to Here'!E278))),"Empty Cell")</f>
        <v>Empty Cell</v>
      </c>
      <c r="B274" s="57">
        <f>'Copy paste to Here'!C278</f>
        <v>0</v>
      </c>
      <c r="C274" s="57"/>
      <c r="D274" s="58"/>
      <c r="E274" s="59"/>
      <c r="F274" s="59">
        <f t="shared" si="10"/>
        <v>0</v>
      </c>
      <c r="G274" s="60">
        <f t="shared" si="11"/>
        <v>0</v>
      </c>
      <c r="H274" s="63">
        <f t="shared" si="12"/>
        <v>0</v>
      </c>
    </row>
    <row r="275" spans="1:8" s="62" customFormat="1" hidden="1">
      <c r="A275" s="56" t="str">
        <f>IF((LEN('Copy paste to Here'!G279))&gt;5,((CONCATENATE('Copy paste to Here'!G279," &amp; ",'Copy paste to Here'!D279,"  &amp;  ",'Copy paste to Here'!E279))),"Empty Cell")</f>
        <v>Empty Cell</v>
      </c>
      <c r="B275" s="57">
        <f>'Copy paste to Here'!C279</f>
        <v>0</v>
      </c>
      <c r="C275" s="57"/>
      <c r="D275" s="58"/>
      <c r="E275" s="59"/>
      <c r="F275" s="59">
        <f t="shared" ref="F275:F338" si="13">D275*E275</f>
        <v>0</v>
      </c>
      <c r="G275" s="60">
        <f t="shared" ref="G275:G338" si="14">E275*$E$14</f>
        <v>0</v>
      </c>
      <c r="H275" s="63">
        <f t="shared" ref="H275:H338" si="15">D275*G275</f>
        <v>0</v>
      </c>
    </row>
    <row r="276" spans="1:8" s="62" customFormat="1" hidden="1">
      <c r="A276" s="56" t="str">
        <f>IF((LEN('Copy paste to Here'!G280))&gt;5,((CONCATENATE('Copy paste to Here'!G280," &amp; ",'Copy paste to Here'!D280,"  &amp;  ",'Copy paste to Here'!E280))),"Empty Cell")</f>
        <v>Empty Cell</v>
      </c>
      <c r="B276" s="57">
        <f>'Copy paste to Here'!C280</f>
        <v>0</v>
      </c>
      <c r="C276" s="57"/>
      <c r="D276" s="58"/>
      <c r="E276" s="59"/>
      <c r="F276" s="59">
        <f t="shared" si="13"/>
        <v>0</v>
      </c>
      <c r="G276" s="60">
        <f t="shared" si="14"/>
        <v>0</v>
      </c>
      <c r="H276" s="63">
        <f t="shared" si="15"/>
        <v>0</v>
      </c>
    </row>
    <row r="277" spans="1:8" s="62" customFormat="1" hidden="1">
      <c r="A277" s="56" t="str">
        <f>IF((LEN('Copy paste to Here'!G281))&gt;5,((CONCATENATE('Copy paste to Here'!G281," &amp; ",'Copy paste to Here'!D281,"  &amp;  ",'Copy paste to Here'!E281))),"Empty Cell")</f>
        <v>Empty Cell</v>
      </c>
      <c r="B277" s="57">
        <f>'Copy paste to Here'!C281</f>
        <v>0</v>
      </c>
      <c r="C277" s="57"/>
      <c r="D277" s="58"/>
      <c r="E277" s="59"/>
      <c r="F277" s="59">
        <f t="shared" si="13"/>
        <v>0</v>
      </c>
      <c r="G277" s="60">
        <f t="shared" si="14"/>
        <v>0</v>
      </c>
      <c r="H277" s="63">
        <f t="shared" si="15"/>
        <v>0</v>
      </c>
    </row>
    <row r="278" spans="1:8" s="62" customFormat="1" hidden="1">
      <c r="A278" s="56" t="str">
        <f>IF((LEN('Copy paste to Here'!G282))&gt;5,((CONCATENATE('Copy paste to Here'!G282," &amp; ",'Copy paste to Here'!D282,"  &amp;  ",'Copy paste to Here'!E282))),"Empty Cell")</f>
        <v>Empty Cell</v>
      </c>
      <c r="B278" s="57">
        <f>'Copy paste to Here'!C282</f>
        <v>0</v>
      </c>
      <c r="C278" s="57"/>
      <c r="D278" s="58"/>
      <c r="E278" s="59"/>
      <c r="F278" s="59">
        <f t="shared" si="13"/>
        <v>0</v>
      </c>
      <c r="G278" s="60">
        <f t="shared" si="14"/>
        <v>0</v>
      </c>
      <c r="H278" s="63">
        <f t="shared" si="15"/>
        <v>0</v>
      </c>
    </row>
    <row r="279" spans="1:8" s="62" customFormat="1" hidden="1">
      <c r="A279" s="56" t="str">
        <f>IF((LEN('Copy paste to Here'!G283))&gt;5,((CONCATENATE('Copy paste to Here'!G283," &amp; ",'Copy paste to Here'!D283,"  &amp;  ",'Copy paste to Here'!E283))),"Empty Cell")</f>
        <v>Empty Cell</v>
      </c>
      <c r="B279" s="57">
        <f>'Copy paste to Here'!C283</f>
        <v>0</v>
      </c>
      <c r="C279" s="57"/>
      <c r="D279" s="58"/>
      <c r="E279" s="59"/>
      <c r="F279" s="59">
        <f t="shared" si="13"/>
        <v>0</v>
      </c>
      <c r="G279" s="60">
        <f t="shared" si="14"/>
        <v>0</v>
      </c>
      <c r="H279" s="63">
        <f t="shared" si="15"/>
        <v>0</v>
      </c>
    </row>
    <row r="280" spans="1:8" s="62" customFormat="1" hidden="1">
      <c r="A280" s="56" t="str">
        <f>IF((LEN('Copy paste to Here'!G284))&gt;5,((CONCATENATE('Copy paste to Here'!G284," &amp; ",'Copy paste to Here'!D284,"  &amp;  ",'Copy paste to Here'!E284))),"Empty Cell")</f>
        <v>Empty Cell</v>
      </c>
      <c r="B280" s="57">
        <f>'Copy paste to Here'!C284</f>
        <v>0</v>
      </c>
      <c r="C280" s="57"/>
      <c r="D280" s="58"/>
      <c r="E280" s="59"/>
      <c r="F280" s="59">
        <f t="shared" si="13"/>
        <v>0</v>
      </c>
      <c r="G280" s="60">
        <f t="shared" si="14"/>
        <v>0</v>
      </c>
      <c r="H280" s="63">
        <f t="shared" si="15"/>
        <v>0</v>
      </c>
    </row>
    <row r="281" spans="1:8" s="62" customFormat="1" hidden="1">
      <c r="A281" s="56" t="str">
        <f>IF((LEN('Copy paste to Here'!G285))&gt;5,((CONCATENATE('Copy paste to Here'!G285," &amp; ",'Copy paste to Here'!D285,"  &amp;  ",'Copy paste to Here'!E285))),"Empty Cell")</f>
        <v>Empty Cell</v>
      </c>
      <c r="B281" s="57">
        <f>'Copy paste to Here'!C285</f>
        <v>0</v>
      </c>
      <c r="C281" s="57"/>
      <c r="D281" s="58"/>
      <c r="E281" s="59"/>
      <c r="F281" s="59">
        <f t="shared" si="13"/>
        <v>0</v>
      </c>
      <c r="G281" s="60">
        <f t="shared" si="14"/>
        <v>0</v>
      </c>
      <c r="H281" s="63">
        <f t="shared" si="15"/>
        <v>0</v>
      </c>
    </row>
    <row r="282" spans="1:8" s="62" customFormat="1" hidden="1">
      <c r="A282" s="56" t="str">
        <f>IF((LEN('Copy paste to Here'!G286))&gt;5,((CONCATENATE('Copy paste to Here'!G286," &amp; ",'Copy paste to Here'!D286,"  &amp;  ",'Copy paste to Here'!E286))),"Empty Cell")</f>
        <v>Empty Cell</v>
      </c>
      <c r="B282" s="57">
        <f>'Copy paste to Here'!C286</f>
        <v>0</v>
      </c>
      <c r="C282" s="57"/>
      <c r="D282" s="58"/>
      <c r="E282" s="59"/>
      <c r="F282" s="59">
        <f t="shared" si="13"/>
        <v>0</v>
      </c>
      <c r="G282" s="60">
        <f t="shared" si="14"/>
        <v>0</v>
      </c>
      <c r="H282" s="63">
        <f t="shared" si="15"/>
        <v>0</v>
      </c>
    </row>
    <row r="283" spans="1:8" s="62" customFormat="1" hidden="1">
      <c r="A283" s="56" t="str">
        <f>IF((LEN('Copy paste to Here'!G287))&gt;5,((CONCATENATE('Copy paste to Here'!G287," &amp; ",'Copy paste to Here'!D287,"  &amp;  ",'Copy paste to Here'!E287))),"Empty Cell")</f>
        <v>Empty Cell</v>
      </c>
      <c r="B283" s="57">
        <f>'Copy paste to Here'!C287</f>
        <v>0</v>
      </c>
      <c r="C283" s="57"/>
      <c r="D283" s="58"/>
      <c r="E283" s="59"/>
      <c r="F283" s="59">
        <f t="shared" si="13"/>
        <v>0</v>
      </c>
      <c r="G283" s="60">
        <f t="shared" si="14"/>
        <v>0</v>
      </c>
      <c r="H283" s="63">
        <f t="shared" si="15"/>
        <v>0</v>
      </c>
    </row>
    <row r="284" spans="1:8" s="62" customFormat="1" hidden="1">
      <c r="A284" s="56" t="str">
        <f>IF((LEN('Copy paste to Here'!G288))&gt;5,((CONCATENATE('Copy paste to Here'!G288," &amp; ",'Copy paste to Here'!D288,"  &amp;  ",'Copy paste to Here'!E288))),"Empty Cell")</f>
        <v>Empty Cell</v>
      </c>
      <c r="B284" s="57">
        <f>'Copy paste to Here'!C288</f>
        <v>0</v>
      </c>
      <c r="C284" s="57"/>
      <c r="D284" s="58"/>
      <c r="E284" s="59"/>
      <c r="F284" s="59">
        <f t="shared" si="13"/>
        <v>0</v>
      </c>
      <c r="G284" s="60">
        <f t="shared" si="14"/>
        <v>0</v>
      </c>
      <c r="H284" s="63">
        <f t="shared" si="15"/>
        <v>0</v>
      </c>
    </row>
    <row r="285" spans="1:8" s="62" customFormat="1" hidden="1">
      <c r="A285" s="56" t="str">
        <f>IF((LEN('Copy paste to Here'!G289))&gt;5,((CONCATENATE('Copy paste to Here'!G289," &amp; ",'Copy paste to Here'!D289,"  &amp;  ",'Copy paste to Here'!E289))),"Empty Cell")</f>
        <v>Empty Cell</v>
      </c>
      <c r="B285" s="57">
        <f>'Copy paste to Here'!C289</f>
        <v>0</v>
      </c>
      <c r="C285" s="57"/>
      <c r="D285" s="58"/>
      <c r="E285" s="59"/>
      <c r="F285" s="59">
        <f t="shared" si="13"/>
        <v>0</v>
      </c>
      <c r="G285" s="60">
        <f t="shared" si="14"/>
        <v>0</v>
      </c>
      <c r="H285" s="63">
        <f t="shared" si="15"/>
        <v>0</v>
      </c>
    </row>
    <row r="286" spans="1:8" s="62" customFormat="1" hidden="1">
      <c r="A286" s="56" t="str">
        <f>IF((LEN('Copy paste to Here'!G290))&gt;5,((CONCATENATE('Copy paste to Here'!G290," &amp; ",'Copy paste to Here'!D290,"  &amp;  ",'Copy paste to Here'!E290))),"Empty Cell")</f>
        <v>Empty Cell</v>
      </c>
      <c r="B286" s="57">
        <f>'Copy paste to Here'!C290</f>
        <v>0</v>
      </c>
      <c r="C286" s="57"/>
      <c r="D286" s="58"/>
      <c r="E286" s="59"/>
      <c r="F286" s="59">
        <f t="shared" si="13"/>
        <v>0</v>
      </c>
      <c r="G286" s="60">
        <f t="shared" si="14"/>
        <v>0</v>
      </c>
      <c r="H286" s="63">
        <f t="shared" si="15"/>
        <v>0</v>
      </c>
    </row>
    <row r="287" spans="1:8" s="62" customFormat="1" hidden="1">
      <c r="A287" s="56" t="str">
        <f>IF((LEN('Copy paste to Here'!G291))&gt;5,((CONCATENATE('Copy paste to Here'!G291," &amp; ",'Copy paste to Here'!D291,"  &amp;  ",'Copy paste to Here'!E291))),"Empty Cell")</f>
        <v>Empty Cell</v>
      </c>
      <c r="B287" s="57">
        <f>'Copy paste to Here'!C291</f>
        <v>0</v>
      </c>
      <c r="C287" s="57"/>
      <c r="D287" s="58"/>
      <c r="E287" s="59"/>
      <c r="F287" s="59">
        <f t="shared" si="13"/>
        <v>0</v>
      </c>
      <c r="G287" s="60">
        <f t="shared" si="14"/>
        <v>0</v>
      </c>
      <c r="H287" s="63">
        <f t="shared" si="15"/>
        <v>0</v>
      </c>
    </row>
    <row r="288" spans="1:8" s="62" customFormat="1" hidden="1">
      <c r="A288" s="56" t="str">
        <f>IF((LEN('Copy paste to Here'!G292))&gt;5,((CONCATENATE('Copy paste to Here'!G292," &amp; ",'Copy paste to Here'!D292,"  &amp;  ",'Copy paste to Here'!E292))),"Empty Cell")</f>
        <v>Empty Cell</v>
      </c>
      <c r="B288" s="57">
        <f>'Copy paste to Here'!C292</f>
        <v>0</v>
      </c>
      <c r="C288" s="57"/>
      <c r="D288" s="58"/>
      <c r="E288" s="59"/>
      <c r="F288" s="59">
        <f t="shared" si="13"/>
        <v>0</v>
      </c>
      <c r="G288" s="60">
        <f t="shared" si="14"/>
        <v>0</v>
      </c>
      <c r="H288" s="63">
        <f t="shared" si="15"/>
        <v>0</v>
      </c>
    </row>
    <row r="289" spans="1:8" s="62" customFormat="1" hidden="1">
      <c r="A289" s="56" t="str">
        <f>IF((LEN('Copy paste to Here'!G293))&gt;5,((CONCATENATE('Copy paste to Here'!G293," &amp; ",'Copy paste to Here'!D293,"  &amp;  ",'Copy paste to Here'!E293))),"Empty Cell")</f>
        <v>Empty Cell</v>
      </c>
      <c r="B289" s="57">
        <f>'Copy paste to Here'!C293</f>
        <v>0</v>
      </c>
      <c r="C289" s="57"/>
      <c r="D289" s="58"/>
      <c r="E289" s="59"/>
      <c r="F289" s="59">
        <f t="shared" si="13"/>
        <v>0</v>
      </c>
      <c r="G289" s="60">
        <f t="shared" si="14"/>
        <v>0</v>
      </c>
      <c r="H289" s="63">
        <f t="shared" si="15"/>
        <v>0</v>
      </c>
    </row>
    <row r="290" spans="1:8" s="62" customFormat="1" hidden="1">
      <c r="A290" s="56" t="str">
        <f>IF((LEN('Copy paste to Here'!G294))&gt;5,((CONCATENATE('Copy paste to Here'!G294," &amp; ",'Copy paste to Here'!D294,"  &amp;  ",'Copy paste to Here'!E294))),"Empty Cell")</f>
        <v>Empty Cell</v>
      </c>
      <c r="B290" s="57">
        <f>'Copy paste to Here'!C294</f>
        <v>0</v>
      </c>
      <c r="C290" s="57"/>
      <c r="D290" s="58"/>
      <c r="E290" s="59"/>
      <c r="F290" s="59">
        <f t="shared" si="13"/>
        <v>0</v>
      </c>
      <c r="G290" s="60">
        <f t="shared" si="14"/>
        <v>0</v>
      </c>
      <c r="H290" s="63">
        <f t="shared" si="15"/>
        <v>0</v>
      </c>
    </row>
    <row r="291" spans="1:8" s="62" customFormat="1" hidden="1">
      <c r="A291" s="56" t="str">
        <f>IF((LEN('Copy paste to Here'!G295))&gt;5,((CONCATENATE('Copy paste to Here'!G295," &amp; ",'Copy paste to Here'!D295,"  &amp;  ",'Copy paste to Here'!E295))),"Empty Cell")</f>
        <v>Empty Cell</v>
      </c>
      <c r="B291" s="57">
        <f>'Copy paste to Here'!C295</f>
        <v>0</v>
      </c>
      <c r="C291" s="57"/>
      <c r="D291" s="58"/>
      <c r="E291" s="59"/>
      <c r="F291" s="59">
        <f t="shared" si="13"/>
        <v>0</v>
      </c>
      <c r="G291" s="60">
        <f t="shared" si="14"/>
        <v>0</v>
      </c>
      <c r="H291" s="63">
        <f t="shared" si="15"/>
        <v>0</v>
      </c>
    </row>
    <row r="292" spans="1:8" s="62" customFormat="1" hidden="1">
      <c r="A292" s="56" t="str">
        <f>IF((LEN('Copy paste to Here'!G296))&gt;5,((CONCATENATE('Copy paste to Here'!G296," &amp; ",'Copy paste to Here'!D296,"  &amp;  ",'Copy paste to Here'!E296))),"Empty Cell")</f>
        <v>Empty Cell</v>
      </c>
      <c r="B292" s="57">
        <f>'Copy paste to Here'!C296</f>
        <v>0</v>
      </c>
      <c r="C292" s="57"/>
      <c r="D292" s="58"/>
      <c r="E292" s="59"/>
      <c r="F292" s="59">
        <f t="shared" si="13"/>
        <v>0</v>
      </c>
      <c r="G292" s="60">
        <f t="shared" si="14"/>
        <v>0</v>
      </c>
      <c r="H292" s="63">
        <f t="shared" si="15"/>
        <v>0</v>
      </c>
    </row>
    <row r="293" spans="1:8" s="62" customFormat="1" hidden="1">
      <c r="A293" s="56" t="str">
        <f>IF((LEN('Copy paste to Here'!G297))&gt;5,((CONCATENATE('Copy paste to Here'!G297," &amp; ",'Copy paste to Here'!D297,"  &amp;  ",'Copy paste to Here'!E297))),"Empty Cell")</f>
        <v>Empty Cell</v>
      </c>
      <c r="B293" s="57">
        <f>'Copy paste to Here'!C297</f>
        <v>0</v>
      </c>
      <c r="C293" s="57"/>
      <c r="D293" s="58"/>
      <c r="E293" s="59"/>
      <c r="F293" s="59">
        <f t="shared" si="13"/>
        <v>0</v>
      </c>
      <c r="G293" s="60">
        <f t="shared" si="14"/>
        <v>0</v>
      </c>
      <c r="H293" s="63">
        <f t="shared" si="15"/>
        <v>0</v>
      </c>
    </row>
    <row r="294" spans="1:8" s="62" customFormat="1" hidden="1">
      <c r="A294" s="56" t="str">
        <f>IF((LEN('Copy paste to Here'!G298))&gt;5,((CONCATENATE('Copy paste to Here'!G298," &amp; ",'Copy paste to Here'!D298,"  &amp;  ",'Copy paste to Here'!E298))),"Empty Cell")</f>
        <v>Empty Cell</v>
      </c>
      <c r="B294" s="57">
        <f>'Copy paste to Here'!C298</f>
        <v>0</v>
      </c>
      <c r="C294" s="57"/>
      <c r="D294" s="58"/>
      <c r="E294" s="59"/>
      <c r="F294" s="59">
        <f t="shared" si="13"/>
        <v>0</v>
      </c>
      <c r="G294" s="60">
        <f t="shared" si="14"/>
        <v>0</v>
      </c>
      <c r="H294" s="63">
        <f t="shared" si="15"/>
        <v>0</v>
      </c>
    </row>
    <row r="295" spans="1:8" s="62" customFormat="1" hidden="1">
      <c r="A295" s="56" t="str">
        <f>IF((LEN('Copy paste to Here'!G299))&gt;5,((CONCATENATE('Copy paste to Here'!G299," &amp; ",'Copy paste to Here'!D299,"  &amp;  ",'Copy paste to Here'!E299))),"Empty Cell")</f>
        <v>Empty Cell</v>
      </c>
      <c r="B295" s="57">
        <f>'Copy paste to Here'!C299</f>
        <v>0</v>
      </c>
      <c r="C295" s="57"/>
      <c r="D295" s="58"/>
      <c r="E295" s="59"/>
      <c r="F295" s="59">
        <f t="shared" si="13"/>
        <v>0</v>
      </c>
      <c r="G295" s="60">
        <f t="shared" si="14"/>
        <v>0</v>
      </c>
      <c r="H295" s="63">
        <f t="shared" si="15"/>
        <v>0</v>
      </c>
    </row>
    <row r="296" spans="1:8" s="62" customFormat="1" hidden="1">
      <c r="A296" s="56" t="str">
        <f>IF((LEN('Copy paste to Here'!G300))&gt;5,((CONCATENATE('Copy paste to Here'!G300," &amp; ",'Copy paste to Here'!D300,"  &amp;  ",'Copy paste to Here'!E300))),"Empty Cell")</f>
        <v>Empty Cell</v>
      </c>
      <c r="B296" s="57">
        <f>'Copy paste to Here'!C300</f>
        <v>0</v>
      </c>
      <c r="C296" s="57"/>
      <c r="D296" s="58"/>
      <c r="E296" s="59"/>
      <c r="F296" s="59">
        <f t="shared" si="13"/>
        <v>0</v>
      </c>
      <c r="G296" s="60">
        <f t="shared" si="14"/>
        <v>0</v>
      </c>
      <c r="H296" s="63">
        <f t="shared" si="15"/>
        <v>0</v>
      </c>
    </row>
    <row r="297" spans="1:8" s="62" customFormat="1" hidden="1">
      <c r="A297" s="56" t="str">
        <f>IF((LEN('Copy paste to Here'!G301))&gt;5,((CONCATENATE('Copy paste to Here'!G301," &amp; ",'Copy paste to Here'!D301,"  &amp;  ",'Copy paste to Here'!E301))),"Empty Cell")</f>
        <v>Empty Cell</v>
      </c>
      <c r="B297" s="57">
        <f>'Copy paste to Here'!C301</f>
        <v>0</v>
      </c>
      <c r="C297" s="57"/>
      <c r="D297" s="58"/>
      <c r="E297" s="59"/>
      <c r="F297" s="59">
        <f t="shared" si="13"/>
        <v>0</v>
      </c>
      <c r="G297" s="60">
        <f t="shared" si="14"/>
        <v>0</v>
      </c>
      <c r="H297" s="63">
        <f t="shared" si="15"/>
        <v>0</v>
      </c>
    </row>
    <row r="298" spans="1:8" s="62" customFormat="1" hidden="1">
      <c r="A298" s="56" t="str">
        <f>IF((LEN('Copy paste to Here'!G302))&gt;5,((CONCATENATE('Copy paste to Here'!G302," &amp; ",'Copy paste to Here'!D302,"  &amp;  ",'Copy paste to Here'!E302))),"Empty Cell")</f>
        <v>Empty Cell</v>
      </c>
      <c r="B298" s="57">
        <f>'Copy paste to Here'!C302</f>
        <v>0</v>
      </c>
      <c r="C298" s="57"/>
      <c r="D298" s="58"/>
      <c r="E298" s="59"/>
      <c r="F298" s="59">
        <f t="shared" si="13"/>
        <v>0</v>
      </c>
      <c r="G298" s="60">
        <f t="shared" si="14"/>
        <v>0</v>
      </c>
      <c r="H298" s="63">
        <f t="shared" si="15"/>
        <v>0</v>
      </c>
    </row>
    <row r="299" spans="1:8" s="62" customFormat="1" hidden="1">
      <c r="A299" s="56" t="str">
        <f>IF((LEN('Copy paste to Here'!G303))&gt;5,((CONCATENATE('Copy paste to Here'!G303," &amp; ",'Copy paste to Here'!D303,"  &amp;  ",'Copy paste to Here'!E303))),"Empty Cell")</f>
        <v>Empty Cell</v>
      </c>
      <c r="B299" s="57">
        <f>'Copy paste to Here'!C303</f>
        <v>0</v>
      </c>
      <c r="C299" s="57"/>
      <c r="D299" s="58"/>
      <c r="E299" s="59"/>
      <c r="F299" s="59">
        <f t="shared" si="13"/>
        <v>0</v>
      </c>
      <c r="G299" s="60">
        <f t="shared" si="14"/>
        <v>0</v>
      </c>
      <c r="H299" s="63">
        <f t="shared" si="15"/>
        <v>0</v>
      </c>
    </row>
    <row r="300" spans="1:8" s="62" customFormat="1" hidden="1">
      <c r="A300" s="56" t="str">
        <f>IF((LEN('Copy paste to Here'!G304))&gt;5,((CONCATENATE('Copy paste to Here'!G304," &amp; ",'Copy paste to Here'!D304,"  &amp;  ",'Copy paste to Here'!E304))),"Empty Cell")</f>
        <v>Empty Cell</v>
      </c>
      <c r="B300" s="57">
        <f>'Copy paste to Here'!C304</f>
        <v>0</v>
      </c>
      <c r="C300" s="57"/>
      <c r="D300" s="58"/>
      <c r="E300" s="59"/>
      <c r="F300" s="59">
        <f t="shared" si="13"/>
        <v>0</v>
      </c>
      <c r="G300" s="60">
        <f t="shared" si="14"/>
        <v>0</v>
      </c>
      <c r="H300" s="63">
        <f t="shared" si="15"/>
        <v>0</v>
      </c>
    </row>
    <row r="301" spans="1:8" s="62" customFormat="1" hidden="1">
      <c r="A301" s="56" t="str">
        <f>IF((LEN('Copy paste to Here'!G305))&gt;5,((CONCATENATE('Copy paste to Here'!G305," &amp; ",'Copy paste to Here'!D305,"  &amp;  ",'Copy paste to Here'!E305))),"Empty Cell")</f>
        <v>Empty Cell</v>
      </c>
      <c r="B301" s="57">
        <f>'Copy paste to Here'!C305</f>
        <v>0</v>
      </c>
      <c r="C301" s="57"/>
      <c r="D301" s="58"/>
      <c r="E301" s="59"/>
      <c r="F301" s="59">
        <f t="shared" si="13"/>
        <v>0</v>
      </c>
      <c r="G301" s="60">
        <f t="shared" si="14"/>
        <v>0</v>
      </c>
      <c r="H301" s="63">
        <f t="shared" si="15"/>
        <v>0</v>
      </c>
    </row>
    <row r="302" spans="1:8" s="62" customFormat="1" hidden="1">
      <c r="A302" s="56" t="str">
        <f>IF((LEN('Copy paste to Here'!G306))&gt;5,((CONCATENATE('Copy paste to Here'!G306," &amp; ",'Copy paste to Here'!D306,"  &amp;  ",'Copy paste to Here'!E306))),"Empty Cell")</f>
        <v>Empty Cell</v>
      </c>
      <c r="B302" s="57">
        <f>'Copy paste to Here'!C306</f>
        <v>0</v>
      </c>
      <c r="C302" s="57"/>
      <c r="D302" s="58"/>
      <c r="E302" s="59"/>
      <c r="F302" s="59">
        <f t="shared" si="13"/>
        <v>0</v>
      </c>
      <c r="G302" s="60">
        <f t="shared" si="14"/>
        <v>0</v>
      </c>
      <c r="H302" s="63">
        <f t="shared" si="15"/>
        <v>0</v>
      </c>
    </row>
    <row r="303" spans="1:8" s="62" customFormat="1" hidden="1">
      <c r="A303" s="56" t="str">
        <f>IF((LEN('Copy paste to Here'!G307))&gt;5,((CONCATENATE('Copy paste to Here'!G307," &amp; ",'Copy paste to Here'!D307,"  &amp;  ",'Copy paste to Here'!E307))),"Empty Cell")</f>
        <v>Empty Cell</v>
      </c>
      <c r="B303" s="57">
        <f>'Copy paste to Here'!C307</f>
        <v>0</v>
      </c>
      <c r="C303" s="57"/>
      <c r="D303" s="58"/>
      <c r="E303" s="59"/>
      <c r="F303" s="59">
        <f t="shared" si="13"/>
        <v>0</v>
      </c>
      <c r="G303" s="60">
        <f t="shared" si="14"/>
        <v>0</v>
      </c>
      <c r="H303" s="63">
        <f t="shared" si="15"/>
        <v>0</v>
      </c>
    </row>
    <row r="304" spans="1:8" s="62" customFormat="1" hidden="1">
      <c r="A304" s="56" t="str">
        <f>IF((LEN('Copy paste to Here'!G308))&gt;5,((CONCATENATE('Copy paste to Here'!G308," &amp; ",'Copy paste to Here'!D308,"  &amp;  ",'Copy paste to Here'!E308))),"Empty Cell")</f>
        <v>Empty Cell</v>
      </c>
      <c r="B304" s="57">
        <f>'Copy paste to Here'!C308</f>
        <v>0</v>
      </c>
      <c r="C304" s="57"/>
      <c r="D304" s="58"/>
      <c r="E304" s="59"/>
      <c r="F304" s="59">
        <f t="shared" si="13"/>
        <v>0</v>
      </c>
      <c r="G304" s="60">
        <f t="shared" si="14"/>
        <v>0</v>
      </c>
      <c r="H304" s="63">
        <f t="shared" si="15"/>
        <v>0</v>
      </c>
    </row>
    <row r="305" spans="1:8" s="62" customFormat="1" hidden="1">
      <c r="A305" s="56" t="str">
        <f>IF((LEN('Copy paste to Here'!G309))&gt;5,((CONCATENATE('Copy paste to Here'!G309," &amp; ",'Copy paste to Here'!D309,"  &amp;  ",'Copy paste to Here'!E309))),"Empty Cell")</f>
        <v>Empty Cell</v>
      </c>
      <c r="B305" s="57">
        <f>'Copy paste to Here'!C309</f>
        <v>0</v>
      </c>
      <c r="C305" s="57"/>
      <c r="D305" s="58"/>
      <c r="E305" s="59"/>
      <c r="F305" s="59">
        <f t="shared" si="13"/>
        <v>0</v>
      </c>
      <c r="G305" s="60">
        <f t="shared" si="14"/>
        <v>0</v>
      </c>
      <c r="H305" s="63">
        <f t="shared" si="15"/>
        <v>0</v>
      </c>
    </row>
    <row r="306" spans="1:8" s="62" customFormat="1" hidden="1">
      <c r="A306" s="56" t="str">
        <f>IF((LEN('Copy paste to Here'!G310))&gt;5,((CONCATENATE('Copy paste to Here'!G310," &amp; ",'Copy paste to Here'!D310,"  &amp;  ",'Copy paste to Here'!E310))),"Empty Cell")</f>
        <v>Empty Cell</v>
      </c>
      <c r="B306" s="57">
        <f>'Copy paste to Here'!C310</f>
        <v>0</v>
      </c>
      <c r="C306" s="57"/>
      <c r="D306" s="58"/>
      <c r="E306" s="59"/>
      <c r="F306" s="59">
        <f t="shared" si="13"/>
        <v>0</v>
      </c>
      <c r="G306" s="60">
        <f t="shared" si="14"/>
        <v>0</v>
      </c>
      <c r="H306" s="63">
        <f t="shared" si="15"/>
        <v>0</v>
      </c>
    </row>
    <row r="307" spans="1:8" s="62" customFormat="1" hidden="1">
      <c r="A307" s="56" t="str">
        <f>IF((LEN('Copy paste to Here'!G311))&gt;5,((CONCATENATE('Copy paste to Here'!G311," &amp; ",'Copy paste to Here'!D311,"  &amp;  ",'Copy paste to Here'!E311))),"Empty Cell")</f>
        <v>Empty Cell</v>
      </c>
      <c r="B307" s="57">
        <f>'Copy paste to Here'!C311</f>
        <v>0</v>
      </c>
      <c r="C307" s="57"/>
      <c r="D307" s="58"/>
      <c r="E307" s="59"/>
      <c r="F307" s="59">
        <f t="shared" si="13"/>
        <v>0</v>
      </c>
      <c r="G307" s="60">
        <f t="shared" si="14"/>
        <v>0</v>
      </c>
      <c r="H307" s="63">
        <f t="shared" si="15"/>
        <v>0</v>
      </c>
    </row>
    <row r="308" spans="1:8" s="62" customFormat="1" hidden="1">
      <c r="A308" s="56" t="str">
        <f>IF((LEN('Copy paste to Here'!G312))&gt;5,((CONCATENATE('Copy paste to Here'!G312," &amp; ",'Copy paste to Here'!D312,"  &amp;  ",'Copy paste to Here'!E312))),"Empty Cell")</f>
        <v>Empty Cell</v>
      </c>
      <c r="B308" s="57">
        <f>'Copy paste to Here'!C312</f>
        <v>0</v>
      </c>
      <c r="C308" s="57"/>
      <c r="D308" s="58"/>
      <c r="E308" s="59"/>
      <c r="F308" s="59">
        <f t="shared" si="13"/>
        <v>0</v>
      </c>
      <c r="G308" s="60">
        <f t="shared" si="14"/>
        <v>0</v>
      </c>
      <c r="H308" s="63">
        <f t="shared" si="15"/>
        <v>0</v>
      </c>
    </row>
    <row r="309" spans="1:8" s="62" customFormat="1" hidden="1">
      <c r="A309" s="56" t="str">
        <f>IF((LEN('Copy paste to Here'!G313))&gt;5,((CONCATENATE('Copy paste to Here'!G313," &amp; ",'Copy paste to Here'!D313,"  &amp;  ",'Copy paste to Here'!E313))),"Empty Cell")</f>
        <v>Empty Cell</v>
      </c>
      <c r="B309" s="57">
        <f>'Copy paste to Here'!C313</f>
        <v>0</v>
      </c>
      <c r="C309" s="57"/>
      <c r="D309" s="58"/>
      <c r="E309" s="59"/>
      <c r="F309" s="59">
        <f t="shared" si="13"/>
        <v>0</v>
      </c>
      <c r="G309" s="60">
        <f t="shared" si="14"/>
        <v>0</v>
      </c>
      <c r="H309" s="63">
        <f t="shared" si="15"/>
        <v>0</v>
      </c>
    </row>
    <row r="310" spans="1:8" s="62" customFormat="1" hidden="1">
      <c r="A310" s="56" t="str">
        <f>IF((LEN('Copy paste to Here'!G314))&gt;5,((CONCATENATE('Copy paste to Here'!G314," &amp; ",'Copy paste to Here'!D314,"  &amp;  ",'Copy paste to Here'!E314))),"Empty Cell")</f>
        <v>Empty Cell</v>
      </c>
      <c r="B310" s="57">
        <f>'Copy paste to Here'!C314</f>
        <v>0</v>
      </c>
      <c r="C310" s="57"/>
      <c r="D310" s="58"/>
      <c r="E310" s="59"/>
      <c r="F310" s="59">
        <f t="shared" si="13"/>
        <v>0</v>
      </c>
      <c r="G310" s="60">
        <f t="shared" si="14"/>
        <v>0</v>
      </c>
      <c r="H310" s="63">
        <f t="shared" si="15"/>
        <v>0</v>
      </c>
    </row>
    <row r="311" spans="1:8" s="62" customFormat="1" hidden="1">
      <c r="A311" s="56" t="str">
        <f>IF((LEN('Copy paste to Here'!G315))&gt;5,((CONCATENATE('Copy paste to Here'!G315," &amp; ",'Copy paste to Here'!D315,"  &amp;  ",'Copy paste to Here'!E315))),"Empty Cell")</f>
        <v>Empty Cell</v>
      </c>
      <c r="B311" s="57">
        <f>'Copy paste to Here'!C315</f>
        <v>0</v>
      </c>
      <c r="C311" s="57"/>
      <c r="D311" s="58"/>
      <c r="E311" s="59"/>
      <c r="F311" s="59">
        <f t="shared" si="13"/>
        <v>0</v>
      </c>
      <c r="G311" s="60">
        <f t="shared" si="14"/>
        <v>0</v>
      </c>
      <c r="H311" s="63">
        <f t="shared" si="15"/>
        <v>0</v>
      </c>
    </row>
    <row r="312" spans="1:8" s="62" customFormat="1" hidden="1">
      <c r="A312" s="56" t="str">
        <f>IF((LEN('Copy paste to Here'!G316))&gt;5,((CONCATENATE('Copy paste to Here'!G316," &amp; ",'Copy paste to Here'!D316,"  &amp;  ",'Copy paste to Here'!E316))),"Empty Cell")</f>
        <v>Empty Cell</v>
      </c>
      <c r="B312" s="57">
        <f>'Copy paste to Here'!C316</f>
        <v>0</v>
      </c>
      <c r="C312" s="57"/>
      <c r="D312" s="58"/>
      <c r="E312" s="59"/>
      <c r="F312" s="59">
        <f t="shared" si="13"/>
        <v>0</v>
      </c>
      <c r="G312" s="60">
        <f t="shared" si="14"/>
        <v>0</v>
      </c>
      <c r="H312" s="63">
        <f t="shared" si="15"/>
        <v>0</v>
      </c>
    </row>
    <row r="313" spans="1:8" s="62" customFormat="1" hidden="1">
      <c r="A313" s="56" t="str">
        <f>IF((LEN('Copy paste to Here'!G317))&gt;5,((CONCATENATE('Copy paste to Here'!G317," &amp; ",'Copy paste to Here'!D317,"  &amp;  ",'Copy paste to Here'!E317))),"Empty Cell")</f>
        <v>Empty Cell</v>
      </c>
      <c r="B313" s="57">
        <f>'Copy paste to Here'!C317</f>
        <v>0</v>
      </c>
      <c r="C313" s="57"/>
      <c r="D313" s="58"/>
      <c r="E313" s="59"/>
      <c r="F313" s="59">
        <f t="shared" si="13"/>
        <v>0</v>
      </c>
      <c r="G313" s="60">
        <f t="shared" si="14"/>
        <v>0</v>
      </c>
      <c r="H313" s="63">
        <f t="shared" si="15"/>
        <v>0</v>
      </c>
    </row>
    <row r="314" spans="1:8" s="62" customFormat="1" hidden="1">
      <c r="A314" s="56" t="str">
        <f>IF((LEN('Copy paste to Here'!G318))&gt;5,((CONCATENATE('Copy paste to Here'!G318," &amp; ",'Copy paste to Here'!D318,"  &amp;  ",'Copy paste to Here'!E318))),"Empty Cell")</f>
        <v>Empty Cell</v>
      </c>
      <c r="B314" s="57">
        <f>'Copy paste to Here'!C318</f>
        <v>0</v>
      </c>
      <c r="C314" s="57"/>
      <c r="D314" s="58"/>
      <c r="E314" s="59"/>
      <c r="F314" s="59">
        <f t="shared" si="13"/>
        <v>0</v>
      </c>
      <c r="G314" s="60">
        <f t="shared" si="14"/>
        <v>0</v>
      </c>
      <c r="H314" s="63">
        <f t="shared" si="15"/>
        <v>0</v>
      </c>
    </row>
    <row r="315" spans="1:8" s="62" customFormat="1" hidden="1">
      <c r="A315" s="56" t="str">
        <f>IF((LEN('Copy paste to Here'!G319))&gt;5,((CONCATENATE('Copy paste to Here'!G319," &amp; ",'Copy paste to Here'!D319,"  &amp;  ",'Copy paste to Here'!E319))),"Empty Cell")</f>
        <v>Empty Cell</v>
      </c>
      <c r="B315" s="57">
        <f>'Copy paste to Here'!C319</f>
        <v>0</v>
      </c>
      <c r="C315" s="57"/>
      <c r="D315" s="58"/>
      <c r="E315" s="59"/>
      <c r="F315" s="59">
        <f t="shared" si="13"/>
        <v>0</v>
      </c>
      <c r="G315" s="60">
        <f t="shared" si="14"/>
        <v>0</v>
      </c>
      <c r="H315" s="63">
        <f t="shared" si="15"/>
        <v>0</v>
      </c>
    </row>
    <row r="316" spans="1:8" s="62" customFormat="1" hidden="1">
      <c r="A316" s="56" t="str">
        <f>IF((LEN('Copy paste to Here'!G320))&gt;5,((CONCATENATE('Copy paste to Here'!G320," &amp; ",'Copy paste to Here'!D320,"  &amp;  ",'Copy paste to Here'!E320))),"Empty Cell")</f>
        <v>Empty Cell</v>
      </c>
      <c r="B316" s="57">
        <f>'Copy paste to Here'!C320</f>
        <v>0</v>
      </c>
      <c r="C316" s="57"/>
      <c r="D316" s="58"/>
      <c r="E316" s="59"/>
      <c r="F316" s="59">
        <f t="shared" si="13"/>
        <v>0</v>
      </c>
      <c r="G316" s="60">
        <f t="shared" si="14"/>
        <v>0</v>
      </c>
      <c r="H316" s="63">
        <f t="shared" si="15"/>
        <v>0</v>
      </c>
    </row>
    <row r="317" spans="1:8" s="62" customFormat="1" hidden="1">
      <c r="A317" s="56" t="str">
        <f>IF((LEN('Copy paste to Here'!G321))&gt;5,((CONCATENATE('Copy paste to Here'!G321," &amp; ",'Copy paste to Here'!D321,"  &amp;  ",'Copy paste to Here'!E321))),"Empty Cell")</f>
        <v>Empty Cell</v>
      </c>
      <c r="B317" s="57">
        <f>'Copy paste to Here'!C321</f>
        <v>0</v>
      </c>
      <c r="C317" s="57"/>
      <c r="D317" s="58"/>
      <c r="E317" s="59"/>
      <c r="F317" s="59">
        <f t="shared" si="13"/>
        <v>0</v>
      </c>
      <c r="G317" s="60">
        <f t="shared" si="14"/>
        <v>0</v>
      </c>
      <c r="H317" s="63">
        <f t="shared" si="15"/>
        <v>0</v>
      </c>
    </row>
    <row r="318" spans="1:8" s="62" customFormat="1" hidden="1">
      <c r="A318" s="56" t="str">
        <f>IF((LEN('Copy paste to Here'!G322))&gt;5,((CONCATENATE('Copy paste to Here'!G322," &amp; ",'Copy paste to Here'!D322,"  &amp;  ",'Copy paste to Here'!E322))),"Empty Cell")</f>
        <v>Empty Cell</v>
      </c>
      <c r="B318" s="57">
        <f>'Copy paste to Here'!C322</f>
        <v>0</v>
      </c>
      <c r="C318" s="57"/>
      <c r="D318" s="58"/>
      <c r="E318" s="59"/>
      <c r="F318" s="59">
        <f t="shared" si="13"/>
        <v>0</v>
      </c>
      <c r="G318" s="60">
        <f t="shared" si="14"/>
        <v>0</v>
      </c>
      <c r="H318" s="63">
        <f t="shared" si="15"/>
        <v>0</v>
      </c>
    </row>
    <row r="319" spans="1:8" s="62" customFormat="1" hidden="1">
      <c r="A319" s="56" t="str">
        <f>IF((LEN('Copy paste to Here'!G323))&gt;5,((CONCATENATE('Copy paste to Here'!G323," &amp; ",'Copy paste to Here'!D323,"  &amp;  ",'Copy paste to Here'!E323))),"Empty Cell")</f>
        <v>Empty Cell</v>
      </c>
      <c r="B319" s="57">
        <f>'Copy paste to Here'!C323</f>
        <v>0</v>
      </c>
      <c r="C319" s="57"/>
      <c r="D319" s="58"/>
      <c r="E319" s="59"/>
      <c r="F319" s="59">
        <f t="shared" si="13"/>
        <v>0</v>
      </c>
      <c r="G319" s="60">
        <f t="shared" si="14"/>
        <v>0</v>
      </c>
      <c r="H319" s="63">
        <f t="shared" si="15"/>
        <v>0</v>
      </c>
    </row>
    <row r="320" spans="1:8" s="62" customFormat="1" hidden="1">
      <c r="A320" s="56" t="str">
        <f>IF((LEN('Copy paste to Here'!G324))&gt;5,((CONCATENATE('Copy paste to Here'!G324," &amp; ",'Copy paste to Here'!D324,"  &amp;  ",'Copy paste to Here'!E324))),"Empty Cell")</f>
        <v>Empty Cell</v>
      </c>
      <c r="B320" s="57">
        <f>'Copy paste to Here'!C324</f>
        <v>0</v>
      </c>
      <c r="C320" s="57"/>
      <c r="D320" s="58"/>
      <c r="E320" s="59"/>
      <c r="F320" s="59">
        <f t="shared" si="13"/>
        <v>0</v>
      </c>
      <c r="G320" s="60">
        <f t="shared" si="14"/>
        <v>0</v>
      </c>
      <c r="H320" s="63">
        <f t="shared" si="15"/>
        <v>0</v>
      </c>
    </row>
    <row r="321" spans="1:8" s="62" customFormat="1" hidden="1">
      <c r="A321" s="56" t="str">
        <f>IF((LEN('Copy paste to Here'!G325))&gt;5,((CONCATENATE('Copy paste to Here'!G325," &amp; ",'Copy paste to Here'!D325,"  &amp;  ",'Copy paste to Here'!E325))),"Empty Cell")</f>
        <v>Empty Cell</v>
      </c>
      <c r="B321" s="57">
        <f>'Copy paste to Here'!C325</f>
        <v>0</v>
      </c>
      <c r="C321" s="57"/>
      <c r="D321" s="58"/>
      <c r="E321" s="59"/>
      <c r="F321" s="59">
        <f t="shared" si="13"/>
        <v>0</v>
      </c>
      <c r="G321" s="60">
        <f t="shared" si="14"/>
        <v>0</v>
      </c>
      <c r="H321" s="63">
        <f t="shared" si="15"/>
        <v>0</v>
      </c>
    </row>
    <row r="322" spans="1:8" s="62" customFormat="1" hidden="1">
      <c r="A322" s="56" t="str">
        <f>IF((LEN('Copy paste to Here'!G326))&gt;5,((CONCATENATE('Copy paste to Here'!G326," &amp; ",'Copy paste to Here'!D326,"  &amp;  ",'Copy paste to Here'!E326))),"Empty Cell")</f>
        <v>Empty Cell</v>
      </c>
      <c r="B322" s="57">
        <f>'Copy paste to Here'!C326</f>
        <v>0</v>
      </c>
      <c r="C322" s="57"/>
      <c r="D322" s="58"/>
      <c r="E322" s="59"/>
      <c r="F322" s="59">
        <f t="shared" si="13"/>
        <v>0</v>
      </c>
      <c r="G322" s="60">
        <f t="shared" si="14"/>
        <v>0</v>
      </c>
      <c r="H322" s="63">
        <f t="shared" si="15"/>
        <v>0</v>
      </c>
    </row>
    <row r="323" spans="1:8" s="62" customFormat="1" hidden="1">
      <c r="A323" s="56" t="str">
        <f>IF((LEN('Copy paste to Here'!G327))&gt;5,((CONCATENATE('Copy paste to Here'!G327," &amp; ",'Copy paste to Here'!D327,"  &amp;  ",'Copy paste to Here'!E327))),"Empty Cell")</f>
        <v>Empty Cell</v>
      </c>
      <c r="B323" s="57">
        <f>'Copy paste to Here'!C327</f>
        <v>0</v>
      </c>
      <c r="C323" s="57"/>
      <c r="D323" s="58"/>
      <c r="E323" s="59"/>
      <c r="F323" s="59">
        <f t="shared" si="13"/>
        <v>0</v>
      </c>
      <c r="G323" s="60">
        <f t="shared" si="14"/>
        <v>0</v>
      </c>
      <c r="H323" s="63">
        <f t="shared" si="15"/>
        <v>0</v>
      </c>
    </row>
    <row r="324" spans="1:8" s="62" customFormat="1" hidden="1">
      <c r="A324" s="56" t="str">
        <f>IF((LEN('Copy paste to Here'!G328))&gt;5,((CONCATENATE('Copy paste to Here'!G328," &amp; ",'Copy paste to Here'!D328,"  &amp;  ",'Copy paste to Here'!E328))),"Empty Cell")</f>
        <v>Empty Cell</v>
      </c>
      <c r="B324" s="57">
        <f>'Copy paste to Here'!C328</f>
        <v>0</v>
      </c>
      <c r="C324" s="57"/>
      <c r="D324" s="58"/>
      <c r="E324" s="59"/>
      <c r="F324" s="59">
        <f t="shared" si="13"/>
        <v>0</v>
      </c>
      <c r="G324" s="60">
        <f t="shared" si="14"/>
        <v>0</v>
      </c>
      <c r="H324" s="63">
        <f t="shared" si="15"/>
        <v>0</v>
      </c>
    </row>
    <row r="325" spans="1:8" s="62" customFormat="1" hidden="1">
      <c r="A325" s="56" t="str">
        <f>IF((LEN('Copy paste to Here'!G329))&gt;5,((CONCATENATE('Copy paste to Here'!G329," &amp; ",'Copy paste to Here'!D329,"  &amp;  ",'Copy paste to Here'!E329))),"Empty Cell")</f>
        <v>Empty Cell</v>
      </c>
      <c r="B325" s="57">
        <f>'Copy paste to Here'!C329</f>
        <v>0</v>
      </c>
      <c r="C325" s="57"/>
      <c r="D325" s="58"/>
      <c r="E325" s="59"/>
      <c r="F325" s="59">
        <f t="shared" si="13"/>
        <v>0</v>
      </c>
      <c r="G325" s="60">
        <f t="shared" si="14"/>
        <v>0</v>
      </c>
      <c r="H325" s="63">
        <f t="shared" si="15"/>
        <v>0</v>
      </c>
    </row>
    <row r="326" spans="1:8" s="62" customFormat="1" hidden="1">
      <c r="A326" s="56" t="str">
        <f>IF((LEN('Copy paste to Here'!G330))&gt;5,((CONCATENATE('Copy paste to Here'!G330," &amp; ",'Copy paste to Here'!D330,"  &amp;  ",'Copy paste to Here'!E330))),"Empty Cell")</f>
        <v>Empty Cell</v>
      </c>
      <c r="B326" s="57">
        <f>'Copy paste to Here'!C330</f>
        <v>0</v>
      </c>
      <c r="C326" s="57"/>
      <c r="D326" s="58"/>
      <c r="E326" s="59"/>
      <c r="F326" s="59">
        <f t="shared" si="13"/>
        <v>0</v>
      </c>
      <c r="G326" s="60">
        <f t="shared" si="14"/>
        <v>0</v>
      </c>
      <c r="H326" s="63">
        <f t="shared" si="15"/>
        <v>0</v>
      </c>
    </row>
    <row r="327" spans="1:8" s="62" customFormat="1" hidden="1">
      <c r="A327" s="56" t="str">
        <f>IF((LEN('Copy paste to Here'!G331))&gt;5,((CONCATENATE('Copy paste to Here'!G331," &amp; ",'Copy paste to Here'!D331,"  &amp;  ",'Copy paste to Here'!E331))),"Empty Cell")</f>
        <v>Empty Cell</v>
      </c>
      <c r="B327" s="57">
        <f>'Copy paste to Here'!C331</f>
        <v>0</v>
      </c>
      <c r="C327" s="57"/>
      <c r="D327" s="58"/>
      <c r="E327" s="59"/>
      <c r="F327" s="59">
        <f t="shared" si="13"/>
        <v>0</v>
      </c>
      <c r="G327" s="60">
        <f t="shared" si="14"/>
        <v>0</v>
      </c>
      <c r="H327" s="63">
        <f t="shared" si="15"/>
        <v>0</v>
      </c>
    </row>
    <row r="328" spans="1:8" s="62" customFormat="1" hidden="1">
      <c r="A328" s="56" t="str">
        <f>IF((LEN('Copy paste to Here'!G332))&gt;5,((CONCATENATE('Copy paste to Here'!G332," &amp; ",'Copy paste to Here'!D332,"  &amp;  ",'Copy paste to Here'!E332))),"Empty Cell")</f>
        <v>Empty Cell</v>
      </c>
      <c r="B328" s="57">
        <f>'Copy paste to Here'!C332</f>
        <v>0</v>
      </c>
      <c r="C328" s="57"/>
      <c r="D328" s="58"/>
      <c r="E328" s="59"/>
      <c r="F328" s="59">
        <f t="shared" si="13"/>
        <v>0</v>
      </c>
      <c r="G328" s="60">
        <f t="shared" si="14"/>
        <v>0</v>
      </c>
      <c r="H328" s="63">
        <f t="shared" si="15"/>
        <v>0</v>
      </c>
    </row>
    <row r="329" spans="1:8" s="62" customFormat="1" hidden="1">
      <c r="A329" s="56" t="str">
        <f>IF((LEN('Copy paste to Here'!G333))&gt;5,((CONCATENATE('Copy paste to Here'!G333," &amp; ",'Copy paste to Here'!D333,"  &amp;  ",'Copy paste to Here'!E333))),"Empty Cell")</f>
        <v>Empty Cell</v>
      </c>
      <c r="B329" s="57">
        <f>'Copy paste to Here'!C333</f>
        <v>0</v>
      </c>
      <c r="C329" s="57"/>
      <c r="D329" s="58"/>
      <c r="E329" s="59"/>
      <c r="F329" s="59">
        <f t="shared" si="13"/>
        <v>0</v>
      </c>
      <c r="G329" s="60">
        <f t="shared" si="14"/>
        <v>0</v>
      </c>
      <c r="H329" s="63">
        <f t="shared" si="15"/>
        <v>0</v>
      </c>
    </row>
    <row r="330" spans="1:8" s="62" customFormat="1" hidden="1">
      <c r="A330" s="56" t="str">
        <f>IF((LEN('Copy paste to Here'!G334))&gt;5,((CONCATENATE('Copy paste to Here'!G334," &amp; ",'Copy paste to Here'!D334,"  &amp;  ",'Copy paste to Here'!E334))),"Empty Cell")</f>
        <v>Empty Cell</v>
      </c>
      <c r="B330" s="57">
        <f>'Copy paste to Here'!C334</f>
        <v>0</v>
      </c>
      <c r="C330" s="57"/>
      <c r="D330" s="58"/>
      <c r="E330" s="59"/>
      <c r="F330" s="59">
        <f t="shared" si="13"/>
        <v>0</v>
      </c>
      <c r="G330" s="60">
        <f t="shared" si="14"/>
        <v>0</v>
      </c>
      <c r="H330" s="63">
        <f t="shared" si="15"/>
        <v>0</v>
      </c>
    </row>
    <row r="331" spans="1:8" s="62" customFormat="1" hidden="1">
      <c r="A331" s="56" t="str">
        <f>IF((LEN('Copy paste to Here'!G335))&gt;5,((CONCATENATE('Copy paste to Here'!G335," &amp; ",'Copy paste to Here'!D335,"  &amp;  ",'Copy paste to Here'!E335))),"Empty Cell")</f>
        <v>Empty Cell</v>
      </c>
      <c r="B331" s="57">
        <f>'Copy paste to Here'!C335</f>
        <v>0</v>
      </c>
      <c r="C331" s="57"/>
      <c r="D331" s="58"/>
      <c r="E331" s="59"/>
      <c r="F331" s="59">
        <f t="shared" si="13"/>
        <v>0</v>
      </c>
      <c r="G331" s="60">
        <f t="shared" si="14"/>
        <v>0</v>
      </c>
      <c r="H331" s="63">
        <f t="shared" si="15"/>
        <v>0</v>
      </c>
    </row>
    <row r="332" spans="1:8" s="62" customFormat="1" hidden="1">
      <c r="A332" s="56" t="str">
        <f>IF((LEN('Copy paste to Here'!G336))&gt;5,((CONCATENATE('Copy paste to Here'!G336," &amp; ",'Copy paste to Here'!D336,"  &amp;  ",'Copy paste to Here'!E336))),"Empty Cell")</f>
        <v>Empty Cell</v>
      </c>
      <c r="B332" s="57">
        <f>'Copy paste to Here'!C336</f>
        <v>0</v>
      </c>
      <c r="C332" s="57"/>
      <c r="D332" s="58"/>
      <c r="E332" s="59"/>
      <c r="F332" s="59">
        <f t="shared" si="13"/>
        <v>0</v>
      </c>
      <c r="G332" s="60">
        <f t="shared" si="14"/>
        <v>0</v>
      </c>
      <c r="H332" s="63">
        <f t="shared" si="15"/>
        <v>0</v>
      </c>
    </row>
    <row r="333" spans="1:8" s="62" customFormat="1" hidden="1">
      <c r="A333" s="56" t="str">
        <f>IF((LEN('Copy paste to Here'!G337))&gt;5,((CONCATENATE('Copy paste to Here'!G337," &amp; ",'Copy paste to Here'!D337,"  &amp;  ",'Copy paste to Here'!E337))),"Empty Cell")</f>
        <v>Empty Cell</v>
      </c>
      <c r="B333" s="57">
        <f>'Copy paste to Here'!C337</f>
        <v>0</v>
      </c>
      <c r="C333" s="57"/>
      <c r="D333" s="58"/>
      <c r="E333" s="59"/>
      <c r="F333" s="59">
        <f t="shared" si="13"/>
        <v>0</v>
      </c>
      <c r="G333" s="60">
        <f t="shared" si="14"/>
        <v>0</v>
      </c>
      <c r="H333" s="63">
        <f t="shared" si="15"/>
        <v>0</v>
      </c>
    </row>
    <row r="334" spans="1:8" s="62" customFormat="1" hidden="1">
      <c r="A334" s="56" t="str">
        <f>IF((LEN('Copy paste to Here'!G338))&gt;5,((CONCATENATE('Copy paste to Here'!G338," &amp; ",'Copy paste to Here'!D338,"  &amp;  ",'Copy paste to Here'!E338))),"Empty Cell")</f>
        <v>Empty Cell</v>
      </c>
      <c r="B334" s="57">
        <f>'Copy paste to Here'!C338</f>
        <v>0</v>
      </c>
      <c r="C334" s="57"/>
      <c r="D334" s="58"/>
      <c r="E334" s="59"/>
      <c r="F334" s="59">
        <f t="shared" si="13"/>
        <v>0</v>
      </c>
      <c r="G334" s="60">
        <f t="shared" si="14"/>
        <v>0</v>
      </c>
      <c r="H334" s="63">
        <f t="shared" si="15"/>
        <v>0</v>
      </c>
    </row>
    <row r="335" spans="1:8" s="62" customFormat="1" hidden="1">
      <c r="A335" s="56" t="str">
        <f>IF((LEN('Copy paste to Here'!G339))&gt;5,((CONCATENATE('Copy paste to Here'!G339," &amp; ",'Copy paste to Here'!D339,"  &amp;  ",'Copy paste to Here'!E339))),"Empty Cell")</f>
        <v>Empty Cell</v>
      </c>
      <c r="B335" s="57">
        <f>'Copy paste to Here'!C339</f>
        <v>0</v>
      </c>
      <c r="C335" s="57"/>
      <c r="D335" s="58"/>
      <c r="E335" s="59"/>
      <c r="F335" s="59">
        <f t="shared" si="13"/>
        <v>0</v>
      </c>
      <c r="G335" s="60">
        <f t="shared" si="14"/>
        <v>0</v>
      </c>
      <c r="H335" s="63">
        <f t="shared" si="15"/>
        <v>0</v>
      </c>
    </row>
    <row r="336" spans="1:8" s="62" customFormat="1" hidden="1">
      <c r="A336" s="56" t="str">
        <f>IF((LEN('Copy paste to Here'!G340))&gt;5,((CONCATENATE('Copy paste to Here'!G340," &amp; ",'Copy paste to Here'!D340,"  &amp;  ",'Copy paste to Here'!E340))),"Empty Cell")</f>
        <v>Empty Cell</v>
      </c>
      <c r="B336" s="57">
        <f>'Copy paste to Here'!C340</f>
        <v>0</v>
      </c>
      <c r="C336" s="57"/>
      <c r="D336" s="58"/>
      <c r="E336" s="59"/>
      <c r="F336" s="59">
        <f t="shared" si="13"/>
        <v>0</v>
      </c>
      <c r="G336" s="60">
        <f t="shared" si="14"/>
        <v>0</v>
      </c>
      <c r="H336" s="63">
        <f t="shared" si="15"/>
        <v>0</v>
      </c>
    </row>
    <row r="337" spans="1:8" s="62" customFormat="1" hidden="1">
      <c r="A337" s="56" t="str">
        <f>IF((LEN('Copy paste to Here'!G341))&gt;5,((CONCATENATE('Copy paste to Here'!G341," &amp; ",'Copy paste to Here'!D341,"  &amp;  ",'Copy paste to Here'!E341))),"Empty Cell")</f>
        <v>Empty Cell</v>
      </c>
      <c r="B337" s="57">
        <f>'Copy paste to Here'!C341</f>
        <v>0</v>
      </c>
      <c r="C337" s="57"/>
      <c r="D337" s="58"/>
      <c r="E337" s="59"/>
      <c r="F337" s="59">
        <f t="shared" si="13"/>
        <v>0</v>
      </c>
      <c r="G337" s="60">
        <f t="shared" si="14"/>
        <v>0</v>
      </c>
      <c r="H337" s="63">
        <f t="shared" si="15"/>
        <v>0</v>
      </c>
    </row>
    <row r="338" spans="1:8" s="62" customFormat="1" hidden="1">
      <c r="A338" s="56" t="str">
        <f>IF((LEN('Copy paste to Here'!G342))&gt;5,((CONCATENATE('Copy paste to Here'!G342," &amp; ",'Copy paste to Here'!D342,"  &amp;  ",'Copy paste to Here'!E342))),"Empty Cell")</f>
        <v>Empty Cell</v>
      </c>
      <c r="B338" s="57">
        <f>'Copy paste to Here'!C342</f>
        <v>0</v>
      </c>
      <c r="C338" s="57"/>
      <c r="D338" s="58"/>
      <c r="E338" s="59"/>
      <c r="F338" s="59">
        <f t="shared" si="13"/>
        <v>0</v>
      </c>
      <c r="G338" s="60">
        <f t="shared" si="14"/>
        <v>0</v>
      </c>
      <c r="H338" s="63">
        <f t="shared" si="15"/>
        <v>0</v>
      </c>
    </row>
    <row r="339" spans="1:8" s="62" customFormat="1" hidden="1">
      <c r="A339" s="56" t="str">
        <f>IF((LEN('Copy paste to Here'!G343))&gt;5,((CONCATENATE('Copy paste to Here'!G343," &amp; ",'Copy paste to Here'!D343,"  &amp;  ",'Copy paste to Here'!E343))),"Empty Cell")</f>
        <v>Empty Cell</v>
      </c>
      <c r="B339" s="57">
        <f>'Copy paste to Here'!C343</f>
        <v>0</v>
      </c>
      <c r="C339" s="57"/>
      <c r="D339" s="58"/>
      <c r="E339" s="59"/>
      <c r="F339" s="59">
        <f t="shared" ref="F339:F402" si="16">D339*E339</f>
        <v>0</v>
      </c>
      <c r="G339" s="60">
        <f t="shared" ref="G339:G402" si="17">E339*$E$14</f>
        <v>0</v>
      </c>
      <c r="H339" s="63">
        <f t="shared" ref="H339:H402" si="18">D339*G339</f>
        <v>0</v>
      </c>
    </row>
    <row r="340" spans="1:8" s="62" customFormat="1" hidden="1">
      <c r="A340" s="56" t="str">
        <f>IF((LEN('Copy paste to Here'!G344))&gt;5,((CONCATENATE('Copy paste to Here'!G344," &amp; ",'Copy paste to Here'!D344,"  &amp;  ",'Copy paste to Here'!E344))),"Empty Cell")</f>
        <v>Empty Cell</v>
      </c>
      <c r="B340" s="57">
        <f>'Copy paste to Here'!C344</f>
        <v>0</v>
      </c>
      <c r="C340" s="57"/>
      <c r="D340" s="58"/>
      <c r="E340" s="59"/>
      <c r="F340" s="59">
        <f t="shared" si="16"/>
        <v>0</v>
      </c>
      <c r="G340" s="60">
        <f t="shared" si="17"/>
        <v>0</v>
      </c>
      <c r="H340" s="63">
        <f t="shared" si="18"/>
        <v>0</v>
      </c>
    </row>
    <row r="341" spans="1:8" s="62" customFormat="1" hidden="1">
      <c r="A341" s="56" t="str">
        <f>IF((LEN('Copy paste to Here'!G345))&gt;5,((CONCATENATE('Copy paste to Here'!G345," &amp; ",'Copy paste to Here'!D345,"  &amp;  ",'Copy paste to Here'!E345))),"Empty Cell")</f>
        <v>Empty Cell</v>
      </c>
      <c r="B341" s="57">
        <f>'Copy paste to Here'!C345</f>
        <v>0</v>
      </c>
      <c r="C341" s="57"/>
      <c r="D341" s="58"/>
      <c r="E341" s="59"/>
      <c r="F341" s="59">
        <f t="shared" si="16"/>
        <v>0</v>
      </c>
      <c r="G341" s="60">
        <f t="shared" si="17"/>
        <v>0</v>
      </c>
      <c r="H341" s="63">
        <f t="shared" si="18"/>
        <v>0</v>
      </c>
    </row>
    <row r="342" spans="1:8" s="62" customFormat="1" hidden="1">
      <c r="A342" s="56" t="str">
        <f>IF((LEN('Copy paste to Here'!G346))&gt;5,((CONCATENATE('Copy paste to Here'!G346," &amp; ",'Copy paste to Here'!D346,"  &amp;  ",'Copy paste to Here'!E346))),"Empty Cell")</f>
        <v>Empty Cell</v>
      </c>
      <c r="B342" s="57">
        <f>'Copy paste to Here'!C346</f>
        <v>0</v>
      </c>
      <c r="C342" s="57"/>
      <c r="D342" s="58"/>
      <c r="E342" s="59"/>
      <c r="F342" s="59">
        <f t="shared" si="16"/>
        <v>0</v>
      </c>
      <c r="G342" s="60">
        <f t="shared" si="17"/>
        <v>0</v>
      </c>
      <c r="H342" s="63">
        <f t="shared" si="18"/>
        <v>0</v>
      </c>
    </row>
    <row r="343" spans="1:8" s="62" customFormat="1" hidden="1">
      <c r="A343" s="56" t="str">
        <f>IF((LEN('Copy paste to Here'!G347))&gt;5,((CONCATENATE('Copy paste to Here'!G347," &amp; ",'Copy paste to Here'!D347,"  &amp;  ",'Copy paste to Here'!E347))),"Empty Cell")</f>
        <v>Empty Cell</v>
      </c>
      <c r="B343" s="57">
        <f>'Copy paste to Here'!C347</f>
        <v>0</v>
      </c>
      <c r="C343" s="57"/>
      <c r="D343" s="58"/>
      <c r="E343" s="59"/>
      <c r="F343" s="59">
        <f t="shared" si="16"/>
        <v>0</v>
      </c>
      <c r="G343" s="60">
        <f t="shared" si="17"/>
        <v>0</v>
      </c>
      <c r="H343" s="63">
        <f t="shared" si="18"/>
        <v>0</v>
      </c>
    </row>
    <row r="344" spans="1:8" s="62" customFormat="1" hidden="1">
      <c r="A344" s="56" t="str">
        <f>IF((LEN('Copy paste to Here'!G348))&gt;5,((CONCATENATE('Copy paste to Here'!G348," &amp; ",'Copy paste to Here'!D348,"  &amp;  ",'Copy paste to Here'!E348))),"Empty Cell")</f>
        <v>Empty Cell</v>
      </c>
      <c r="B344" s="57">
        <f>'Copy paste to Here'!C348</f>
        <v>0</v>
      </c>
      <c r="C344" s="57"/>
      <c r="D344" s="58"/>
      <c r="E344" s="59"/>
      <c r="F344" s="59">
        <f t="shared" si="16"/>
        <v>0</v>
      </c>
      <c r="G344" s="60">
        <f t="shared" si="17"/>
        <v>0</v>
      </c>
      <c r="H344" s="63">
        <f t="shared" si="18"/>
        <v>0</v>
      </c>
    </row>
    <row r="345" spans="1:8" s="62" customFormat="1" hidden="1">
      <c r="A345" s="56" t="str">
        <f>IF((LEN('Copy paste to Here'!G349))&gt;5,((CONCATENATE('Copy paste to Here'!G349," &amp; ",'Copy paste to Here'!D349,"  &amp;  ",'Copy paste to Here'!E349))),"Empty Cell")</f>
        <v>Empty Cell</v>
      </c>
      <c r="B345" s="57">
        <f>'Copy paste to Here'!C349</f>
        <v>0</v>
      </c>
      <c r="C345" s="57"/>
      <c r="D345" s="58"/>
      <c r="E345" s="59"/>
      <c r="F345" s="59">
        <f t="shared" si="16"/>
        <v>0</v>
      </c>
      <c r="G345" s="60">
        <f t="shared" si="17"/>
        <v>0</v>
      </c>
      <c r="H345" s="63">
        <f t="shared" si="18"/>
        <v>0</v>
      </c>
    </row>
    <row r="346" spans="1:8" s="62" customFormat="1" hidden="1">
      <c r="A346" s="56" t="str">
        <f>IF((LEN('Copy paste to Here'!G350))&gt;5,((CONCATENATE('Copy paste to Here'!G350," &amp; ",'Copy paste to Here'!D350,"  &amp;  ",'Copy paste to Here'!E350))),"Empty Cell")</f>
        <v>Empty Cell</v>
      </c>
      <c r="B346" s="57">
        <f>'Copy paste to Here'!C350</f>
        <v>0</v>
      </c>
      <c r="C346" s="57"/>
      <c r="D346" s="58"/>
      <c r="E346" s="59"/>
      <c r="F346" s="59">
        <f t="shared" si="16"/>
        <v>0</v>
      </c>
      <c r="G346" s="60">
        <f t="shared" si="17"/>
        <v>0</v>
      </c>
      <c r="H346" s="63">
        <f t="shared" si="18"/>
        <v>0</v>
      </c>
    </row>
    <row r="347" spans="1:8" s="62" customFormat="1" hidden="1">
      <c r="A347" s="56" t="str">
        <f>IF((LEN('Copy paste to Here'!G351))&gt;5,((CONCATENATE('Copy paste to Here'!G351," &amp; ",'Copy paste to Here'!D351,"  &amp;  ",'Copy paste to Here'!E351))),"Empty Cell")</f>
        <v>Empty Cell</v>
      </c>
      <c r="B347" s="57">
        <f>'Copy paste to Here'!C351</f>
        <v>0</v>
      </c>
      <c r="C347" s="57"/>
      <c r="D347" s="58"/>
      <c r="E347" s="59"/>
      <c r="F347" s="59">
        <f t="shared" si="16"/>
        <v>0</v>
      </c>
      <c r="G347" s="60">
        <f t="shared" si="17"/>
        <v>0</v>
      </c>
      <c r="H347" s="63">
        <f t="shared" si="18"/>
        <v>0</v>
      </c>
    </row>
    <row r="348" spans="1:8" s="62" customFormat="1" hidden="1">
      <c r="A348" s="56" t="str">
        <f>IF((LEN('Copy paste to Here'!G352))&gt;5,((CONCATENATE('Copy paste to Here'!G352," &amp; ",'Copy paste to Here'!D352,"  &amp;  ",'Copy paste to Here'!E352))),"Empty Cell")</f>
        <v>Empty Cell</v>
      </c>
      <c r="B348" s="57">
        <f>'Copy paste to Here'!C352</f>
        <v>0</v>
      </c>
      <c r="C348" s="57"/>
      <c r="D348" s="58"/>
      <c r="E348" s="59"/>
      <c r="F348" s="59">
        <f t="shared" si="16"/>
        <v>0</v>
      </c>
      <c r="G348" s="60">
        <f t="shared" si="17"/>
        <v>0</v>
      </c>
      <c r="H348" s="63">
        <f t="shared" si="18"/>
        <v>0</v>
      </c>
    </row>
    <row r="349" spans="1:8" s="62" customFormat="1" hidden="1">
      <c r="A349" s="56" t="str">
        <f>IF((LEN('Copy paste to Here'!G353))&gt;5,((CONCATENATE('Copy paste to Here'!G353," &amp; ",'Copy paste to Here'!D353,"  &amp;  ",'Copy paste to Here'!E353))),"Empty Cell")</f>
        <v>Empty Cell</v>
      </c>
      <c r="B349" s="57">
        <f>'Copy paste to Here'!C353</f>
        <v>0</v>
      </c>
      <c r="C349" s="57"/>
      <c r="D349" s="58"/>
      <c r="E349" s="59"/>
      <c r="F349" s="59">
        <f t="shared" si="16"/>
        <v>0</v>
      </c>
      <c r="G349" s="60">
        <f t="shared" si="17"/>
        <v>0</v>
      </c>
      <c r="H349" s="63">
        <f t="shared" si="18"/>
        <v>0</v>
      </c>
    </row>
    <row r="350" spans="1:8" s="62" customFormat="1" hidden="1">
      <c r="A350" s="56" t="str">
        <f>IF((LEN('Copy paste to Here'!G354))&gt;5,((CONCATENATE('Copy paste to Here'!G354," &amp; ",'Copy paste to Here'!D354,"  &amp;  ",'Copy paste to Here'!E354))),"Empty Cell")</f>
        <v>Empty Cell</v>
      </c>
      <c r="B350" s="57">
        <f>'Copy paste to Here'!C354</f>
        <v>0</v>
      </c>
      <c r="C350" s="57"/>
      <c r="D350" s="58"/>
      <c r="E350" s="59"/>
      <c r="F350" s="59">
        <f t="shared" si="16"/>
        <v>0</v>
      </c>
      <c r="G350" s="60">
        <f t="shared" si="17"/>
        <v>0</v>
      </c>
      <c r="H350" s="63">
        <f t="shared" si="18"/>
        <v>0</v>
      </c>
    </row>
    <row r="351" spans="1:8" s="62" customFormat="1" hidden="1">
      <c r="A351" s="56" t="str">
        <f>IF((LEN('Copy paste to Here'!G355))&gt;5,((CONCATENATE('Copy paste to Here'!G355," &amp; ",'Copy paste to Here'!D355,"  &amp;  ",'Copy paste to Here'!E355))),"Empty Cell")</f>
        <v>Empty Cell</v>
      </c>
      <c r="B351" s="57">
        <f>'Copy paste to Here'!C355</f>
        <v>0</v>
      </c>
      <c r="C351" s="57"/>
      <c r="D351" s="58"/>
      <c r="E351" s="59"/>
      <c r="F351" s="59">
        <f t="shared" si="16"/>
        <v>0</v>
      </c>
      <c r="G351" s="60">
        <f t="shared" si="17"/>
        <v>0</v>
      </c>
      <c r="H351" s="63">
        <f t="shared" si="18"/>
        <v>0</v>
      </c>
    </row>
    <row r="352" spans="1:8" s="62" customFormat="1" hidden="1">
      <c r="A352" s="56" t="str">
        <f>IF((LEN('Copy paste to Here'!G356))&gt;5,((CONCATENATE('Copy paste to Here'!G356," &amp; ",'Copy paste to Here'!D356,"  &amp;  ",'Copy paste to Here'!E356))),"Empty Cell")</f>
        <v>Empty Cell</v>
      </c>
      <c r="B352" s="57">
        <f>'Copy paste to Here'!C356</f>
        <v>0</v>
      </c>
      <c r="C352" s="57"/>
      <c r="D352" s="58"/>
      <c r="E352" s="59"/>
      <c r="F352" s="59">
        <f t="shared" si="16"/>
        <v>0</v>
      </c>
      <c r="G352" s="60">
        <f t="shared" si="17"/>
        <v>0</v>
      </c>
      <c r="H352" s="63">
        <f t="shared" si="18"/>
        <v>0</v>
      </c>
    </row>
    <row r="353" spans="1:8" s="62" customFormat="1" hidden="1">
      <c r="A353" s="56" t="str">
        <f>IF((LEN('Copy paste to Here'!G357))&gt;5,((CONCATENATE('Copy paste to Here'!G357," &amp; ",'Copy paste to Here'!D357,"  &amp;  ",'Copy paste to Here'!E357))),"Empty Cell")</f>
        <v>Empty Cell</v>
      </c>
      <c r="B353" s="57">
        <f>'Copy paste to Here'!C357</f>
        <v>0</v>
      </c>
      <c r="C353" s="57"/>
      <c r="D353" s="58"/>
      <c r="E353" s="59"/>
      <c r="F353" s="59">
        <f t="shared" si="16"/>
        <v>0</v>
      </c>
      <c r="G353" s="60">
        <f t="shared" si="17"/>
        <v>0</v>
      </c>
      <c r="H353" s="63">
        <f t="shared" si="18"/>
        <v>0</v>
      </c>
    </row>
    <row r="354" spans="1:8" s="62" customFormat="1" hidden="1">
      <c r="A354" s="56" t="str">
        <f>IF((LEN('Copy paste to Here'!G358))&gt;5,((CONCATENATE('Copy paste to Here'!G358," &amp; ",'Copy paste to Here'!D358,"  &amp;  ",'Copy paste to Here'!E358))),"Empty Cell")</f>
        <v>Empty Cell</v>
      </c>
      <c r="B354" s="57">
        <f>'Copy paste to Here'!C358</f>
        <v>0</v>
      </c>
      <c r="C354" s="57"/>
      <c r="D354" s="58"/>
      <c r="E354" s="59"/>
      <c r="F354" s="59">
        <f t="shared" si="16"/>
        <v>0</v>
      </c>
      <c r="G354" s="60">
        <f t="shared" si="17"/>
        <v>0</v>
      </c>
      <c r="H354" s="63">
        <f t="shared" si="18"/>
        <v>0</v>
      </c>
    </row>
    <row r="355" spans="1:8" s="62" customFormat="1" hidden="1">
      <c r="A355" s="56" t="str">
        <f>IF((LEN('Copy paste to Here'!G359))&gt;5,((CONCATENATE('Copy paste to Here'!G359," &amp; ",'Copy paste to Here'!D359,"  &amp;  ",'Copy paste to Here'!E359))),"Empty Cell")</f>
        <v>Empty Cell</v>
      </c>
      <c r="B355" s="57">
        <f>'Copy paste to Here'!C359</f>
        <v>0</v>
      </c>
      <c r="C355" s="57"/>
      <c r="D355" s="58"/>
      <c r="E355" s="59"/>
      <c r="F355" s="59">
        <f t="shared" si="16"/>
        <v>0</v>
      </c>
      <c r="G355" s="60">
        <f t="shared" si="17"/>
        <v>0</v>
      </c>
      <c r="H355" s="63">
        <f t="shared" si="18"/>
        <v>0</v>
      </c>
    </row>
    <row r="356" spans="1:8" s="62" customFormat="1" hidden="1">
      <c r="A356" s="56" t="str">
        <f>IF((LEN('Copy paste to Here'!G360))&gt;5,((CONCATENATE('Copy paste to Here'!G360," &amp; ",'Copy paste to Here'!D360,"  &amp;  ",'Copy paste to Here'!E360))),"Empty Cell")</f>
        <v>Empty Cell</v>
      </c>
      <c r="B356" s="57">
        <f>'Copy paste to Here'!C360</f>
        <v>0</v>
      </c>
      <c r="C356" s="57"/>
      <c r="D356" s="58"/>
      <c r="E356" s="59"/>
      <c r="F356" s="59">
        <f t="shared" si="16"/>
        <v>0</v>
      </c>
      <c r="G356" s="60">
        <f t="shared" si="17"/>
        <v>0</v>
      </c>
      <c r="H356" s="63">
        <f t="shared" si="18"/>
        <v>0</v>
      </c>
    </row>
    <row r="357" spans="1:8" s="62" customFormat="1" hidden="1">
      <c r="A357" s="56" t="str">
        <f>IF((LEN('Copy paste to Here'!G361))&gt;5,((CONCATENATE('Copy paste to Here'!G361," &amp; ",'Copy paste to Here'!D361,"  &amp;  ",'Copy paste to Here'!E361))),"Empty Cell")</f>
        <v>Empty Cell</v>
      </c>
      <c r="B357" s="57">
        <f>'Copy paste to Here'!C361</f>
        <v>0</v>
      </c>
      <c r="C357" s="57"/>
      <c r="D357" s="58"/>
      <c r="E357" s="59"/>
      <c r="F357" s="59">
        <f t="shared" si="16"/>
        <v>0</v>
      </c>
      <c r="G357" s="60">
        <f t="shared" si="17"/>
        <v>0</v>
      </c>
      <c r="H357" s="63">
        <f t="shared" si="18"/>
        <v>0</v>
      </c>
    </row>
    <row r="358" spans="1:8" s="62" customFormat="1" hidden="1">
      <c r="A358" s="56" t="str">
        <f>IF((LEN('Copy paste to Here'!G362))&gt;5,((CONCATENATE('Copy paste to Here'!G362," &amp; ",'Copy paste to Here'!D362,"  &amp;  ",'Copy paste to Here'!E362))),"Empty Cell")</f>
        <v>Empty Cell</v>
      </c>
      <c r="B358" s="57">
        <f>'Copy paste to Here'!C362</f>
        <v>0</v>
      </c>
      <c r="C358" s="57"/>
      <c r="D358" s="58"/>
      <c r="E358" s="59"/>
      <c r="F358" s="59">
        <f t="shared" si="16"/>
        <v>0</v>
      </c>
      <c r="G358" s="60">
        <f t="shared" si="17"/>
        <v>0</v>
      </c>
      <c r="H358" s="63">
        <f t="shared" si="18"/>
        <v>0</v>
      </c>
    </row>
    <row r="359" spans="1:8" s="62" customFormat="1" hidden="1">
      <c r="A359" s="56" t="str">
        <f>IF((LEN('Copy paste to Here'!G363))&gt;5,((CONCATENATE('Copy paste to Here'!G363," &amp; ",'Copy paste to Here'!D363,"  &amp;  ",'Copy paste to Here'!E363))),"Empty Cell")</f>
        <v>Empty Cell</v>
      </c>
      <c r="B359" s="57">
        <f>'Copy paste to Here'!C363</f>
        <v>0</v>
      </c>
      <c r="C359" s="57"/>
      <c r="D359" s="58"/>
      <c r="E359" s="59"/>
      <c r="F359" s="59">
        <f t="shared" si="16"/>
        <v>0</v>
      </c>
      <c r="G359" s="60">
        <f t="shared" si="17"/>
        <v>0</v>
      </c>
      <c r="H359" s="63">
        <f t="shared" si="18"/>
        <v>0</v>
      </c>
    </row>
    <row r="360" spans="1:8" s="62" customFormat="1" hidden="1">
      <c r="A360" s="56" t="str">
        <f>IF((LEN('Copy paste to Here'!G364))&gt;5,((CONCATENATE('Copy paste to Here'!G364," &amp; ",'Copy paste to Here'!D364,"  &amp;  ",'Copy paste to Here'!E364))),"Empty Cell")</f>
        <v>Empty Cell</v>
      </c>
      <c r="B360" s="57">
        <f>'Copy paste to Here'!C364</f>
        <v>0</v>
      </c>
      <c r="C360" s="57"/>
      <c r="D360" s="58"/>
      <c r="E360" s="59"/>
      <c r="F360" s="59">
        <f t="shared" si="16"/>
        <v>0</v>
      </c>
      <c r="G360" s="60">
        <f t="shared" si="17"/>
        <v>0</v>
      </c>
      <c r="H360" s="63">
        <f t="shared" si="18"/>
        <v>0</v>
      </c>
    </row>
    <row r="361" spans="1:8" s="62" customFormat="1" hidden="1">
      <c r="A361" s="56" t="str">
        <f>IF((LEN('Copy paste to Here'!G365))&gt;5,((CONCATENATE('Copy paste to Here'!G365," &amp; ",'Copy paste to Here'!D365,"  &amp;  ",'Copy paste to Here'!E365))),"Empty Cell")</f>
        <v>Empty Cell</v>
      </c>
      <c r="B361" s="57">
        <f>'Copy paste to Here'!C365</f>
        <v>0</v>
      </c>
      <c r="C361" s="57"/>
      <c r="D361" s="58"/>
      <c r="E361" s="59"/>
      <c r="F361" s="59">
        <f t="shared" si="16"/>
        <v>0</v>
      </c>
      <c r="G361" s="60">
        <f t="shared" si="17"/>
        <v>0</v>
      </c>
      <c r="H361" s="63">
        <f t="shared" si="18"/>
        <v>0</v>
      </c>
    </row>
    <row r="362" spans="1:8" s="62" customFormat="1" hidden="1">
      <c r="A362" s="56" t="str">
        <f>IF((LEN('Copy paste to Here'!G366))&gt;5,((CONCATENATE('Copy paste to Here'!G366," &amp; ",'Copy paste to Here'!D366,"  &amp;  ",'Copy paste to Here'!E366))),"Empty Cell")</f>
        <v>Empty Cell</v>
      </c>
      <c r="B362" s="57">
        <f>'Copy paste to Here'!C366</f>
        <v>0</v>
      </c>
      <c r="C362" s="57"/>
      <c r="D362" s="58"/>
      <c r="E362" s="59"/>
      <c r="F362" s="59">
        <f t="shared" si="16"/>
        <v>0</v>
      </c>
      <c r="G362" s="60">
        <f t="shared" si="17"/>
        <v>0</v>
      </c>
      <c r="H362" s="63">
        <f t="shared" si="18"/>
        <v>0</v>
      </c>
    </row>
    <row r="363" spans="1:8" s="62" customFormat="1" hidden="1">
      <c r="A363" s="56" t="str">
        <f>IF((LEN('Copy paste to Here'!G367))&gt;5,((CONCATENATE('Copy paste to Here'!G367," &amp; ",'Copy paste to Here'!D367,"  &amp;  ",'Copy paste to Here'!E367))),"Empty Cell")</f>
        <v>Empty Cell</v>
      </c>
      <c r="B363" s="57">
        <f>'Copy paste to Here'!C367</f>
        <v>0</v>
      </c>
      <c r="C363" s="57"/>
      <c r="D363" s="58"/>
      <c r="E363" s="59"/>
      <c r="F363" s="59">
        <f t="shared" si="16"/>
        <v>0</v>
      </c>
      <c r="G363" s="60">
        <f t="shared" si="17"/>
        <v>0</v>
      </c>
      <c r="H363" s="63">
        <f t="shared" si="18"/>
        <v>0</v>
      </c>
    </row>
    <row r="364" spans="1:8" s="62" customFormat="1" hidden="1">
      <c r="A364" s="56" t="str">
        <f>IF((LEN('Copy paste to Here'!G368))&gt;5,((CONCATENATE('Copy paste to Here'!G368," &amp; ",'Copy paste to Here'!D368,"  &amp;  ",'Copy paste to Here'!E368))),"Empty Cell")</f>
        <v>Empty Cell</v>
      </c>
      <c r="B364" s="57">
        <f>'Copy paste to Here'!C368</f>
        <v>0</v>
      </c>
      <c r="C364" s="57"/>
      <c r="D364" s="58"/>
      <c r="E364" s="59"/>
      <c r="F364" s="59">
        <f t="shared" si="16"/>
        <v>0</v>
      </c>
      <c r="G364" s="60">
        <f t="shared" si="17"/>
        <v>0</v>
      </c>
      <c r="H364" s="63">
        <f t="shared" si="18"/>
        <v>0</v>
      </c>
    </row>
    <row r="365" spans="1:8" s="62" customFormat="1" hidden="1">
      <c r="A365" s="56" t="str">
        <f>IF((LEN('Copy paste to Here'!G369))&gt;5,((CONCATENATE('Copy paste to Here'!G369," &amp; ",'Copy paste to Here'!D369,"  &amp;  ",'Copy paste to Here'!E369))),"Empty Cell")</f>
        <v>Empty Cell</v>
      </c>
      <c r="B365" s="57">
        <f>'Copy paste to Here'!C369</f>
        <v>0</v>
      </c>
      <c r="C365" s="57"/>
      <c r="D365" s="58"/>
      <c r="E365" s="59"/>
      <c r="F365" s="59">
        <f t="shared" si="16"/>
        <v>0</v>
      </c>
      <c r="G365" s="60">
        <f t="shared" si="17"/>
        <v>0</v>
      </c>
      <c r="H365" s="63">
        <f t="shared" si="18"/>
        <v>0</v>
      </c>
    </row>
    <row r="366" spans="1:8" s="62" customFormat="1" hidden="1">
      <c r="A366" s="56" t="str">
        <f>IF((LEN('Copy paste to Here'!G370))&gt;5,((CONCATENATE('Copy paste to Here'!G370," &amp; ",'Copy paste to Here'!D370,"  &amp;  ",'Copy paste to Here'!E370))),"Empty Cell")</f>
        <v>Empty Cell</v>
      </c>
      <c r="B366" s="57">
        <f>'Copy paste to Here'!C370</f>
        <v>0</v>
      </c>
      <c r="C366" s="57"/>
      <c r="D366" s="58"/>
      <c r="E366" s="59"/>
      <c r="F366" s="59">
        <f t="shared" si="16"/>
        <v>0</v>
      </c>
      <c r="G366" s="60">
        <f t="shared" si="17"/>
        <v>0</v>
      </c>
      <c r="H366" s="63">
        <f t="shared" si="18"/>
        <v>0</v>
      </c>
    </row>
    <row r="367" spans="1:8" s="62" customFormat="1" hidden="1">
      <c r="A367" s="56" t="str">
        <f>IF((LEN('Copy paste to Here'!G371))&gt;5,((CONCATENATE('Copy paste to Here'!G371," &amp; ",'Copy paste to Here'!D371,"  &amp;  ",'Copy paste to Here'!E371))),"Empty Cell")</f>
        <v>Empty Cell</v>
      </c>
      <c r="B367" s="57">
        <f>'Copy paste to Here'!C371</f>
        <v>0</v>
      </c>
      <c r="C367" s="57"/>
      <c r="D367" s="58"/>
      <c r="E367" s="59"/>
      <c r="F367" s="59">
        <f t="shared" si="16"/>
        <v>0</v>
      </c>
      <c r="G367" s="60">
        <f t="shared" si="17"/>
        <v>0</v>
      </c>
      <c r="H367" s="63">
        <f t="shared" si="18"/>
        <v>0</v>
      </c>
    </row>
    <row r="368" spans="1:8" s="62" customFormat="1" hidden="1">
      <c r="A368" s="56" t="str">
        <f>IF((LEN('Copy paste to Here'!G372))&gt;5,((CONCATENATE('Copy paste to Here'!G372," &amp; ",'Copy paste to Here'!D372,"  &amp;  ",'Copy paste to Here'!E372))),"Empty Cell")</f>
        <v>Empty Cell</v>
      </c>
      <c r="B368" s="57">
        <f>'Copy paste to Here'!C372</f>
        <v>0</v>
      </c>
      <c r="C368" s="57"/>
      <c r="D368" s="58"/>
      <c r="E368" s="59"/>
      <c r="F368" s="59">
        <f t="shared" si="16"/>
        <v>0</v>
      </c>
      <c r="G368" s="60">
        <f t="shared" si="17"/>
        <v>0</v>
      </c>
      <c r="H368" s="63">
        <f t="shared" si="18"/>
        <v>0</v>
      </c>
    </row>
    <row r="369" spans="1:8" s="62" customFormat="1" hidden="1">
      <c r="A369" s="56" t="str">
        <f>IF((LEN('Copy paste to Here'!G373))&gt;5,((CONCATENATE('Copy paste to Here'!G373," &amp; ",'Copy paste to Here'!D373,"  &amp;  ",'Copy paste to Here'!E373))),"Empty Cell")</f>
        <v>Empty Cell</v>
      </c>
      <c r="B369" s="57">
        <f>'Copy paste to Here'!C373</f>
        <v>0</v>
      </c>
      <c r="C369" s="57"/>
      <c r="D369" s="58"/>
      <c r="E369" s="59"/>
      <c r="F369" s="59">
        <f t="shared" si="16"/>
        <v>0</v>
      </c>
      <c r="G369" s="60">
        <f t="shared" si="17"/>
        <v>0</v>
      </c>
      <c r="H369" s="63">
        <f t="shared" si="18"/>
        <v>0</v>
      </c>
    </row>
    <row r="370" spans="1:8" s="62" customFormat="1" hidden="1">
      <c r="A370" s="56" t="str">
        <f>IF((LEN('Copy paste to Here'!G374))&gt;5,((CONCATENATE('Copy paste to Here'!G374," &amp; ",'Copy paste to Here'!D374,"  &amp;  ",'Copy paste to Here'!E374))),"Empty Cell")</f>
        <v>Empty Cell</v>
      </c>
      <c r="B370" s="57">
        <f>'Copy paste to Here'!C374</f>
        <v>0</v>
      </c>
      <c r="C370" s="57"/>
      <c r="D370" s="58"/>
      <c r="E370" s="59"/>
      <c r="F370" s="59">
        <f t="shared" si="16"/>
        <v>0</v>
      </c>
      <c r="G370" s="60">
        <f t="shared" si="17"/>
        <v>0</v>
      </c>
      <c r="H370" s="63">
        <f t="shared" si="18"/>
        <v>0</v>
      </c>
    </row>
    <row r="371" spans="1:8" s="62" customFormat="1" hidden="1">
      <c r="A371" s="56" t="str">
        <f>IF((LEN('Copy paste to Here'!G375))&gt;5,((CONCATENATE('Copy paste to Here'!G375," &amp; ",'Copy paste to Here'!D375,"  &amp;  ",'Copy paste to Here'!E375))),"Empty Cell")</f>
        <v>Empty Cell</v>
      </c>
      <c r="B371" s="57">
        <f>'Copy paste to Here'!C375</f>
        <v>0</v>
      </c>
      <c r="C371" s="57"/>
      <c r="D371" s="58"/>
      <c r="E371" s="59"/>
      <c r="F371" s="59">
        <f t="shared" si="16"/>
        <v>0</v>
      </c>
      <c r="G371" s="60">
        <f t="shared" si="17"/>
        <v>0</v>
      </c>
      <c r="H371" s="63">
        <f t="shared" si="18"/>
        <v>0</v>
      </c>
    </row>
    <row r="372" spans="1:8" s="62" customFormat="1" hidden="1">
      <c r="A372" s="56" t="str">
        <f>IF((LEN('Copy paste to Here'!G376))&gt;5,((CONCATENATE('Copy paste to Here'!G376," &amp; ",'Copy paste to Here'!D376,"  &amp;  ",'Copy paste to Here'!E376))),"Empty Cell")</f>
        <v>Empty Cell</v>
      </c>
      <c r="B372" s="57">
        <f>'Copy paste to Here'!C376</f>
        <v>0</v>
      </c>
      <c r="C372" s="57"/>
      <c r="D372" s="58"/>
      <c r="E372" s="59"/>
      <c r="F372" s="59">
        <f t="shared" si="16"/>
        <v>0</v>
      </c>
      <c r="G372" s="60">
        <f t="shared" si="17"/>
        <v>0</v>
      </c>
      <c r="H372" s="63">
        <f t="shared" si="18"/>
        <v>0</v>
      </c>
    </row>
    <row r="373" spans="1:8" s="62" customFormat="1" hidden="1">
      <c r="A373" s="56" t="str">
        <f>IF((LEN('Copy paste to Here'!G377))&gt;5,((CONCATENATE('Copy paste to Here'!G377," &amp; ",'Copy paste to Here'!D377,"  &amp;  ",'Copy paste to Here'!E377))),"Empty Cell")</f>
        <v>Empty Cell</v>
      </c>
      <c r="B373" s="57">
        <f>'Copy paste to Here'!C377</f>
        <v>0</v>
      </c>
      <c r="C373" s="57"/>
      <c r="D373" s="58"/>
      <c r="E373" s="59"/>
      <c r="F373" s="59">
        <f t="shared" si="16"/>
        <v>0</v>
      </c>
      <c r="G373" s="60">
        <f t="shared" si="17"/>
        <v>0</v>
      </c>
      <c r="H373" s="63">
        <f t="shared" si="18"/>
        <v>0</v>
      </c>
    </row>
    <row r="374" spans="1:8" s="62" customFormat="1" hidden="1">
      <c r="A374" s="56" t="str">
        <f>IF((LEN('Copy paste to Here'!G378))&gt;5,((CONCATENATE('Copy paste to Here'!G378," &amp; ",'Copy paste to Here'!D378,"  &amp;  ",'Copy paste to Here'!E378))),"Empty Cell")</f>
        <v>Empty Cell</v>
      </c>
      <c r="B374" s="57">
        <f>'Copy paste to Here'!C378</f>
        <v>0</v>
      </c>
      <c r="C374" s="57"/>
      <c r="D374" s="58"/>
      <c r="E374" s="59"/>
      <c r="F374" s="59">
        <f t="shared" si="16"/>
        <v>0</v>
      </c>
      <c r="G374" s="60">
        <f t="shared" si="17"/>
        <v>0</v>
      </c>
      <c r="H374" s="63">
        <f t="shared" si="18"/>
        <v>0</v>
      </c>
    </row>
    <row r="375" spans="1:8" s="62" customFormat="1" hidden="1">
      <c r="A375" s="56" t="str">
        <f>IF((LEN('Copy paste to Here'!G379))&gt;5,((CONCATENATE('Copy paste to Here'!G379," &amp; ",'Copy paste to Here'!D379,"  &amp;  ",'Copy paste to Here'!E379))),"Empty Cell")</f>
        <v>Empty Cell</v>
      </c>
      <c r="B375" s="57">
        <f>'Copy paste to Here'!C379</f>
        <v>0</v>
      </c>
      <c r="C375" s="57"/>
      <c r="D375" s="58"/>
      <c r="E375" s="59"/>
      <c r="F375" s="59">
        <f t="shared" si="16"/>
        <v>0</v>
      </c>
      <c r="G375" s="60">
        <f t="shared" si="17"/>
        <v>0</v>
      </c>
      <c r="H375" s="63">
        <f t="shared" si="18"/>
        <v>0</v>
      </c>
    </row>
    <row r="376" spans="1:8" s="62" customFormat="1" hidden="1">
      <c r="A376" s="56" t="str">
        <f>IF((LEN('Copy paste to Here'!G380))&gt;5,((CONCATENATE('Copy paste to Here'!G380," &amp; ",'Copy paste to Here'!D380,"  &amp;  ",'Copy paste to Here'!E380))),"Empty Cell")</f>
        <v>Empty Cell</v>
      </c>
      <c r="B376" s="57">
        <f>'Copy paste to Here'!C380</f>
        <v>0</v>
      </c>
      <c r="C376" s="57"/>
      <c r="D376" s="58"/>
      <c r="E376" s="59"/>
      <c r="F376" s="59">
        <f t="shared" si="16"/>
        <v>0</v>
      </c>
      <c r="G376" s="60">
        <f t="shared" si="17"/>
        <v>0</v>
      </c>
      <c r="H376" s="63">
        <f t="shared" si="18"/>
        <v>0</v>
      </c>
    </row>
    <row r="377" spans="1:8" s="62" customFormat="1" hidden="1">
      <c r="A377" s="56" t="str">
        <f>IF((LEN('Copy paste to Here'!G381))&gt;5,((CONCATENATE('Copy paste to Here'!G381," &amp; ",'Copy paste to Here'!D381,"  &amp;  ",'Copy paste to Here'!E381))),"Empty Cell")</f>
        <v>Empty Cell</v>
      </c>
      <c r="B377" s="57">
        <f>'Copy paste to Here'!C381</f>
        <v>0</v>
      </c>
      <c r="C377" s="57"/>
      <c r="D377" s="58"/>
      <c r="E377" s="59"/>
      <c r="F377" s="59">
        <f t="shared" si="16"/>
        <v>0</v>
      </c>
      <c r="G377" s="60">
        <f t="shared" si="17"/>
        <v>0</v>
      </c>
      <c r="H377" s="63">
        <f t="shared" si="18"/>
        <v>0</v>
      </c>
    </row>
    <row r="378" spans="1:8" s="62" customFormat="1" hidden="1">
      <c r="A378" s="56" t="str">
        <f>IF((LEN('Copy paste to Here'!G382))&gt;5,((CONCATENATE('Copy paste to Here'!G382," &amp; ",'Copy paste to Here'!D382,"  &amp;  ",'Copy paste to Here'!E382))),"Empty Cell")</f>
        <v>Empty Cell</v>
      </c>
      <c r="B378" s="57">
        <f>'Copy paste to Here'!C382</f>
        <v>0</v>
      </c>
      <c r="C378" s="57"/>
      <c r="D378" s="58"/>
      <c r="E378" s="59"/>
      <c r="F378" s="59">
        <f t="shared" si="16"/>
        <v>0</v>
      </c>
      <c r="G378" s="60">
        <f t="shared" si="17"/>
        <v>0</v>
      </c>
      <c r="H378" s="63">
        <f t="shared" si="18"/>
        <v>0</v>
      </c>
    </row>
    <row r="379" spans="1:8" s="62" customFormat="1" hidden="1">
      <c r="A379" s="56" t="str">
        <f>IF((LEN('Copy paste to Here'!G383))&gt;5,((CONCATENATE('Copy paste to Here'!G383," &amp; ",'Copy paste to Here'!D383,"  &amp;  ",'Copy paste to Here'!E383))),"Empty Cell")</f>
        <v>Empty Cell</v>
      </c>
      <c r="B379" s="57">
        <f>'Copy paste to Here'!C383</f>
        <v>0</v>
      </c>
      <c r="C379" s="57"/>
      <c r="D379" s="58"/>
      <c r="E379" s="59"/>
      <c r="F379" s="59">
        <f t="shared" si="16"/>
        <v>0</v>
      </c>
      <c r="G379" s="60">
        <f t="shared" si="17"/>
        <v>0</v>
      </c>
      <c r="H379" s="63">
        <f t="shared" si="18"/>
        <v>0</v>
      </c>
    </row>
    <row r="380" spans="1:8" s="62" customFormat="1" hidden="1">
      <c r="A380" s="56" t="str">
        <f>IF((LEN('Copy paste to Here'!G384))&gt;5,((CONCATENATE('Copy paste to Here'!G384," &amp; ",'Copy paste to Here'!D384,"  &amp;  ",'Copy paste to Here'!E384))),"Empty Cell")</f>
        <v>Empty Cell</v>
      </c>
      <c r="B380" s="57">
        <f>'Copy paste to Here'!C384</f>
        <v>0</v>
      </c>
      <c r="C380" s="57"/>
      <c r="D380" s="58"/>
      <c r="E380" s="59"/>
      <c r="F380" s="59">
        <f t="shared" si="16"/>
        <v>0</v>
      </c>
      <c r="G380" s="60">
        <f t="shared" si="17"/>
        <v>0</v>
      </c>
      <c r="H380" s="63">
        <f t="shared" si="18"/>
        <v>0</v>
      </c>
    </row>
    <row r="381" spans="1:8" s="62" customFormat="1" hidden="1">
      <c r="A381" s="56" t="str">
        <f>IF((LEN('Copy paste to Here'!G385))&gt;5,((CONCATENATE('Copy paste to Here'!G385," &amp; ",'Copy paste to Here'!D385,"  &amp;  ",'Copy paste to Here'!E385))),"Empty Cell")</f>
        <v>Empty Cell</v>
      </c>
      <c r="B381" s="57">
        <f>'Copy paste to Here'!C385</f>
        <v>0</v>
      </c>
      <c r="C381" s="57"/>
      <c r="D381" s="58"/>
      <c r="E381" s="59"/>
      <c r="F381" s="59">
        <f t="shared" si="16"/>
        <v>0</v>
      </c>
      <c r="G381" s="60">
        <f t="shared" si="17"/>
        <v>0</v>
      </c>
      <c r="H381" s="63">
        <f t="shared" si="18"/>
        <v>0</v>
      </c>
    </row>
    <row r="382" spans="1:8" s="62" customFormat="1" hidden="1">
      <c r="A382" s="56" t="str">
        <f>IF((LEN('Copy paste to Here'!G386))&gt;5,((CONCATENATE('Copy paste to Here'!G386," &amp; ",'Copy paste to Here'!D386,"  &amp;  ",'Copy paste to Here'!E386))),"Empty Cell")</f>
        <v>Empty Cell</v>
      </c>
      <c r="B382" s="57">
        <f>'Copy paste to Here'!C386</f>
        <v>0</v>
      </c>
      <c r="C382" s="57"/>
      <c r="D382" s="58"/>
      <c r="E382" s="59"/>
      <c r="F382" s="59">
        <f t="shared" si="16"/>
        <v>0</v>
      </c>
      <c r="G382" s="60">
        <f t="shared" si="17"/>
        <v>0</v>
      </c>
      <c r="H382" s="63">
        <f t="shared" si="18"/>
        <v>0</v>
      </c>
    </row>
    <row r="383" spans="1:8" s="62" customFormat="1" hidden="1">
      <c r="A383" s="56" t="str">
        <f>IF((LEN('Copy paste to Here'!G387))&gt;5,((CONCATENATE('Copy paste to Here'!G387," &amp; ",'Copy paste to Here'!D387,"  &amp;  ",'Copy paste to Here'!E387))),"Empty Cell")</f>
        <v>Empty Cell</v>
      </c>
      <c r="B383" s="57">
        <f>'Copy paste to Here'!C387</f>
        <v>0</v>
      </c>
      <c r="C383" s="57"/>
      <c r="D383" s="58"/>
      <c r="E383" s="59"/>
      <c r="F383" s="59">
        <f t="shared" si="16"/>
        <v>0</v>
      </c>
      <c r="G383" s="60">
        <f t="shared" si="17"/>
        <v>0</v>
      </c>
      <c r="H383" s="63">
        <f t="shared" si="18"/>
        <v>0</v>
      </c>
    </row>
    <row r="384" spans="1:8" s="62" customFormat="1" hidden="1">
      <c r="A384" s="56" t="str">
        <f>IF((LEN('Copy paste to Here'!G388))&gt;5,((CONCATENATE('Copy paste to Here'!G388," &amp; ",'Copy paste to Here'!D388,"  &amp;  ",'Copy paste to Here'!E388))),"Empty Cell")</f>
        <v>Empty Cell</v>
      </c>
      <c r="B384" s="57">
        <f>'Copy paste to Here'!C388</f>
        <v>0</v>
      </c>
      <c r="C384" s="57"/>
      <c r="D384" s="58"/>
      <c r="E384" s="59"/>
      <c r="F384" s="59">
        <f t="shared" si="16"/>
        <v>0</v>
      </c>
      <c r="G384" s="60">
        <f t="shared" si="17"/>
        <v>0</v>
      </c>
      <c r="H384" s="63">
        <f t="shared" si="18"/>
        <v>0</v>
      </c>
    </row>
    <row r="385" spans="1:8" s="62" customFormat="1" hidden="1">
      <c r="A385" s="56" t="str">
        <f>IF((LEN('Copy paste to Here'!G389))&gt;5,((CONCATENATE('Copy paste to Here'!G389," &amp; ",'Copy paste to Here'!D389,"  &amp;  ",'Copy paste to Here'!E389))),"Empty Cell")</f>
        <v>Empty Cell</v>
      </c>
      <c r="B385" s="57">
        <f>'Copy paste to Here'!C389</f>
        <v>0</v>
      </c>
      <c r="C385" s="57"/>
      <c r="D385" s="58"/>
      <c r="E385" s="59"/>
      <c r="F385" s="59">
        <f t="shared" si="16"/>
        <v>0</v>
      </c>
      <c r="G385" s="60">
        <f t="shared" si="17"/>
        <v>0</v>
      </c>
      <c r="H385" s="63">
        <f t="shared" si="18"/>
        <v>0</v>
      </c>
    </row>
    <row r="386" spans="1:8" s="62" customFormat="1" hidden="1">
      <c r="A386" s="56" t="str">
        <f>IF((LEN('Copy paste to Here'!G390))&gt;5,((CONCATENATE('Copy paste to Here'!G390," &amp; ",'Copy paste to Here'!D390,"  &amp;  ",'Copy paste to Here'!E390))),"Empty Cell")</f>
        <v>Empty Cell</v>
      </c>
      <c r="B386" s="57">
        <f>'Copy paste to Here'!C390</f>
        <v>0</v>
      </c>
      <c r="C386" s="57"/>
      <c r="D386" s="58"/>
      <c r="E386" s="59"/>
      <c r="F386" s="59">
        <f t="shared" si="16"/>
        <v>0</v>
      </c>
      <c r="G386" s="60">
        <f t="shared" si="17"/>
        <v>0</v>
      </c>
      <c r="H386" s="63">
        <f t="shared" si="18"/>
        <v>0</v>
      </c>
    </row>
    <row r="387" spans="1:8" s="62" customFormat="1" hidden="1">
      <c r="A387" s="56" t="str">
        <f>IF((LEN('Copy paste to Here'!G391))&gt;5,((CONCATENATE('Copy paste to Here'!G391," &amp; ",'Copy paste to Here'!D391,"  &amp;  ",'Copy paste to Here'!E391))),"Empty Cell")</f>
        <v>Empty Cell</v>
      </c>
      <c r="B387" s="57">
        <f>'Copy paste to Here'!C391</f>
        <v>0</v>
      </c>
      <c r="C387" s="57"/>
      <c r="D387" s="58"/>
      <c r="E387" s="59"/>
      <c r="F387" s="59">
        <f t="shared" si="16"/>
        <v>0</v>
      </c>
      <c r="G387" s="60">
        <f t="shared" si="17"/>
        <v>0</v>
      </c>
      <c r="H387" s="63">
        <f t="shared" si="18"/>
        <v>0</v>
      </c>
    </row>
    <row r="388" spans="1:8" s="62" customFormat="1" hidden="1">
      <c r="A388" s="56" t="str">
        <f>IF((LEN('Copy paste to Here'!G392))&gt;5,((CONCATENATE('Copy paste to Here'!G392," &amp; ",'Copy paste to Here'!D392,"  &amp;  ",'Copy paste to Here'!E392))),"Empty Cell")</f>
        <v>Empty Cell</v>
      </c>
      <c r="B388" s="57">
        <f>'Copy paste to Here'!C392</f>
        <v>0</v>
      </c>
      <c r="C388" s="57"/>
      <c r="D388" s="58"/>
      <c r="E388" s="59"/>
      <c r="F388" s="59">
        <f t="shared" si="16"/>
        <v>0</v>
      </c>
      <c r="G388" s="60">
        <f t="shared" si="17"/>
        <v>0</v>
      </c>
      <c r="H388" s="63">
        <f t="shared" si="18"/>
        <v>0</v>
      </c>
    </row>
    <row r="389" spans="1:8" s="62" customFormat="1" hidden="1">
      <c r="A389" s="56" t="str">
        <f>IF((LEN('Copy paste to Here'!G393))&gt;5,((CONCATENATE('Copy paste to Here'!G393," &amp; ",'Copy paste to Here'!D393,"  &amp;  ",'Copy paste to Here'!E393))),"Empty Cell")</f>
        <v>Empty Cell</v>
      </c>
      <c r="B389" s="57">
        <f>'Copy paste to Here'!C393</f>
        <v>0</v>
      </c>
      <c r="C389" s="57"/>
      <c r="D389" s="58"/>
      <c r="E389" s="59"/>
      <c r="F389" s="59">
        <f t="shared" si="16"/>
        <v>0</v>
      </c>
      <c r="G389" s="60">
        <f t="shared" si="17"/>
        <v>0</v>
      </c>
      <c r="H389" s="63">
        <f t="shared" si="18"/>
        <v>0</v>
      </c>
    </row>
    <row r="390" spans="1:8" s="62" customFormat="1" hidden="1">
      <c r="A390" s="56" t="str">
        <f>IF((LEN('Copy paste to Here'!G394))&gt;5,((CONCATENATE('Copy paste to Here'!G394," &amp; ",'Copy paste to Here'!D394,"  &amp;  ",'Copy paste to Here'!E394))),"Empty Cell")</f>
        <v>Empty Cell</v>
      </c>
      <c r="B390" s="57">
        <f>'Copy paste to Here'!C394</f>
        <v>0</v>
      </c>
      <c r="C390" s="57"/>
      <c r="D390" s="58"/>
      <c r="E390" s="59"/>
      <c r="F390" s="59">
        <f t="shared" si="16"/>
        <v>0</v>
      </c>
      <c r="G390" s="60">
        <f t="shared" si="17"/>
        <v>0</v>
      </c>
      <c r="H390" s="63">
        <f t="shared" si="18"/>
        <v>0</v>
      </c>
    </row>
    <row r="391" spans="1:8" s="62" customFormat="1" hidden="1">
      <c r="A391" s="56" t="str">
        <f>IF((LEN('Copy paste to Here'!G395))&gt;5,((CONCATENATE('Copy paste to Here'!G395," &amp; ",'Copy paste to Here'!D395,"  &amp;  ",'Copy paste to Here'!E395))),"Empty Cell")</f>
        <v>Empty Cell</v>
      </c>
      <c r="B391" s="57">
        <f>'Copy paste to Here'!C395</f>
        <v>0</v>
      </c>
      <c r="C391" s="57"/>
      <c r="D391" s="58"/>
      <c r="E391" s="59"/>
      <c r="F391" s="59">
        <f t="shared" si="16"/>
        <v>0</v>
      </c>
      <c r="G391" s="60">
        <f t="shared" si="17"/>
        <v>0</v>
      </c>
      <c r="H391" s="63">
        <f t="shared" si="18"/>
        <v>0</v>
      </c>
    </row>
    <row r="392" spans="1:8" s="62" customFormat="1" hidden="1">
      <c r="A392" s="56" t="str">
        <f>IF((LEN('Copy paste to Here'!G396))&gt;5,((CONCATENATE('Copy paste to Here'!G396," &amp; ",'Copy paste to Here'!D396,"  &amp;  ",'Copy paste to Here'!E396))),"Empty Cell")</f>
        <v>Empty Cell</v>
      </c>
      <c r="B392" s="57">
        <f>'Copy paste to Here'!C396</f>
        <v>0</v>
      </c>
      <c r="C392" s="57"/>
      <c r="D392" s="58"/>
      <c r="E392" s="59"/>
      <c r="F392" s="59">
        <f t="shared" si="16"/>
        <v>0</v>
      </c>
      <c r="G392" s="60">
        <f t="shared" si="17"/>
        <v>0</v>
      </c>
      <c r="H392" s="63">
        <f t="shared" si="18"/>
        <v>0</v>
      </c>
    </row>
    <row r="393" spans="1:8" s="62" customFormat="1" hidden="1">
      <c r="A393" s="56" t="str">
        <f>IF((LEN('Copy paste to Here'!G397))&gt;5,((CONCATENATE('Copy paste to Here'!G397," &amp; ",'Copy paste to Here'!D397,"  &amp;  ",'Copy paste to Here'!E397))),"Empty Cell")</f>
        <v>Empty Cell</v>
      </c>
      <c r="B393" s="57">
        <f>'Copy paste to Here'!C397</f>
        <v>0</v>
      </c>
      <c r="C393" s="57"/>
      <c r="D393" s="58"/>
      <c r="E393" s="59"/>
      <c r="F393" s="59">
        <f t="shared" si="16"/>
        <v>0</v>
      </c>
      <c r="G393" s="60">
        <f t="shared" si="17"/>
        <v>0</v>
      </c>
      <c r="H393" s="63">
        <f t="shared" si="18"/>
        <v>0</v>
      </c>
    </row>
    <row r="394" spans="1:8" s="62" customFormat="1" hidden="1">
      <c r="A394" s="56" t="str">
        <f>IF((LEN('Copy paste to Here'!G398))&gt;5,((CONCATENATE('Copy paste to Here'!G398," &amp; ",'Copy paste to Here'!D398,"  &amp;  ",'Copy paste to Here'!E398))),"Empty Cell")</f>
        <v>Empty Cell</v>
      </c>
      <c r="B394" s="57">
        <f>'Copy paste to Here'!C398</f>
        <v>0</v>
      </c>
      <c r="C394" s="57"/>
      <c r="D394" s="58"/>
      <c r="E394" s="59"/>
      <c r="F394" s="59">
        <f t="shared" si="16"/>
        <v>0</v>
      </c>
      <c r="G394" s="60">
        <f t="shared" si="17"/>
        <v>0</v>
      </c>
      <c r="H394" s="63">
        <f t="shared" si="18"/>
        <v>0</v>
      </c>
    </row>
    <row r="395" spans="1:8" s="62" customFormat="1" hidden="1">
      <c r="A395" s="56" t="str">
        <f>IF((LEN('Copy paste to Here'!G399))&gt;5,((CONCATENATE('Copy paste to Here'!G399," &amp; ",'Copy paste to Here'!D399,"  &amp;  ",'Copy paste to Here'!E399))),"Empty Cell")</f>
        <v>Empty Cell</v>
      </c>
      <c r="B395" s="57">
        <f>'Copy paste to Here'!C399</f>
        <v>0</v>
      </c>
      <c r="C395" s="57"/>
      <c r="D395" s="58"/>
      <c r="E395" s="59"/>
      <c r="F395" s="59">
        <f t="shared" si="16"/>
        <v>0</v>
      </c>
      <c r="G395" s="60">
        <f t="shared" si="17"/>
        <v>0</v>
      </c>
      <c r="H395" s="63">
        <f t="shared" si="18"/>
        <v>0</v>
      </c>
    </row>
    <row r="396" spans="1:8" s="62" customFormat="1" hidden="1">
      <c r="A396" s="56" t="str">
        <f>IF((LEN('Copy paste to Here'!G400))&gt;5,((CONCATENATE('Copy paste to Here'!G400," &amp; ",'Copy paste to Here'!D400,"  &amp;  ",'Copy paste to Here'!E400))),"Empty Cell")</f>
        <v>Empty Cell</v>
      </c>
      <c r="B396" s="57">
        <f>'Copy paste to Here'!C400</f>
        <v>0</v>
      </c>
      <c r="C396" s="57"/>
      <c r="D396" s="58"/>
      <c r="E396" s="59"/>
      <c r="F396" s="59">
        <f t="shared" si="16"/>
        <v>0</v>
      </c>
      <c r="G396" s="60">
        <f t="shared" si="17"/>
        <v>0</v>
      </c>
      <c r="H396" s="63">
        <f t="shared" si="18"/>
        <v>0</v>
      </c>
    </row>
    <row r="397" spans="1:8" s="62" customFormat="1" hidden="1">
      <c r="A397" s="56" t="str">
        <f>IF((LEN('Copy paste to Here'!G401))&gt;5,((CONCATENATE('Copy paste to Here'!G401," &amp; ",'Copy paste to Here'!D401,"  &amp;  ",'Copy paste to Here'!E401))),"Empty Cell")</f>
        <v>Empty Cell</v>
      </c>
      <c r="B397" s="57">
        <f>'Copy paste to Here'!C401</f>
        <v>0</v>
      </c>
      <c r="C397" s="57"/>
      <c r="D397" s="58"/>
      <c r="E397" s="59"/>
      <c r="F397" s="59">
        <f t="shared" si="16"/>
        <v>0</v>
      </c>
      <c r="G397" s="60">
        <f t="shared" si="17"/>
        <v>0</v>
      </c>
      <c r="H397" s="63">
        <f t="shared" si="18"/>
        <v>0</v>
      </c>
    </row>
    <row r="398" spans="1:8" s="62" customFormat="1" hidden="1">
      <c r="A398" s="56" t="str">
        <f>IF((LEN('Copy paste to Here'!G402))&gt;5,((CONCATENATE('Copy paste to Here'!G402," &amp; ",'Copy paste to Here'!D402,"  &amp;  ",'Copy paste to Here'!E402))),"Empty Cell")</f>
        <v>Empty Cell</v>
      </c>
      <c r="B398" s="57">
        <f>'Copy paste to Here'!C402</f>
        <v>0</v>
      </c>
      <c r="C398" s="57"/>
      <c r="D398" s="58"/>
      <c r="E398" s="59"/>
      <c r="F398" s="59">
        <f t="shared" si="16"/>
        <v>0</v>
      </c>
      <c r="G398" s="60">
        <f t="shared" si="17"/>
        <v>0</v>
      </c>
      <c r="H398" s="63">
        <f t="shared" si="18"/>
        <v>0</v>
      </c>
    </row>
    <row r="399" spans="1:8" s="62" customFormat="1" hidden="1">
      <c r="A399" s="56" t="str">
        <f>IF((LEN('Copy paste to Here'!G403))&gt;5,((CONCATENATE('Copy paste to Here'!G403," &amp; ",'Copy paste to Here'!D403,"  &amp;  ",'Copy paste to Here'!E403))),"Empty Cell")</f>
        <v>Empty Cell</v>
      </c>
      <c r="B399" s="57">
        <f>'Copy paste to Here'!C403</f>
        <v>0</v>
      </c>
      <c r="C399" s="57"/>
      <c r="D399" s="58"/>
      <c r="E399" s="59"/>
      <c r="F399" s="59">
        <f t="shared" si="16"/>
        <v>0</v>
      </c>
      <c r="G399" s="60">
        <f t="shared" si="17"/>
        <v>0</v>
      </c>
      <c r="H399" s="63">
        <f t="shared" si="18"/>
        <v>0</v>
      </c>
    </row>
    <row r="400" spans="1:8" s="62" customFormat="1" hidden="1">
      <c r="A400" s="56" t="str">
        <f>IF((LEN('Copy paste to Here'!G404))&gt;5,((CONCATENATE('Copy paste to Here'!G404," &amp; ",'Copy paste to Here'!D404,"  &amp;  ",'Copy paste to Here'!E404))),"Empty Cell")</f>
        <v>Empty Cell</v>
      </c>
      <c r="B400" s="57">
        <f>'Copy paste to Here'!C404</f>
        <v>0</v>
      </c>
      <c r="C400" s="57"/>
      <c r="D400" s="58"/>
      <c r="E400" s="59"/>
      <c r="F400" s="59">
        <f t="shared" si="16"/>
        <v>0</v>
      </c>
      <c r="G400" s="60">
        <f t="shared" si="17"/>
        <v>0</v>
      </c>
      <c r="H400" s="63">
        <f t="shared" si="18"/>
        <v>0</v>
      </c>
    </row>
    <row r="401" spans="1:8" s="62" customFormat="1" hidden="1">
      <c r="A401" s="56" t="str">
        <f>IF((LEN('Copy paste to Here'!G405))&gt;5,((CONCATENATE('Copy paste to Here'!G405," &amp; ",'Copy paste to Here'!D405,"  &amp;  ",'Copy paste to Here'!E405))),"Empty Cell")</f>
        <v>Empty Cell</v>
      </c>
      <c r="B401" s="57">
        <f>'Copy paste to Here'!C405</f>
        <v>0</v>
      </c>
      <c r="C401" s="57"/>
      <c r="D401" s="58"/>
      <c r="E401" s="59"/>
      <c r="F401" s="59">
        <f t="shared" si="16"/>
        <v>0</v>
      </c>
      <c r="G401" s="60">
        <f t="shared" si="17"/>
        <v>0</v>
      </c>
      <c r="H401" s="63">
        <f t="shared" si="18"/>
        <v>0</v>
      </c>
    </row>
    <row r="402" spans="1:8" s="62" customFormat="1" hidden="1">
      <c r="A402" s="56" t="str">
        <f>IF((LEN('Copy paste to Here'!G406))&gt;5,((CONCATENATE('Copy paste to Here'!G406," &amp; ",'Copy paste to Here'!D406,"  &amp;  ",'Copy paste to Here'!E406))),"Empty Cell")</f>
        <v>Empty Cell</v>
      </c>
      <c r="B402" s="57">
        <f>'Copy paste to Here'!C406</f>
        <v>0</v>
      </c>
      <c r="C402" s="57"/>
      <c r="D402" s="58"/>
      <c r="E402" s="59"/>
      <c r="F402" s="59">
        <f t="shared" si="16"/>
        <v>0</v>
      </c>
      <c r="G402" s="60">
        <f t="shared" si="17"/>
        <v>0</v>
      </c>
      <c r="H402" s="63">
        <f t="shared" si="18"/>
        <v>0</v>
      </c>
    </row>
    <row r="403" spans="1:8" s="62" customFormat="1" hidden="1">
      <c r="A403" s="56" t="str">
        <f>IF((LEN('Copy paste to Here'!G407))&gt;5,((CONCATENATE('Copy paste to Here'!G407," &amp; ",'Copy paste to Here'!D407,"  &amp;  ",'Copy paste to Here'!E407))),"Empty Cell")</f>
        <v>Empty Cell</v>
      </c>
      <c r="B403" s="57">
        <f>'Copy paste to Here'!C407</f>
        <v>0</v>
      </c>
      <c r="C403" s="57"/>
      <c r="D403" s="58"/>
      <c r="E403" s="59"/>
      <c r="F403" s="59">
        <f t="shared" ref="F403:F466" si="19">D403*E403</f>
        <v>0</v>
      </c>
      <c r="G403" s="60">
        <f t="shared" ref="G403:G466" si="20">E403*$E$14</f>
        <v>0</v>
      </c>
      <c r="H403" s="63">
        <f t="shared" ref="H403:H466" si="21">D403*G403</f>
        <v>0</v>
      </c>
    </row>
    <row r="404" spans="1:8" s="62" customFormat="1" hidden="1">
      <c r="A404" s="56" t="str">
        <f>IF((LEN('Copy paste to Here'!G408))&gt;5,((CONCATENATE('Copy paste to Here'!G408," &amp; ",'Copy paste to Here'!D408,"  &amp;  ",'Copy paste to Here'!E408))),"Empty Cell")</f>
        <v>Empty Cell</v>
      </c>
      <c r="B404" s="57">
        <f>'Copy paste to Here'!C408</f>
        <v>0</v>
      </c>
      <c r="C404" s="57"/>
      <c r="D404" s="58"/>
      <c r="E404" s="59"/>
      <c r="F404" s="59">
        <f t="shared" si="19"/>
        <v>0</v>
      </c>
      <c r="G404" s="60">
        <f t="shared" si="20"/>
        <v>0</v>
      </c>
      <c r="H404" s="63">
        <f t="shared" si="21"/>
        <v>0</v>
      </c>
    </row>
    <row r="405" spans="1:8" s="62" customFormat="1" hidden="1">
      <c r="A405" s="56" t="str">
        <f>IF((LEN('Copy paste to Here'!G409))&gt;5,((CONCATENATE('Copy paste to Here'!G409," &amp; ",'Copy paste to Here'!D409,"  &amp;  ",'Copy paste to Here'!E409))),"Empty Cell")</f>
        <v>Empty Cell</v>
      </c>
      <c r="B405" s="57">
        <f>'Copy paste to Here'!C409</f>
        <v>0</v>
      </c>
      <c r="C405" s="57"/>
      <c r="D405" s="58"/>
      <c r="E405" s="59"/>
      <c r="F405" s="59">
        <f t="shared" si="19"/>
        <v>0</v>
      </c>
      <c r="G405" s="60">
        <f t="shared" si="20"/>
        <v>0</v>
      </c>
      <c r="H405" s="63">
        <f t="shared" si="21"/>
        <v>0</v>
      </c>
    </row>
    <row r="406" spans="1:8" s="62" customFormat="1" hidden="1">
      <c r="A406" s="56" t="str">
        <f>IF((LEN('Copy paste to Here'!G410))&gt;5,((CONCATENATE('Copy paste to Here'!G410," &amp; ",'Copy paste to Here'!D410,"  &amp;  ",'Copy paste to Here'!E410))),"Empty Cell")</f>
        <v>Empty Cell</v>
      </c>
      <c r="B406" s="57">
        <f>'Copy paste to Here'!C410</f>
        <v>0</v>
      </c>
      <c r="C406" s="57"/>
      <c r="D406" s="58"/>
      <c r="E406" s="59"/>
      <c r="F406" s="59">
        <f t="shared" si="19"/>
        <v>0</v>
      </c>
      <c r="G406" s="60">
        <f t="shared" si="20"/>
        <v>0</v>
      </c>
      <c r="H406" s="63">
        <f t="shared" si="21"/>
        <v>0</v>
      </c>
    </row>
    <row r="407" spans="1:8" s="62" customFormat="1" hidden="1">
      <c r="A407" s="56" t="str">
        <f>IF((LEN('Copy paste to Here'!G411))&gt;5,((CONCATENATE('Copy paste to Here'!G411," &amp; ",'Copy paste to Here'!D411,"  &amp;  ",'Copy paste to Here'!E411))),"Empty Cell")</f>
        <v>Empty Cell</v>
      </c>
      <c r="B407" s="57">
        <f>'Copy paste to Here'!C411</f>
        <v>0</v>
      </c>
      <c r="C407" s="57"/>
      <c r="D407" s="58"/>
      <c r="E407" s="59"/>
      <c r="F407" s="59">
        <f t="shared" si="19"/>
        <v>0</v>
      </c>
      <c r="G407" s="60">
        <f t="shared" si="20"/>
        <v>0</v>
      </c>
      <c r="H407" s="63">
        <f t="shared" si="21"/>
        <v>0</v>
      </c>
    </row>
    <row r="408" spans="1:8" s="62" customFormat="1" hidden="1">
      <c r="A408" s="56" t="str">
        <f>IF((LEN('Copy paste to Here'!G412))&gt;5,((CONCATENATE('Copy paste to Here'!G412," &amp; ",'Copy paste to Here'!D412,"  &amp;  ",'Copy paste to Here'!E412))),"Empty Cell")</f>
        <v>Empty Cell</v>
      </c>
      <c r="B408" s="57">
        <f>'Copy paste to Here'!C412</f>
        <v>0</v>
      </c>
      <c r="C408" s="57"/>
      <c r="D408" s="58"/>
      <c r="E408" s="59"/>
      <c r="F408" s="59">
        <f t="shared" si="19"/>
        <v>0</v>
      </c>
      <c r="G408" s="60">
        <f t="shared" si="20"/>
        <v>0</v>
      </c>
      <c r="H408" s="63">
        <f t="shared" si="21"/>
        <v>0</v>
      </c>
    </row>
    <row r="409" spans="1:8" s="62" customFormat="1" hidden="1">
      <c r="A409" s="56" t="str">
        <f>IF((LEN('Copy paste to Here'!G413))&gt;5,((CONCATENATE('Copy paste to Here'!G413," &amp; ",'Copy paste to Here'!D413,"  &amp;  ",'Copy paste to Here'!E413))),"Empty Cell")</f>
        <v>Empty Cell</v>
      </c>
      <c r="B409" s="57">
        <f>'Copy paste to Here'!C413</f>
        <v>0</v>
      </c>
      <c r="C409" s="57"/>
      <c r="D409" s="58"/>
      <c r="E409" s="59"/>
      <c r="F409" s="59">
        <f t="shared" si="19"/>
        <v>0</v>
      </c>
      <c r="G409" s="60">
        <f t="shared" si="20"/>
        <v>0</v>
      </c>
      <c r="H409" s="63">
        <f t="shared" si="21"/>
        <v>0</v>
      </c>
    </row>
    <row r="410" spans="1:8" s="62" customFormat="1" hidden="1">
      <c r="A410" s="56" t="str">
        <f>IF((LEN('Copy paste to Here'!G414))&gt;5,((CONCATENATE('Copy paste to Here'!G414," &amp; ",'Copy paste to Here'!D414,"  &amp;  ",'Copy paste to Here'!E414))),"Empty Cell")</f>
        <v>Empty Cell</v>
      </c>
      <c r="B410" s="57">
        <f>'Copy paste to Here'!C414</f>
        <v>0</v>
      </c>
      <c r="C410" s="57"/>
      <c r="D410" s="58"/>
      <c r="E410" s="59"/>
      <c r="F410" s="59">
        <f t="shared" si="19"/>
        <v>0</v>
      </c>
      <c r="G410" s="60">
        <f t="shared" si="20"/>
        <v>0</v>
      </c>
      <c r="H410" s="63">
        <f t="shared" si="21"/>
        <v>0</v>
      </c>
    </row>
    <row r="411" spans="1:8" s="62" customFormat="1" hidden="1">
      <c r="A411" s="56" t="str">
        <f>IF((LEN('Copy paste to Here'!G415))&gt;5,((CONCATENATE('Copy paste to Here'!G415," &amp; ",'Copy paste to Here'!D415,"  &amp;  ",'Copy paste to Here'!E415))),"Empty Cell")</f>
        <v>Empty Cell</v>
      </c>
      <c r="B411" s="57">
        <f>'Copy paste to Here'!C415</f>
        <v>0</v>
      </c>
      <c r="C411" s="57"/>
      <c r="D411" s="58"/>
      <c r="E411" s="59"/>
      <c r="F411" s="59">
        <f t="shared" si="19"/>
        <v>0</v>
      </c>
      <c r="G411" s="60">
        <f t="shared" si="20"/>
        <v>0</v>
      </c>
      <c r="H411" s="63">
        <f t="shared" si="21"/>
        <v>0</v>
      </c>
    </row>
    <row r="412" spans="1:8" s="62" customFormat="1" hidden="1">
      <c r="A412" s="56" t="str">
        <f>IF((LEN('Copy paste to Here'!G416))&gt;5,((CONCATENATE('Copy paste to Here'!G416," &amp; ",'Copy paste to Here'!D416,"  &amp;  ",'Copy paste to Here'!E416))),"Empty Cell")</f>
        <v>Empty Cell</v>
      </c>
      <c r="B412" s="57">
        <f>'Copy paste to Here'!C416</f>
        <v>0</v>
      </c>
      <c r="C412" s="57"/>
      <c r="D412" s="58"/>
      <c r="E412" s="59"/>
      <c r="F412" s="59">
        <f t="shared" si="19"/>
        <v>0</v>
      </c>
      <c r="G412" s="60">
        <f t="shared" si="20"/>
        <v>0</v>
      </c>
      <c r="H412" s="63">
        <f t="shared" si="21"/>
        <v>0</v>
      </c>
    </row>
    <row r="413" spans="1:8" s="62" customFormat="1" hidden="1">
      <c r="A413" s="56" t="str">
        <f>IF((LEN('Copy paste to Here'!G417))&gt;5,((CONCATENATE('Copy paste to Here'!G417," &amp; ",'Copy paste to Here'!D417,"  &amp;  ",'Copy paste to Here'!E417))),"Empty Cell")</f>
        <v>Empty Cell</v>
      </c>
      <c r="B413" s="57">
        <f>'Copy paste to Here'!C417</f>
        <v>0</v>
      </c>
      <c r="C413" s="57"/>
      <c r="D413" s="58"/>
      <c r="E413" s="59"/>
      <c r="F413" s="59">
        <f t="shared" si="19"/>
        <v>0</v>
      </c>
      <c r="G413" s="60">
        <f t="shared" si="20"/>
        <v>0</v>
      </c>
      <c r="H413" s="63">
        <f t="shared" si="21"/>
        <v>0</v>
      </c>
    </row>
    <row r="414" spans="1:8" s="62" customFormat="1" hidden="1">
      <c r="A414" s="56" t="str">
        <f>IF((LEN('Copy paste to Here'!G418))&gt;5,((CONCATENATE('Copy paste to Here'!G418," &amp; ",'Copy paste to Here'!D418,"  &amp;  ",'Copy paste to Here'!E418))),"Empty Cell")</f>
        <v>Empty Cell</v>
      </c>
      <c r="B414" s="57">
        <f>'Copy paste to Here'!C418</f>
        <v>0</v>
      </c>
      <c r="C414" s="57"/>
      <c r="D414" s="58"/>
      <c r="E414" s="59"/>
      <c r="F414" s="59">
        <f t="shared" si="19"/>
        <v>0</v>
      </c>
      <c r="G414" s="60">
        <f t="shared" si="20"/>
        <v>0</v>
      </c>
      <c r="H414" s="63">
        <f t="shared" si="21"/>
        <v>0</v>
      </c>
    </row>
    <row r="415" spans="1:8" s="62" customFormat="1" hidden="1">
      <c r="A415" s="56" t="str">
        <f>IF((LEN('Copy paste to Here'!G419))&gt;5,((CONCATENATE('Copy paste to Here'!G419," &amp; ",'Copy paste to Here'!D419,"  &amp;  ",'Copy paste to Here'!E419))),"Empty Cell")</f>
        <v>Empty Cell</v>
      </c>
      <c r="B415" s="57">
        <f>'Copy paste to Here'!C419</f>
        <v>0</v>
      </c>
      <c r="C415" s="57"/>
      <c r="D415" s="58"/>
      <c r="E415" s="59"/>
      <c r="F415" s="59">
        <f t="shared" si="19"/>
        <v>0</v>
      </c>
      <c r="G415" s="60">
        <f t="shared" si="20"/>
        <v>0</v>
      </c>
      <c r="H415" s="63">
        <f t="shared" si="21"/>
        <v>0</v>
      </c>
    </row>
    <row r="416" spans="1:8" s="62" customFormat="1" hidden="1">
      <c r="A416" s="56" t="str">
        <f>IF((LEN('Copy paste to Here'!G420))&gt;5,((CONCATENATE('Copy paste to Here'!G420," &amp; ",'Copy paste to Here'!D420,"  &amp;  ",'Copy paste to Here'!E420))),"Empty Cell")</f>
        <v>Empty Cell</v>
      </c>
      <c r="B416" s="57">
        <f>'Copy paste to Here'!C420</f>
        <v>0</v>
      </c>
      <c r="C416" s="57"/>
      <c r="D416" s="58"/>
      <c r="E416" s="59"/>
      <c r="F416" s="59">
        <f t="shared" si="19"/>
        <v>0</v>
      </c>
      <c r="G416" s="60">
        <f t="shared" si="20"/>
        <v>0</v>
      </c>
      <c r="H416" s="63">
        <f t="shared" si="21"/>
        <v>0</v>
      </c>
    </row>
    <row r="417" spans="1:8" s="62" customFormat="1" hidden="1">
      <c r="A417" s="56" t="str">
        <f>IF((LEN('Copy paste to Here'!G421))&gt;5,((CONCATENATE('Copy paste to Here'!G421," &amp; ",'Copy paste to Here'!D421,"  &amp;  ",'Copy paste to Here'!E421))),"Empty Cell")</f>
        <v>Empty Cell</v>
      </c>
      <c r="B417" s="57">
        <f>'Copy paste to Here'!C421</f>
        <v>0</v>
      </c>
      <c r="C417" s="57"/>
      <c r="D417" s="58"/>
      <c r="E417" s="59"/>
      <c r="F417" s="59">
        <f t="shared" si="19"/>
        <v>0</v>
      </c>
      <c r="G417" s="60">
        <f t="shared" si="20"/>
        <v>0</v>
      </c>
      <c r="H417" s="63">
        <f t="shared" si="21"/>
        <v>0</v>
      </c>
    </row>
    <row r="418" spans="1:8" s="62" customFormat="1" hidden="1">
      <c r="A418" s="56" t="str">
        <f>IF((LEN('Copy paste to Here'!G422))&gt;5,((CONCATENATE('Copy paste to Here'!G422," &amp; ",'Copy paste to Here'!D422,"  &amp;  ",'Copy paste to Here'!E422))),"Empty Cell")</f>
        <v>Empty Cell</v>
      </c>
      <c r="B418" s="57">
        <f>'Copy paste to Here'!C422</f>
        <v>0</v>
      </c>
      <c r="C418" s="57"/>
      <c r="D418" s="58"/>
      <c r="E418" s="59"/>
      <c r="F418" s="59">
        <f t="shared" si="19"/>
        <v>0</v>
      </c>
      <c r="G418" s="60">
        <f t="shared" si="20"/>
        <v>0</v>
      </c>
      <c r="H418" s="63">
        <f t="shared" si="21"/>
        <v>0</v>
      </c>
    </row>
    <row r="419" spans="1:8" s="62" customFormat="1" hidden="1">
      <c r="A419" s="56" t="str">
        <f>IF((LEN('Copy paste to Here'!G423))&gt;5,((CONCATENATE('Copy paste to Here'!G423," &amp; ",'Copy paste to Here'!D423,"  &amp;  ",'Copy paste to Here'!E423))),"Empty Cell")</f>
        <v>Empty Cell</v>
      </c>
      <c r="B419" s="57">
        <f>'Copy paste to Here'!C423</f>
        <v>0</v>
      </c>
      <c r="C419" s="57"/>
      <c r="D419" s="58"/>
      <c r="E419" s="59"/>
      <c r="F419" s="59">
        <f t="shared" si="19"/>
        <v>0</v>
      </c>
      <c r="G419" s="60">
        <f t="shared" si="20"/>
        <v>0</v>
      </c>
      <c r="H419" s="63">
        <f t="shared" si="21"/>
        <v>0</v>
      </c>
    </row>
    <row r="420" spans="1:8" s="62" customFormat="1" hidden="1">
      <c r="A420" s="56" t="str">
        <f>IF((LEN('Copy paste to Here'!G424))&gt;5,((CONCATENATE('Copy paste to Here'!G424," &amp; ",'Copy paste to Here'!D424,"  &amp;  ",'Copy paste to Here'!E424))),"Empty Cell")</f>
        <v>Empty Cell</v>
      </c>
      <c r="B420" s="57">
        <f>'Copy paste to Here'!C424</f>
        <v>0</v>
      </c>
      <c r="C420" s="57"/>
      <c r="D420" s="58"/>
      <c r="E420" s="59"/>
      <c r="F420" s="59">
        <f t="shared" si="19"/>
        <v>0</v>
      </c>
      <c r="G420" s="60">
        <f t="shared" si="20"/>
        <v>0</v>
      </c>
      <c r="H420" s="63">
        <f t="shared" si="21"/>
        <v>0</v>
      </c>
    </row>
    <row r="421" spans="1:8" s="62" customFormat="1" hidden="1">
      <c r="A421" s="56" t="str">
        <f>IF((LEN('Copy paste to Here'!G425))&gt;5,((CONCATENATE('Copy paste to Here'!G425," &amp; ",'Copy paste to Here'!D425,"  &amp;  ",'Copy paste to Here'!E425))),"Empty Cell")</f>
        <v>Empty Cell</v>
      </c>
      <c r="B421" s="57">
        <f>'Copy paste to Here'!C425</f>
        <v>0</v>
      </c>
      <c r="C421" s="57"/>
      <c r="D421" s="58"/>
      <c r="E421" s="59"/>
      <c r="F421" s="59">
        <f t="shared" si="19"/>
        <v>0</v>
      </c>
      <c r="G421" s="60">
        <f t="shared" si="20"/>
        <v>0</v>
      </c>
      <c r="H421" s="63">
        <f t="shared" si="21"/>
        <v>0</v>
      </c>
    </row>
    <row r="422" spans="1:8" s="62" customFormat="1" hidden="1">
      <c r="A422" s="56" t="str">
        <f>IF((LEN('Copy paste to Here'!G426))&gt;5,((CONCATENATE('Copy paste to Here'!G426," &amp; ",'Copy paste to Here'!D426,"  &amp;  ",'Copy paste to Here'!E426))),"Empty Cell")</f>
        <v>Empty Cell</v>
      </c>
      <c r="B422" s="57">
        <f>'Copy paste to Here'!C426</f>
        <v>0</v>
      </c>
      <c r="C422" s="57"/>
      <c r="D422" s="58"/>
      <c r="E422" s="59"/>
      <c r="F422" s="59">
        <f t="shared" si="19"/>
        <v>0</v>
      </c>
      <c r="G422" s="60">
        <f t="shared" si="20"/>
        <v>0</v>
      </c>
      <c r="H422" s="63">
        <f t="shared" si="21"/>
        <v>0</v>
      </c>
    </row>
    <row r="423" spans="1:8" s="62" customFormat="1" hidden="1">
      <c r="A423" s="56" t="str">
        <f>IF((LEN('Copy paste to Here'!G427))&gt;5,((CONCATENATE('Copy paste to Here'!G427," &amp; ",'Copy paste to Here'!D427,"  &amp;  ",'Copy paste to Here'!E427))),"Empty Cell")</f>
        <v>Empty Cell</v>
      </c>
      <c r="B423" s="57">
        <f>'Copy paste to Here'!C427</f>
        <v>0</v>
      </c>
      <c r="C423" s="57"/>
      <c r="D423" s="58"/>
      <c r="E423" s="59"/>
      <c r="F423" s="59">
        <f t="shared" si="19"/>
        <v>0</v>
      </c>
      <c r="G423" s="60">
        <f t="shared" si="20"/>
        <v>0</v>
      </c>
      <c r="H423" s="63">
        <f t="shared" si="21"/>
        <v>0</v>
      </c>
    </row>
    <row r="424" spans="1:8" s="62" customFormat="1" hidden="1">
      <c r="A424" s="56" t="str">
        <f>IF((LEN('Copy paste to Here'!G428))&gt;5,((CONCATENATE('Copy paste to Here'!G428," &amp; ",'Copy paste to Here'!D428,"  &amp;  ",'Copy paste to Here'!E428))),"Empty Cell")</f>
        <v>Empty Cell</v>
      </c>
      <c r="B424" s="57">
        <f>'Copy paste to Here'!C428</f>
        <v>0</v>
      </c>
      <c r="C424" s="57"/>
      <c r="D424" s="58"/>
      <c r="E424" s="59"/>
      <c r="F424" s="59">
        <f t="shared" si="19"/>
        <v>0</v>
      </c>
      <c r="G424" s="60">
        <f t="shared" si="20"/>
        <v>0</v>
      </c>
      <c r="H424" s="63">
        <f t="shared" si="21"/>
        <v>0</v>
      </c>
    </row>
    <row r="425" spans="1:8" s="62" customFormat="1" hidden="1">
      <c r="A425" s="56" t="str">
        <f>IF((LEN('Copy paste to Here'!G429))&gt;5,((CONCATENATE('Copy paste to Here'!G429," &amp; ",'Copy paste to Here'!D429,"  &amp;  ",'Copy paste to Here'!E429))),"Empty Cell")</f>
        <v>Empty Cell</v>
      </c>
      <c r="B425" s="57">
        <f>'Copy paste to Here'!C429</f>
        <v>0</v>
      </c>
      <c r="C425" s="57"/>
      <c r="D425" s="58"/>
      <c r="E425" s="59"/>
      <c r="F425" s="59">
        <f t="shared" si="19"/>
        <v>0</v>
      </c>
      <c r="G425" s="60">
        <f t="shared" si="20"/>
        <v>0</v>
      </c>
      <c r="H425" s="63">
        <f t="shared" si="21"/>
        <v>0</v>
      </c>
    </row>
    <row r="426" spans="1:8" s="62" customFormat="1" hidden="1">
      <c r="A426" s="56" t="str">
        <f>IF((LEN('Copy paste to Here'!G430))&gt;5,((CONCATENATE('Copy paste to Here'!G430," &amp; ",'Copy paste to Here'!D430,"  &amp;  ",'Copy paste to Here'!E430))),"Empty Cell")</f>
        <v>Empty Cell</v>
      </c>
      <c r="B426" s="57">
        <f>'Copy paste to Here'!C430</f>
        <v>0</v>
      </c>
      <c r="C426" s="57"/>
      <c r="D426" s="58"/>
      <c r="E426" s="59"/>
      <c r="F426" s="59">
        <f t="shared" si="19"/>
        <v>0</v>
      </c>
      <c r="G426" s="60">
        <f t="shared" si="20"/>
        <v>0</v>
      </c>
      <c r="H426" s="63">
        <f t="shared" si="21"/>
        <v>0</v>
      </c>
    </row>
    <row r="427" spans="1:8" s="62" customFormat="1" hidden="1">
      <c r="A427" s="56" t="str">
        <f>IF((LEN('Copy paste to Here'!G431))&gt;5,((CONCATENATE('Copy paste to Here'!G431," &amp; ",'Copy paste to Here'!D431,"  &amp;  ",'Copy paste to Here'!E431))),"Empty Cell")</f>
        <v>Empty Cell</v>
      </c>
      <c r="B427" s="57">
        <f>'Copy paste to Here'!C431</f>
        <v>0</v>
      </c>
      <c r="C427" s="57"/>
      <c r="D427" s="58"/>
      <c r="E427" s="59"/>
      <c r="F427" s="59">
        <f t="shared" si="19"/>
        <v>0</v>
      </c>
      <c r="G427" s="60">
        <f t="shared" si="20"/>
        <v>0</v>
      </c>
      <c r="H427" s="63">
        <f t="shared" si="21"/>
        <v>0</v>
      </c>
    </row>
    <row r="428" spans="1:8" s="62" customFormat="1" hidden="1">
      <c r="A428" s="56" t="str">
        <f>IF((LEN('Copy paste to Here'!G432))&gt;5,((CONCATENATE('Copy paste to Here'!G432," &amp; ",'Copy paste to Here'!D432,"  &amp;  ",'Copy paste to Here'!E432))),"Empty Cell")</f>
        <v>Empty Cell</v>
      </c>
      <c r="B428" s="57">
        <f>'Copy paste to Here'!C432</f>
        <v>0</v>
      </c>
      <c r="C428" s="57"/>
      <c r="D428" s="58"/>
      <c r="E428" s="59"/>
      <c r="F428" s="59">
        <f t="shared" si="19"/>
        <v>0</v>
      </c>
      <c r="G428" s="60">
        <f t="shared" si="20"/>
        <v>0</v>
      </c>
      <c r="H428" s="63">
        <f t="shared" si="21"/>
        <v>0</v>
      </c>
    </row>
    <row r="429" spans="1:8" s="62" customFormat="1" hidden="1">
      <c r="A429" s="56" t="str">
        <f>IF((LEN('Copy paste to Here'!G433))&gt;5,((CONCATENATE('Copy paste to Here'!G433," &amp; ",'Copy paste to Here'!D433,"  &amp;  ",'Copy paste to Here'!E433))),"Empty Cell")</f>
        <v>Empty Cell</v>
      </c>
      <c r="B429" s="57">
        <f>'Copy paste to Here'!C433</f>
        <v>0</v>
      </c>
      <c r="C429" s="57"/>
      <c r="D429" s="58"/>
      <c r="E429" s="59"/>
      <c r="F429" s="59">
        <f t="shared" si="19"/>
        <v>0</v>
      </c>
      <c r="G429" s="60">
        <f t="shared" si="20"/>
        <v>0</v>
      </c>
      <c r="H429" s="63">
        <f t="shared" si="21"/>
        <v>0</v>
      </c>
    </row>
    <row r="430" spans="1:8" s="62" customFormat="1" hidden="1">
      <c r="A430" s="56" t="str">
        <f>IF((LEN('Copy paste to Here'!G434))&gt;5,((CONCATENATE('Copy paste to Here'!G434," &amp; ",'Copy paste to Here'!D434,"  &amp;  ",'Copy paste to Here'!E434))),"Empty Cell")</f>
        <v>Empty Cell</v>
      </c>
      <c r="B430" s="57">
        <f>'Copy paste to Here'!C434</f>
        <v>0</v>
      </c>
      <c r="C430" s="57"/>
      <c r="D430" s="58"/>
      <c r="E430" s="59"/>
      <c r="F430" s="59">
        <f t="shared" si="19"/>
        <v>0</v>
      </c>
      <c r="G430" s="60">
        <f t="shared" si="20"/>
        <v>0</v>
      </c>
      <c r="H430" s="63">
        <f t="shared" si="21"/>
        <v>0</v>
      </c>
    </row>
    <row r="431" spans="1:8" s="62" customFormat="1" hidden="1">
      <c r="A431" s="56" t="str">
        <f>IF((LEN('Copy paste to Here'!G435))&gt;5,((CONCATENATE('Copy paste to Here'!G435," &amp; ",'Copy paste to Here'!D435,"  &amp;  ",'Copy paste to Here'!E435))),"Empty Cell")</f>
        <v>Empty Cell</v>
      </c>
      <c r="B431" s="57">
        <f>'Copy paste to Here'!C435</f>
        <v>0</v>
      </c>
      <c r="C431" s="57"/>
      <c r="D431" s="58"/>
      <c r="E431" s="59"/>
      <c r="F431" s="59">
        <f t="shared" si="19"/>
        <v>0</v>
      </c>
      <c r="G431" s="60">
        <f t="shared" si="20"/>
        <v>0</v>
      </c>
      <c r="H431" s="63">
        <f t="shared" si="21"/>
        <v>0</v>
      </c>
    </row>
    <row r="432" spans="1:8" s="62" customFormat="1" hidden="1">
      <c r="A432" s="56" t="str">
        <f>IF((LEN('Copy paste to Here'!G436))&gt;5,((CONCATENATE('Copy paste to Here'!G436," &amp; ",'Copy paste to Here'!D436,"  &amp;  ",'Copy paste to Here'!E436))),"Empty Cell")</f>
        <v>Empty Cell</v>
      </c>
      <c r="B432" s="57">
        <f>'Copy paste to Here'!C436</f>
        <v>0</v>
      </c>
      <c r="C432" s="57"/>
      <c r="D432" s="58"/>
      <c r="E432" s="59"/>
      <c r="F432" s="59">
        <f t="shared" si="19"/>
        <v>0</v>
      </c>
      <c r="G432" s="60">
        <f t="shared" si="20"/>
        <v>0</v>
      </c>
      <c r="H432" s="63">
        <f t="shared" si="21"/>
        <v>0</v>
      </c>
    </row>
    <row r="433" spans="1:8" s="62" customFormat="1" hidden="1">
      <c r="A433" s="56" t="str">
        <f>IF((LEN('Copy paste to Here'!G437))&gt;5,((CONCATENATE('Copy paste to Here'!G437," &amp; ",'Copy paste to Here'!D437,"  &amp;  ",'Copy paste to Here'!E437))),"Empty Cell")</f>
        <v>Empty Cell</v>
      </c>
      <c r="B433" s="57">
        <f>'Copy paste to Here'!C437</f>
        <v>0</v>
      </c>
      <c r="C433" s="57"/>
      <c r="D433" s="58"/>
      <c r="E433" s="59"/>
      <c r="F433" s="59">
        <f t="shared" si="19"/>
        <v>0</v>
      </c>
      <c r="G433" s="60">
        <f t="shared" si="20"/>
        <v>0</v>
      </c>
      <c r="H433" s="63">
        <f t="shared" si="21"/>
        <v>0</v>
      </c>
    </row>
    <row r="434" spans="1:8" s="62" customFormat="1" hidden="1">
      <c r="A434" s="56" t="str">
        <f>IF((LEN('Copy paste to Here'!G438))&gt;5,((CONCATENATE('Copy paste to Here'!G438," &amp; ",'Copy paste to Here'!D438,"  &amp;  ",'Copy paste to Here'!E438))),"Empty Cell")</f>
        <v>Empty Cell</v>
      </c>
      <c r="B434" s="57">
        <f>'Copy paste to Here'!C438</f>
        <v>0</v>
      </c>
      <c r="C434" s="57"/>
      <c r="D434" s="58"/>
      <c r="E434" s="59"/>
      <c r="F434" s="59">
        <f t="shared" si="19"/>
        <v>0</v>
      </c>
      <c r="G434" s="60">
        <f t="shared" si="20"/>
        <v>0</v>
      </c>
      <c r="H434" s="63">
        <f t="shared" si="21"/>
        <v>0</v>
      </c>
    </row>
    <row r="435" spans="1:8" s="62" customFormat="1" hidden="1">
      <c r="A435" s="56" t="str">
        <f>IF((LEN('Copy paste to Here'!G439))&gt;5,((CONCATENATE('Copy paste to Here'!G439," &amp; ",'Copy paste to Here'!D439,"  &amp;  ",'Copy paste to Here'!E439))),"Empty Cell")</f>
        <v>Empty Cell</v>
      </c>
      <c r="B435" s="57">
        <f>'Copy paste to Here'!C439</f>
        <v>0</v>
      </c>
      <c r="C435" s="57"/>
      <c r="D435" s="58"/>
      <c r="E435" s="59"/>
      <c r="F435" s="59">
        <f t="shared" si="19"/>
        <v>0</v>
      </c>
      <c r="G435" s="60">
        <f t="shared" si="20"/>
        <v>0</v>
      </c>
      <c r="H435" s="63">
        <f t="shared" si="21"/>
        <v>0</v>
      </c>
    </row>
    <row r="436" spans="1:8" s="62" customFormat="1" hidden="1">
      <c r="A436" s="56" t="str">
        <f>IF((LEN('Copy paste to Here'!G440))&gt;5,((CONCATENATE('Copy paste to Here'!G440," &amp; ",'Copy paste to Here'!D440,"  &amp;  ",'Copy paste to Here'!E440))),"Empty Cell")</f>
        <v>Empty Cell</v>
      </c>
      <c r="B436" s="57">
        <f>'Copy paste to Here'!C440</f>
        <v>0</v>
      </c>
      <c r="C436" s="57"/>
      <c r="D436" s="58"/>
      <c r="E436" s="59"/>
      <c r="F436" s="59">
        <f t="shared" si="19"/>
        <v>0</v>
      </c>
      <c r="G436" s="60">
        <f t="shared" si="20"/>
        <v>0</v>
      </c>
      <c r="H436" s="63">
        <f t="shared" si="21"/>
        <v>0</v>
      </c>
    </row>
    <row r="437" spans="1:8" s="62" customFormat="1" hidden="1">
      <c r="A437" s="56" t="str">
        <f>IF((LEN('Copy paste to Here'!G441))&gt;5,((CONCATENATE('Copy paste to Here'!G441," &amp; ",'Copy paste to Here'!D441,"  &amp;  ",'Copy paste to Here'!E441))),"Empty Cell")</f>
        <v>Empty Cell</v>
      </c>
      <c r="B437" s="57">
        <f>'Copy paste to Here'!C441</f>
        <v>0</v>
      </c>
      <c r="C437" s="57"/>
      <c r="D437" s="58"/>
      <c r="E437" s="59"/>
      <c r="F437" s="59">
        <f t="shared" si="19"/>
        <v>0</v>
      </c>
      <c r="G437" s="60">
        <f t="shared" si="20"/>
        <v>0</v>
      </c>
      <c r="H437" s="63">
        <f t="shared" si="21"/>
        <v>0</v>
      </c>
    </row>
    <row r="438" spans="1:8" s="62" customFormat="1" hidden="1">
      <c r="A438" s="56" t="str">
        <f>IF((LEN('Copy paste to Here'!G442))&gt;5,((CONCATENATE('Copy paste to Here'!G442," &amp; ",'Copy paste to Here'!D442,"  &amp;  ",'Copy paste to Here'!E442))),"Empty Cell")</f>
        <v>Empty Cell</v>
      </c>
      <c r="B438" s="57">
        <f>'Copy paste to Here'!C442</f>
        <v>0</v>
      </c>
      <c r="C438" s="57"/>
      <c r="D438" s="58"/>
      <c r="E438" s="59"/>
      <c r="F438" s="59">
        <f t="shared" si="19"/>
        <v>0</v>
      </c>
      <c r="G438" s="60">
        <f t="shared" si="20"/>
        <v>0</v>
      </c>
      <c r="H438" s="63">
        <f t="shared" si="21"/>
        <v>0</v>
      </c>
    </row>
    <row r="439" spans="1:8" s="62" customFormat="1" hidden="1">
      <c r="A439" s="56" t="str">
        <f>IF((LEN('Copy paste to Here'!G443))&gt;5,((CONCATENATE('Copy paste to Here'!G443," &amp; ",'Copy paste to Here'!D443,"  &amp;  ",'Copy paste to Here'!E443))),"Empty Cell")</f>
        <v>Empty Cell</v>
      </c>
      <c r="B439" s="57">
        <f>'Copy paste to Here'!C443</f>
        <v>0</v>
      </c>
      <c r="C439" s="57"/>
      <c r="D439" s="58"/>
      <c r="E439" s="59"/>
      <c r="F439" s="59">
        <f t="shared" si="19"/>
        <v>0</v>
      </c>
      <c r="G439" s="60">
        <f t="shared" si="20"/>
        <v>0</v>
      </c>
      <c r="H439" s="63">
        <f t="shared" si="21"/>
        <v>0</v>
      </c>
    </row>
    <row r="440" spans="1:8" s="62" customFormat="1" hidden="1">
      <c r="A440" s="56" t="str">
        <f>IF((LEN('Copy paste to Here'!G444))&gt;5,((CONCATENATE('Copy paste to Here'!G444," &amp; ",'Copy paste to Here'!D444,"  &amp;  ",'Copy paste to Here'!E444))),"Empty Cell")</f>
        <v>Empty Cell</v>
      </c>
      <c r="B440" s="57">
        <f>'Copy paste to Here'!C444</f>
        <v>0</v>
      </c>
      <c r="C440" s="57"/>
      <c r="D440" s="58"/>
      <c r="E440" s="59"/>
      <c r="F440" s="59">
        <f t="shared" si="19"/>
        <v>0</v>
      </c>
      <c r="G440" s="60">
        <f t="shared" si="20"/>
        <v>0</v>
      </c>
      <c r="H440" s="63">
        <f t="shared" si="21"/>
        <v>0</v>
      </c>
    </row>
    <row r="441" spans="1:8" s="62" customFormat="1" hidden="1">
      <c r="A441" s="56" t="str">
        <f>IF((LEN('Copy paste to Here'!G445))&gt;5,((CONCATENATE('Copy paste to Here'!G445," &amp; ",'Copy paste to Here'!D445,"  &amp;  ",'Copy paste to Here'!E445))),"Empty Cell")</f>
        <v>Empty Cell</v>
      </c>
      <c r="B441" s="57">
        <f>'Copy paste to Here'!C445</f>
        <v>0</v>
      </c>
      <c r="C441" s="57"/>
      <c r="D441" s="58"/>
      <c r="E441" s="59"/>
      <c r="F441" s="59">
        <f t="shared" si="19"/>
        <v>0</v>
      </c>
      <c r="G441" s="60">
        <f t="shared" si="20"/>
        <v>0</v>
      </c>
      <c r="H441" s="63">
        <f t="shared" si="21"/>
        <v>0</v>
      </c>
    </row>
    <row r="442" spans="1:8" s="62" customFormat="1" hidden="1">
      <c r="A442" s="56" t="str">
        <f>IF((LEN('Copy paste to Here'!G446))&gt;5,((CONCATENATE('Copy paste to Here'!G446," &amp; ",'Copy paste to Here'!D446,"  &amp;  ",'Copy paste to Here'!E446))),"Empty Cell")</f>
        <v>Empty Cell</v>
      </c>
      <c r="B442" s="57">
        <f>'Copy paste to Here'!C446</f>
        <v>0</v>
      </c>
      <c r="C442" s="57"/>
      <c r="D442" s="58"/>
      <c r="E442" s="59"/>
      <c r="F442" s="59">
        <f t="shared" si="19"/>
        <v>0</v>
      </c>
      <c r="G442" s="60">
        <f t="shared" si="20"/>
        <v>0</v>
      </c>
      <c r="H442" s="63">
        <f t="shared" si="21"/>
        <v>0</v>
      </c>
    </row>
    <row r="443" spans="1:8" s="62" customFormat="1" hidden="1">
      <c r="A443" s="56" t="str">
        <f>IF((LEN('Copy paste to Here'!G447))&gt;5,((CONCATENATE('Copy paste to Here'!G447," &amp; ",'Copy paste to Here'!D447,"  &amp;  ",'Copy paste to Here'!E447))),"Empty Cell")</f>
        <v>Empty Cell</v>
      </c>
      <c r="B443" s="57">
        <f>'Copy paste to Here'!C447</f>
        <v>0</v>
      </c>
      <c r="C443" s="57"/>
      <c r="D443" s="58"/>
      <c r="E443" s="59"/>
      <c r="F443" s="59">
        <f t="shared" si="19"/>
        <v>0</v>
      </c>
      <c r="G443" s="60">
        <f t="shared" si="20"/>
        <v>0</v>
      </c>
      <c r="H443" s="63">
        <f t="shared" si="21"/>
        <v>0</v>
      </c>
    </row>
    <row r="444" spans="1:8" s="62" customFormat="1" hidden="1">
      <c r="A444" s="56" t="str">
        <f>IF((LEN('Copy paste to Here'!G448))&gt;5,((CONCATENATE('Copy paste to Here'!G448," &amp; ",'Copy paste to Here'!D448,"  &amp;  ",'Copy paste to Here'!E448))),"Empty Cell")</f>
        <v>Empty Cell</v>
      </c>
      <c r="B444" s="57">
        <f>'Copy paste to Here'!C448</f>
        <v>0</v>
      </c>
      <c r="C444" s="57"/>
      <c r="D444" s="58"/>
      <c r="E444" s="59"/>
      <c r="F444" s="59">
        <f t="shared" si="19"/>
        <v>0</v>
      </c>
      <c r="G444" s="60">
        <f t="shared" si="20"/>
        <v>0</v>
      </c>
      <c r="H444" s="63">
        <f t="shared" si="21"/>
        <v>0</v>
      </c>
    </row>
    <row r="445" spans="1:8" s="62" customFormat="1" hidden="1">
      <c r="A445" s="56" t="str">
        <f>IF((LEN('Copy paste to Here'!G449))&gt;5,((CONCATENATE('Copy paste to Here'!G449," &amp; ",'Copy paste to Here'!D449,"  &amp;  ",'Copy paste to Here'!E449))),"Empty Cell")</f>
        <v>Empty Cell</v>
      </c>
      <c r="B445" s="57">
        <f>'Copy paste to Here'!C449</f>
        <v>0</v>
      </c>
      <c r="C445" s="57"/>
      <c r="D445" s="58"/>
      <c r="E445" s="59"/>
      <c r="F445" s="59">
        <f t="shared" si="19"/>
        <v>0</v>
      </c>
      <c r="G445" s="60">
        <f t="shared" si="20"/>
        <v>0</v>
      </c>
      <c r="H445" s="63">
        <f t="shared" si="21"/>
        <v>0</v>
      </c>
    </row>
    <row r="446" spans="1:8" s="62" customFormat="1" hidden="1">
      <c r="A446" s="56" t="str">
        <f>IF((LEN('Copy paste to Here'!G450))&gt;5,((CONCATENATE('Copy paste to Here'!G450," &amp; ",'Copy paste to Here'!D450,"  &amp;  ",'Copy paste to Here'!E450))),"Empty Cell")</f>
        <v>Empty Cell</v>
      </c>
      <c r="B446" s="57">
        <f>'Copy paste to Here'!C450</f>
        <v>0</v>
      </c>
      <c r="C446" s="57"/>
      <c r="D446" s="58"/>
      <c r="E446" s="59"/>
      <c r="F446" s="59">
        <f t="shared" si="19"/>
        <v>0</v>
      </c>
      <c r="G446" s="60">
        <f t="shared" si="20"/>
        <v>0</v>
      </c>
      <c r="H446" s="63">
        <f t="shared" si="21"/>
        <v>0</v>
      </c>
    </row>
    <row r="447" spans="1:8" s="62" customFormat="1" hidden="1">
      <c r="A447" s="56" t="str">
        <f>IF((LEN('Copy paste to Here'!G451))&gt;5,((CONCATENATE('Copy paste to Here'!G451," &amp; ",'Copy paste to Here'!D451,"  &amp;  ",'Copy paste to Here'!E451))),"Empty Cell")</f>
        <v>Empty Cell</v>
      </c>
      <c r="B447" s="57">
        <f>'Copy paste to Here'!C451</f>
        <v>0</v>
      </c>
      <c r="C447" s="57"/>
      <c r="D447" s="58"/>
      <c r="E447" s="59"/>
      <c r="F447" s="59">
        <f t="shared" si="19"/>
        <v>0</v>
      </c>
      <c r="G447" s="60">
        <f t="shared" si="20"/>
        <v>0</v>
      </c>
      <c r="H447" s="63">
        <f t="shared" si="21"/>
        <v>0</v>
      </c>
    </row>
    <row r="448" spans="1:8" s="62" customFormat="1" hidden="1">
      <c r="A448" s="56" t="str">
        <f>IF((LEN('Copy paste to Here'!G452))&gt;5,((CONCATENATE('Copy paste to Here'!G452," &amp; ",'Copy paste to Here'!D452,"  &amp;  ",'Copy paste to Here'!E452))),"Empty Cell")</f>
        <v>Empty Cell</v>
      </c>
      <c r="B448" s="57">
        <f>'Copy paste to Here'!C452</f>
        <v>0</v>
      </c>
      <c r="C448" s="57"/>
      <c r="D448" s="58"/>
      <c r="E448" s="59"/>
      <c r="F448" s="59">
        <f t="shared" si="19"/>
        <v>0</v>
      </c>
      <c r="G448" s="60">
        <f t="shared" si="20"/>
        <v>0</v>
      </c>
      <c r="H448" s="63">
        <f t="shared" si="21"/>
        <v>0</v>
      </c>
    </row>
    <row r="449" spans="1:8" s="62" customFormat="1" hidden="1">
      <c r="A449" s="56" t="str">
        <f>IF((LEN('Copy paste to Here'!G453))&gt;5,((CONCATENATE('Copy paste to Here'!G453," &amp; ",'Copy paste to Here'!D453,"  &amp;  ",'Copy paste to Here'!E453))),"Empty Cell")</f>
        <v>Empty Cell</v>
      </c>
      <c r="B449" s="57">
        <f>'Copy paste to Here'!C453</f>
        <v>0</v>
      </c>
      <c r="C449" s="57"/>
      <c r="D449" s="58"/>
      <c r="E449" s="59"/>
      <c r="F449" s="59">
        <f t="shared" si="19"/>
        <v>0</v>
      </c>
      <c r="G449" s="60">
        <f t="shared" si="20"/>
        <v>0</v>
      </c>
      <c r="H449" s="63">
        <f t="shared" si="21"/>
        <v>0</v>
      </c>
    </row>
    <row r="450" spans="1:8" s="62" customFormat="1" hidden="1">
      <c r="A450" s="56" t="str">
        <f>IF((LEN('Copy paste to Here'!G454))&gt;5,((CONCATENATE('Copy paste to Here'!G454," &amp; ",'Copy paste to Here'!D454,"  &amp;  ",'Copy paste to Here'!E454))),"Empty Cell")</f>
        <v>Empty Cell</v>
      </c>
      <c r="B450" s="57">
        <f>'Copy paste to Here'!C454</f>
        <v>0</v>
      </c>
      <c r="C450" s="57"/>
      <c r="D450" s="58"/>
      <c r="E450" s="59"/>
      <c r="F450" s="59">
        <f t="shared" si="19"/>
        <v>0</v>
      </c>
      <c r="G450" s="60">
        <f t="shared" si="20"/>
        <v>0</v>
      </c>
      <c r="H450" s="63">
        <f t="shared" si="21"/>
        <v>0</v>
      </c>
    </row>
    <row r="451" spans="1:8" s="62" customFormat="1" hidden="1">
      <c r="A451" s="56" t="str">
        <f>IF((LEN('Copy paste to Here'!G455))&gt;5,((CONCATENATE('Copy paste to Here'!G455," &amp; ",'Copy paste to Here'!D455,"  &amp;  ",'Copy paste to Here'!E455))),"Empty Cell")</f>
        <v>Empty Cell</v>
      </c>
      <c r="B451" s="57">
        <f>'Copy paste to Here'!C455</f>
        <v>0</v>
      </c>
      <c r="C451" s="57"/>
      <c r="D451" s="58"/>
      <c r="E451" s="59"/>
      <c r="F451" s="59">
        <f t="shared" si="19"/>
        <v>0</v>
      </c>
      <c r="G451" s="60">
        <f t="shared" si="20"/>
        <v>0</v>
      </c>
      <c r="H451" s="63">
        <f t="shared" si="21"/>
        <v>0</v>
      </c>
    </row>
    <row r="452" spans="1:8" s="62" customFormat="1" hidden="1">
      <c r="A452" s="56" t="str">
        <f>IF((LEN('Copy paste to Here'!G456))&gt;5,((CONCATENATE('Copy paste to Here'!G456," &amp; ",'Copy paste to Here'!D456,"  &amp;  ",'Copy paste to Here'!E456))),"Empty Cell")</f>
        <v>Empty Cell</v>
      </c>
      <c r="B452" s="57">
        <f>'Copy paste to Here'!C456</f>
        <v>0</v>
      </c>
      <c r="C452" s="57"/>
      <c r="D452" s="58"/>
      <c r="E452" s="59"/>
      <c r="F452" s="59">
        <f t="shared" si="19"/>
        <v>0</v>
      </c>
      <c r="G452" s="60">
        <f t="shared" si="20"/>
        <v>0</v>
      </c>
      <c r="H452" s="63">
        <f t="shared" si="21"/>
        <v>0</v>
      </c>
    </row>
    <row r="453" spans="1:8" s="62" customFormat="1" hidden="1">
      <c r="A453" s="56" t="str">
        <f>IF((LEN('Copy paste to Here'!G457))&gt;5,((CONCATENATE('Copy paste to Here'!G457," &amp; ",'Copy paste to Here'!D457,"  &amp;  ",'Copy paste to Here'!E457))),"Empty Cell")</f>
        <v>Empty Cell</v>
      </c>
      <c r="B453" s="57">
        <f>'Copy paste to Here'!C457</f>
        <v>0</v>
      </c>
      <c r="C453" s="57"/>
      <c r="D453" s="58"/>
      <c r="E453" s="59"/>
      <c r="F453" s="59">
        <f t="shared" si="19"/>
        <v>0</v>
      </c>
      <c r="G453" s="60">
        <f t="shared" si="20"/>
        <v>0</v>
      </c>
      <c r="H453" s="63">
        <f t="shared" si="21"/>
        <v>0</v>
      </c>
    </row>
    <row r="454" spans="1:8" s="62" customFormat="1" hidden="1">
      <c r="A454" s="56" t="str">
        <f>IF((LEN('Copy paste to Here'!G458))&gt;5,((CONCATENATE('Copy paste to Here'!G458," &amp; ",'Copy paste to Here'!D458,"  &amp;  ",'Copy paste to Here'!E458))),"Empty Cell")</f>
        <v>Empty Cell</v>
      </c>
      <c r="B454" s="57">
        <f>'Copy paste to Here'!C458</f>
        <v>0</v>
      </c>
      <c r="C454" s="57"/>
      <c r="D454" s="58"/>
      <c r="E454" s="59"/>
      <c r="F454" s="59">
        <f t="shared" si="19"/>
        <v>0</v>
      </c>
      <c r="G454" s="60">
        <f t="shared" si="20"/>
        <v>0</v>
      </c>
      <c r="H454" s="63">
        <f t="shared" si="21"/>
        <v>0</v>
      </c>
    </row>
    <row r="455" spans="1:8" s="62" customFormat="1" hidden="1">
      <c r="A455" s="56" t="str">
        <f>IF((LEN('Copy paste to Here'!G459))&gt;5,((CONCATENATE('Copy paste to Here'!G459," &amp; ",'Copy paste to Here'!D459,"  &amp;  ",'Copy paste to Here'!E459))),"Empty Cell")</f>
        <v>Empty Cell</v>
      </c>
      <c r="B455" s="57">
        <f>'Copy paste to Here'!C459</f>
        <v>0</v>
      </c>
      <c r="C455" s="57"/>
      <c r="D455" s="58"/>
      <c r="E455" s="59"/>
      <c r="F455" s="59">
        <f t="shared" si="19"/>
        <v>0</v>
      </c>
      <c r="G455" s="60">
        <f t="shared" si="20"/>
        <v>0</v>
      </c>
      <c r="H455" s="63">
        <f t="shared" si="21"/>
        <v>0</v>
      </c>
    </row>
    <row r="456" spans="1:8" s="62" customFormat="1" hidden="1">
      <c r="A456" s="56" t="str">
        <f>IF((LEN('Copy paste to Here'!G460))&gt;5,((CONCATENATE('Copy paste to Here'!G460," &amp; ",'Copy paste to Here'!D460,"  &amp;  ",'Copy paste to Here'!E460))),"Empty Cell")</f>
        <v>Empty Cell</v>
      </c>
      <c r="B456" s="57">
        <f>'Copy paste to Here'!C460</f>
        <v>0</v>
      </c>
      <c r="C456" s="57"/>
      <c r="D456" s="58"/>
      <c r="E456" s="59"/>
      <c r="F456" s="59">
        <f t="shared" si="19"/>
        <v>0</v>
      </c>
      <c r="G456" s="60">
        <f t="shared" si="20"/>
        <v>0</v>
      </c>
      <c r="H456" s="63">
        <f t="shared" si="21"/>
        <v>0</v>
      </c>
    </row>
    <row r="457" spans="1:8" s="62" customFormat="1" hidden="1">
      <c r="A457" s="56" t="str">
        <f>IF((LEN('Copy paste to Here'!G461))&gt;5,((CONCATENATE('Copy paste to Here'!G461," &amp; ",'Copy paste to Here'!D461,"  &amp;  ",'Copy paste to Here'!E461))),"Empty Cell")</f>
        <v>Empty Cell</v>
      </c>
      <c r="B457" s="57">
        <f>'Copy paste to Here'!C461</f>
        <v>0</v>
      </c>
      <c r="C457" s="57"/>
      <c r="D457" s="58"/>
      <c r="E457" s="59"/>
      <c r="F457" s="59">
        <f t="shared" si="19"/>
        <v>0</v>
      </c>
      <c r="G457" s="60">
        <f t="shared" si="20"/>
        <v>0</v>
      </c>
      <c r="H457" s="63">
        <f t="shared" si="21"/>
        <v>0</v>
      </c>
    </row>
    <row r="458" spans="1:8" s="62" customFormat="1" hidden="1">
      <c r="A458" s="56" t="str">
        <f>IF((LEN('Copy paste to Here'!G462))&gt;5,((CONCATENATE('Copy paste to Here'!G462," &amp; ",'Copy paste to Here'!D462,"  &amp;  ",'Copy paste to Here'!E462))),"Empty Cell")</f>
        <v>Empty Cell</v>
      </c>
      <c r="B458" s="57">
        <f>'Copy paste to Here'!C462</f>
        <v>0</v>
      </c>
      <c r="C458" s="57"/>
      <c r="D458" s="58"/>
      <c r="E458" s="59"/>
      <c r="F458" s="59">
        <f t="shared" si="19"/>
        <v>0</v>
      </c>
      <c r="G458" s="60">
        <f t="shared" si="20"/>
        <v>0</v>
      </c>
      <c r="H458" s="63">
        <f t="shared" si="21"/>
        <v>0</v>
      </c>
    </row>
    <row r="459" spans="1:8" s="62" customFormat="1" hidden="1">
      <c r="A459" s="56" t="str">
        <f>IF((LEN('Copy paste to Here'!G463))&gt;5,((CONCATENATE('Copy paste to Here'!G463," &amp; ",'Copy paste to Here'!D463,"  &amp;  ",'Copy paste to Here'!E463))),"Empty Cell")</f>
        <v>Empty Cell</v>
      </c>
      <c r="B459" s="57">
        <f>'Copy paste to Here'!C463</f>
        <v>0</v>
      </c>
      <c r="C459" s="57"/>
      <c r="D459" s="58"/>
      <c r="E459" s="59"/>
      <c r="F459" s="59">
        <f t="shared" si="19"/>
        <v>0</v>
      </c>
      <c r="G459" s="60">
        <f t="shared" si="20"/>
        <v>0</v>
      </c>
      <c r="H459" s="63">
        <f t="shared" si="21"/>
        <v>0</v>
      </c>
    </row>
    <row r="460" spans="1:8" s="62" customFormat="1" hidden="1">
      <c r="A460" s="56" t="str">
        <f>IF((LEN('Copy paste to Here'!G464))&gt;5,((CONCATENATE('Copy paste to Here'!G464," &amp; ",'Copy paste to Here'!D464,"  &amp;  ",'Copy paste to Here'!E464))),"Empty Cell")</f>
        <v>Empty Cell</v>
      </c>
      <c r="B460" s="57">
        <f>'Copy paste to Here'!C464</f>
        <v>0</v>
      </c>
      <c r="C460" s="57"/>
      <c r="D460" s="58"/>
      <c r="E460" s="59"/>
      <c r="F460" s="59">
        <f t="shared" si="19"/>
        <v>0</v>
      </c>
      <c r="G460" s="60">
        <f t="shared" si="20"/>
        <v>0</v>
      </c>
      <c r="H460" s="63">
        <f t="shared" si="21"/>
        <v>0</v>
      </c>
    </row>
    <row r="461" spans="1:8" s="62" customFormat="1" hidden="1">
      <c r="A461" s="56" t="str">
        <f>IF((LEN('Copy paste to Here'!G465))&gt;5,((CONCATENATE('Copy paste to Here'!G465," &amp; ",'Copy paste to Here'!D465,"  &amp;  ",'Copy paste to Here'!E465))),"Empty Cell")</f>
        <v>Empty Cell</v>
      </c>
      <c r="B461" s="57">
        <f>'Copy paste to Here'!C465</f>
        <v>0</v>
      </c>
      <c r="C461" s="57"/>
      <c r="D461" s="58"/>
      <c r="E461" s="59"/>
      <c r="F461" s="59">
        <f t="shared" si="19"/>
        <v>0</v>
      </c>
      <c r="G461" s="60">
        <f t="shared" si="20"/>
        <v>0</v>
      </c>
      <c r="H461" s="63">
        <f t="shared" si="21"/>
        <v>0</v>
      </c>
    </row>
    <row r="462" spans="1:8" s="62" customFormat="1" hidden="1">
      <c r="A462" s="56" t="str">
        <f>IF((LEN('Copy paste to Here'!G466))&gt;5,((CONCATENATE('Copy paste to Here'!G466," &amp; ",'Copy paste to Here'!D466,"  &amp;  ",'Copy paste to Here'!E466))),"Empty Cell")</f>
        <v>Empty Cell</v>
      </c>
      <c r="B462" s="57">
        <f>'Copy paste to Here'!C466</f>
        <v>0</v>
      </c>
      <c r="C462" s="57"/>
      <c r="D462" s="58"/>
      <c r="E462" s="59"/>
      <c r="F462" s="59">
        <f t="shared" si="19"/>
        <v>0</v>
      </c>
      <c r="G462" s="60">
        <f t="shared" si="20"/>
        <v>0</v>
      </c>
      <c r="H462" s="63">
        <f t="shared" si="21"/>
        <v>0</v>
      </c>
    </row>
    <row r="463" spans="1:8" s="62" customFormat="1" hidden="1">
      <c r="A463" s="56" t="str">
        <f>IF((LEN('Copy paste to Here'!G467))&gt;5,((CONCATENATE('Copy paste to Here'!G467," &amp; ",'Copy paste to Here'!D467,"  &amp;  ",'Copy paste to Here'!E467))),"Empty Cell")</f>
        <v>Empty Cell</v>
      </c>
      <c r="B463" s="57">
        <f>'Copy paste to Here'!C467</f>
        <v>0</v>
      </c>
      <c r="C463" s="57"/>
      <c r="D463" s="58"/>
      <c r="E463" s="59"/>
      <c r="F463" s="59">
        <f t="shared" si="19"/>
        <v>0</v>
      </c>
      <c r="G463" s="60">
        <f t="shared" si="20"/>
        <v>0</v>
      </c>
      <c r="H463" s="63">
        <f t="shared" si="21"/>
        <v>0</v>
      </c>
    </row>
    <row r="464" spans="1:8" s="62" customFormat="1" hidden="1">
      <c r="A464" s="56" t="str">
        <f>IF((LEN('Copy paste to Here'!G468))&gt;5,((CONCATENATE('Copy paste to Here'!G468," &amp; ",'Copy paste to Here'!D468,"  &amp;  ",'Copy paste to Here'!E468))),"Empty Cell")</f>
        <v>Empty Cell</v>
      </c>
      <c r="B464" s="57">
        <f>'Copy paste to Here'!C468</f>
        <v>0</v>
      </c>
      <c r="C464" s="57"/>
      <c r="D464" s="58"/>
      <c r="E464" s="59"/>
      <c r="F464" s="59">
        <f t="shared" si="19"/>
        <v>0</v>
      </c>
      <c r="G464" s="60">
        <f t="shared" si="20"/>
        <v>0</v>
      </c>
      <c r="H464" s="63">
        <f t="shared" si="21"/>
        <v>0</v>
      </c>
    </row>
    <row r="465" spans="1:8" s="62" customFormat="1" hidden="1">
      <c r="A465" s="56" t="str">
        <f>IF((LEN('Copy paste to Here'!G469))&gt;5,((CONCATENATE('Copy paste to Here'!G469," &amp; ",'Copy paste to Here'!D469,"  &amp;  ",'Copy paste to Here'!E469))),"Empty Cell")</f>
        <v>Empty Cell</v>
      </c>
      <c r="B465" s="57">
        <f>'Copy paste to Here'!C469</f>
        <v>0</v>
      </c>
      <c r="C465" s="57"/>
      <c r="D465" s="58"/>
      <c r="E465" s="59"/>
      <c r="F465" s="59">
        <f t="shared" si="19"/>
        <v>0</v>
      </c>
      <c r="G465" s="60">
        <f t="shared" si="20"/>
        <v>0</v>
      </c>
      <c r="H465" s="63">
        <f t="shared" si="21"/>
        <v>0</v>
      </c>
    </row>
    <row r="466" spans="1:8" s="62" customFormat="1" hidden="1">
      <c r="A466" s="56" t="str">
        <f>IF((LEN('Copy paste to Here'!G470))&gt;5,((CONCATENATE('Copy paste to Here'!G470," &amp; ",'Copy paste to Here'!D470,"  &amp;  ",'Copy paste to Here'!E470))),"Empty Cell")</f>
        <v>Empty Cell</v>
      </c>
      <c r="B466" s="57">
        <f>'Copy paste to Here'!C470</f>
        <v>0</v>
      </c>
      <c r="C466" s="57"/>
      <c r="D466" s="58"/>
      <c r="E466" s="59"/>
      <c r="F466" s="59">
        <f t="shared" si="19"/>
        <v>0</v>
      </c>
      <c r="G466" s="60">
        <f t="shared" si="20"/>
        <v>0</v>
      </c>
      <c r="H466" s="63">
        <f t="shared" si="21"/>
        <v>0</v>
      </c>
    </row>
    <row r="467" spans="1:8" s="62" customFormat="1" hidden="1">
      <c r="A467" s="56" t="str">
        <f>IF((LEN('Copy paste to Here'!G471))&gt;5,((CONCATENATE('Copy paste to Here'!G471," &amp; ",'Copy paste to Here'!D471,"  &amp;  ",'Copy paste to Here'!E471))),"Empty Cell")</f>
        <v>Empty Cell</v>
      </c>
      <c r="B467" s="57">
        <f>'Copy paste to Here'!C471</f>
        <v>0</v>
      </c>
      <c r="C467" s="57"/>
      <c r="D467" s="58"/>
      <c r="E467" s="59"/>
      <c r="F467" s="59">
        <f t="shared" ref="F467:F530" si="22">D467*E467</f>
        <v>0</v>
      </c>
      <c r="G467" s="60">
        <f t="shared" ref="G467:G530" si="23">E467*$E$14</f>
        <v>0</v>
      </c>
      <c r="H467" s="63">
        <f t="shared" ref="H467:H530" si="24">D467*G467</f>
        <v>0</v>
      </c>
    </row>
    <row r="468" spans="1:8" s="62" customFormat="1" hidden="1">
      <c r="A468" s="56" t="str">
        <f>IF((LEN('Copy paste to Here'!G472))&gt;5,((CONCATENATE('Copy paste to Here'!G472," &amp; ",'Copy paste to Here'!D472,"  &amp;  ",'Copy paste to Here'!E472))),"Empty Cell")</f>
        <v>Empty Cell</v>
      </c>
      <c r="B468" s="57">
        <f>'Copy paste to Here'!C472</f>
        <v>0</v>
      </c>
      <c r="C468" s="57"/>
      <c r="D468" s="58"/>
      <c r="E468" s="59"/>
      <c r="F468" s="59">
        <f t="shared" si="22"/>
        <v>0</v>
      </c>
      <c r="G468" s="60">
        <f t="shared" si="23"/>
        <v>0</v>
      </c>
      <c r="H468" s="63">
        <f t="shared" si="24"/>
        <v>0</v>
      </c>
    </row>
    <row r="469" spans="1:8" s="62" customFormat="1" hidden="1">
      <c r="A469" s="56" t="str">
        <f>IF((LEN('Copy paste to Here'!G473))&gt;5,((CONCATENATE('Copy paste to Here'!G473," &amp; ",'Copy paste to Here'!D473,"  &amp;  ",'Copy paste to Here'!E473))),"Empty Cell")</f>
        <v>Empty Cell</v>
      </c>
      <c r="B469" s="57">
        <f>'Copy paste to Here'!C473</f>
        <v>0</v>
      </c>
      <c r="C469" s="57"/>
      <c r="D469" s="58"/>
      <c r="E469" s="59"/>
      <c r="F469" s="59">
        <f t="shared" si="22"/>
        <v>0</v>
      </c>
      <c r="G469" s="60">
        <f t="shared" si="23"/>
        <v>0</v>
      </c>
      <c r="H469" s="63">
        <f t="shared" si="24"/>
        <v>0</v>
      </c>
    </row>
    <row r="470" spans="1:8" s="62" customFormat="1" hidden="1">
      <c r="A470" s="56" t="str">
        <f>IF((LEN('Copy paste to Here'!G474))&gt;5,((CONCATENATE('Copy paste to Here'!G474," &amp; ",'Copy paste to Here'!D474,"  &amp;  ",'Copy paste to Here'!E474))),"Empty Cell")</f>
        <v>Empty Cell</v>
      </c>
      <c r="B470" s="57">
        <f>'Copy paste to Here'!C474</f>
        <v>0</v>
      </c>
      <c r="C470" s="57"/>
      <c r="D470" s="58"/>
      <c r="E470" s="59"/>
      <c r="F470" s="59">
        <f t="shared" si="22"/>
        <v>0</v>
      </c>
      <c r="G470" s="60">
        <f t="shared" si="23"/>
        <v>0</v>
      </c>
      <c r="H470" s="63">
        <f t="shared" si="24"/>
        <v>0</v>
      </c>
    </row>
    <row r="471" spans="1:8" s="62" customFormat="1" hidden="1">
      <c r="A471" s="56" t="str">
        <f>IF((LEN('Copy paste to Here'!G475))&gt;5,((CONCATENATE('Copy paste to Here'!G475," &amp; ",'Copy paste to Here'!D475,"  &amp;  ",'Copy paste to Here'!E475))),"Empty Cell")</f>
        <v>Empty Cell</v>
      </c>
      <c r="B471" s="57">
        <f>'Copy paste to Here'!C475</f>
        <v>0</v>
      </c>
      <c r="C471" s="57"/>
      <c r="D471" s="58"/>
      <c r="E471" s="59"/>
      <c r="F471" s="59">
        <f t="shared" si="22"/>
        <v>0</v>
      </c>
      <c r="G471" s="60">
        <f t="shared" si="23"/>
        <v>0</v>
      </c>
      <c r="H471" s="63">
        <f t="shared" si="24"/>
        <v>0</v>
      </c>
    </row>
    <row r="472" spans="1:8" s="62" customFormat="1" hidden="1">
      <c r="A472" s="56" t="str">
        <f>IF((LEN('Copy paste to Here'!G476))&gt;5,((CONCATENATE('Copy paste to Here'!G476," &amp; ",'Copy paste to Here'!D476,"  &amp;  ",'Copy paste to Here'!E476))),"Empty Cell")</f>
        <v>Empty Cell</v>
      </c>
      <c r="B472" s="57">
        <f>'Copy paste to Here'!C476</f>
        <v>0</v>
      </c>
      <c r="C472" s="57"/>
      <c r="D472" s="58"/>
      <c r="E472" s="59"/>
      <c r="F472" s="59">
        <f t="shared" si="22"/>
        <v>0</v>
      </c>
      <c r="G472" s="60">
        <f t="shared" si="23"/>
        <v>0</v>
      </c>
      <c r="H472" s="63">
        <f t="shared" si="24"/>
        <v>0</v>
      </c>
    </row>
    <row r="473" spans="1:8" s="62" customFormat="1" hidden="1">
      <c r="A473" s="56" t="str">
        <f>IF((LEN('Copy paste to Here'!G477))&gt;5,((CONCATENATE('Copy paste to Here'!G477," &amp; ",'Copy paste to Here'!D477,"  &amp;  ",'Copy paste to Here'!E477))),"Empty Cell")</f>
        <v>Empty Cell</v>
      </c>
      <c r="B473" s="57">
        <f>'Copy paste to Here'!C477</f>
        <v>0</v>
      </c>
      <c r="C473" s="57"/>
      <c r="D473" s="58"/>
      <c r="E473" s="59"/>
      <c r="F473" s="59">
        <f t="shared" si="22"/>
        <v>0</v>
      </c>
      <c r="G473" s="60">
        <f t="shared" si="23"/>
        <v>0</v>
      </c>
      <c r="H473" s="63">
        <f t="shared" si="24"/>
        <v>0</v>
      </c>
    </row>
    <row r="474" spans="1:8" s="62" customFormat="1" hidden="1">
      <c r="A474" s="56" t="str">
        <f>IF((LEN('Copy paste to Here'!G478))&gt;5,((CONCATENATE('Copy paste to Here'!G478," &amp; ",'Copy paste to Here'!D478,"  &amp;  ",'Copy paste to Here'!E478))),"Empty Cell")</f>
        <v>Empty Cell</v>
      </c>
      <c r="B474" s="57">
        <f>'Copy paste to Here'!C478</f>
        <v>0</v>
      </c>
      <c r="C474" s="57"/>
      <c r="D474" s="58"/>
      <c r="E474" s="59"/>
      <c r="F474" s="59">
        <f t="shared" si="22"/>
        <v>0</v>
      </c>
      <c r="G474" s="60">
        <f t="shared" si="23"/>
        <v>0</v>
      </c>
      <c r="H474" s="63">
        <f t="shared" si="24"/>
        <v>0</v>
      </c>
    </row>
    <row r="475" spans="1:8" s="62" customFormat="1" hidden="1">
      <c r="A475" s="56" t="str">
        <f>IF((LEN('Copy paste to Here'!G479))&gt;5,((CONCATENATE('Copy paste to Here'!G479," &amp; ",'Copy paste to Here'!D479,"  &amp;  ",'Copy paste to Here'!E479))),"Empty Cell")</f>
        <v>Empty Cell</v>
      </c>
      <c r="B475" s="57">
        <f>'Copy paste to Here'!C479</f>
        <v>0</v>
      </c>
      <c r="C475" s="57"/>
      <c r="D475" s="58"/>
      <c r="E475" s="59"/>
      <c r="F475" s="59">
        <f t="shared" si="22"/>
        <v>0</v>
      </c>
      <c r="G475" s="60">
        <f t="shared" si="23"/>
        <v>0</v>
      </c>
      <c r="H475" s="63">
        <f t="shared" si="24"/>
        <v>0</v>
      </c>
    </row>
    <row r="476" spans="1:8" s="62" customFormat="1" hidden="1">
      <c r="A476" s="56" t="str">
        <f>IF((LEN('Copy paste to Here'!G480))&gt;5,((CONCATENATE('Copy paste to Here'!G480," &amp; ",'Copy paste to Here'!D480,"  &amp;  ",'Copy paste to Here'!E480))),"Empty Cell")</f>
        <v>Empty Cell</v>
      </c>
      <c r="B476" s="57">
        <f>'Copy paste to Here'!C480</f>
        <v>0</v>
      </c>
      <c r="C476" s="57"/>
      <c r="D476" s="58"/>
      <c r="E476" s="59"/>
      <c r="F476" s="59">
        <f t="shared" si="22"/>
        <v>0</v>
      </c>
      <c r="G476" s="60">
        <f t="shared" si="23"/>
        <v>0</v>
      </c>
      <c r="H476" s="63">
        <f t="shared" si="24"/>
        <v>0</v>
      </c>
    </row>
    <row r="477" spans="1:8" s="62" customFormat="1" hidden="1">
      <c r="A477" s="56" t="str">
        <f>IF((LEN('Copy paste to Here'!G481))&gt;5,((CONCATENATE('Copy paste to Here'!G481," &amp; ",'Copy paste to Here'!D481,"  &amp;  ",'Copy paste to Here'!E481))),"Empty Cell")</f>
        <v>Empty Cell</v>
      </c>
      <c r="B477" s="57">
        <f>'Copy paste to Here'!C481</f>
        <v>0</v>
      </c>
      <c r="C477" s="57"/>
      <c r="D477" s="58"/>
      <c r="E477" s="59"/>
      <c r="F477" s="59">
        <f t="shared" si="22"/>
        <v>0</v>
      </c>
      <c r="G477" s="60">
        <f t="shared" si="23"/>
        <v>0</v>
      </c>
      <c r="H477" s="63">
        <f t="shared" si="24"/>
        <v>0</v>
      </c>
    </row>
    <row r="478" spans="1:8" s="62" customFormat="1" hidden="1">
      <c r="A478" s="56" t="str">
        <f>IF((LEN('Copy paste to Here'!G482))&gt;5,((CONCATENATE('Copy paste to Here'!G482," &amp; ",'Copy paste to Here'!D482,"  &amp;  ",'Copy paste to Here'!E482))),"Empty Cell")</f>
        <v>Empty Cell</v>
      </c>
      <c r="B478" s="57">
        <f>'Copy paste to Here'!C482</f>
        <v>0</v>
      </c>
      <c r="C478" s="57"/>
      <c r="D478" s="58"/>
      <c r="E478" s="59"/>
      <c r="F478" s="59">
        <f t="shared" si="22"/>
        <v>0</v>
      </c>
      <c r="G478" s="60">
        <f t="shared" si="23"/>
        <v>0</v>
      </c>
      <c r="H478" s="63">
        <f t="shared" si="24"/>
        <v>0</v>
      </c>
    </row>
    <row r="479" spans="1:8" s="62" customFormat="1" hidden="1">
      <c r="A479" s="56" t="str">
        <f>IF((LEN('Copy paste to Here'!G483))&gt;5,((CONCATENATE('Copy paste to Here'!G483," &amp; ",'Copy paste to Here'!D483,"  &amp;  ",'Copy paste to Here'!E483))),"Empty Cell")</f>
        <v>Empty Cell</v>
      </c>
      <c r="B479" s="57">
        <f>'Copy paste to Here'!C483</f>
        <v>0</v>
      </c>
      <c r="C479" s="57"/>
      <c r="D479" s="58"/>
      <c r="E479" s="59"/>
      <c r="F479" s="59">
        <f t="shared" si="22"/>
        <v>0</v>
      </c>
      <c r="G479" s="60">
        <f t="shared" si="23"/>
        <v>0</v>
      </c>
      <c r="H479" s="63">
        <f t="shared" si="24"/>
        <v>0</v>
      </c>
    </row>
    <row r="480" spans="1:8" s="62" customFormat="1" hidden="1">
      <c r="A480" s="56" t="str">
        <f>IF((LEN('Copy paste to Here'!G484))&gt;5,((CONCATENATE('Copy paste to Here'!G484," &amp; ",'Copy paste to Here'!D484,"  &amp;  ",'Copy paste to Here'!E484))),"Empty Cell")</f>
        <v>Empty Cell</v>
      </c>
      <c r="B480" s="57">
        <f>'Copy paste to Here'!C484</f>
        <v>0</v>
      </c>
      <c r="C480" s="57"/>
      <c r="D480" s="58"/>
      <c r="E480" s="59"/>
      <c r="F480" s="59">
        <f t="shared" si="22"/>
        <v>0</v>
      </c>
      <c r="G480" s="60">
        <f t="shared" si="23"/>
        <v>0</v>
      </c>
      <c r="H480" s="63">
        <f t="shared" si="24"/>
        <v>0</v>
      </c>
    </row>
    <row r="481" spans="1:8" s="62" customFormat="1" hidden="1">
      <c r="A481" s="56" t="str">
        <f>IF((LEN('Copy paste to Here'!G485))&gt;5,((CONCATENATE('Copy paste to Here'!G485," &amp; ",'Copy paste to Here'!D485,"  &amp;  ",'Copy paste to Here'!E485))),"Empty Cell")</f>
        <v>Empty Cell</v>
      </c>
      <c r="B481" s="57">
        <f>'Copy paste to Here'!C485</f>
        <v>0</v>
      </c>
      <c r="C481" s="57"/>
      <c r="D481" s="58"/>
      <c r="E481" s="59"/>
      <c r="F481" s="59">
        <f t="shared" si="22"/>
        <v>0</v>
      </c>
      <c r="G481" s="60">
        <f t="shared" si="23"/>
        <v>0</v>
      </c>
      <c r="H481" s="63">
        <f t="shared" si="24"/>
        <v>0</v>
      </c>
    </row>
    <row r="482" spans="1:8" s="62" customFormat="1" hidden="1">
      <c r="A482" s="56" t="str">
        <f>IF((LEN('Copy paste to Here'!G486))&gt;5,((CONCATENATE('Copy paste to Here'!G486," &amp; ",'Copy paste to Here'!D486,"  &amp;  ",'Copy paste to Here'!E486))),"Empty Cell")</f>
        <v>Empty Cell</v>
      </c>
      <c r="B482" s="57">
        <f>'Copy paste to Here'!C486</f>
        <v>0</v>
      </c>
      <c r="C482" s="57"/>
      <c r="D482" s="58"/>
      <c r="E482" s="59"/>
      <c r="F482" s="59">
        <f t="shared" si="22"/>
        <v>0</v>
      </c>
      <c r="G482" s="60">
        <f t="shared" si="23"/>
        <v>0</v>
      </c>
      <c r="H482" s="63">
        <f t="shared" si="24"/>
        <v>0</v>
      </c>
    </row>
    <row r="483" spans="1:8" s="62" customFormat="1" hidden="1">
      <c r="A483" s="56" t="str">
        <f>IF((LEN('Copy paste to Here'!G487))&gt;5,((CONCATENATE('Copy paste to Here'!G487," &amp; ",'Copy paste to Here'!D487,"  &amp;  ",'Copy paste to Here'!E487))),"Empty Cell")</f>
        <v>Empty Cell</v>
      </c>
      <c r="B483" s="57">
        <f>'Copy paste to Here'!C487</f>
        <v>0</v>
      </c>
      <c r="C483" s="57"/>
      <c r="D483" s="58"/>
      <c r="E483" s="59"/>
      <c r="F483" s="59">
        <f t="shared" si="22"/>
        <v>0</v>
      </c>
      <c r="G483" s="60">
        <f t="shared" si="23"/>
        <v>0</v>
      </c>
      <c r="H483" s="63">
        <f t="shared" si="24"/>
        <v>0</v>
      </c>
    </row>
    <row r="484" spans="1:8" s="62" customFormat="1" hidden="1">
      <c r="A484" s="56" t="str">
        <f>IF((LEN('Copy paste to Here'!G488))&gt;5,((CONCATENATE('Copy paste to Here'!G488," &amp; ",'Copy paste to Here'!D488,"  &amp;  ",'Copy paste to Here'!E488))),"Empty Cell")</f>
        <v>Empty Cell</v>
      </c>
      <c r="B484" s="57">
        <f>'Copy paste to Here'!C488</f>
        <v>0</v>
      </c>
      <c r="C484" s="57"/>
      <c r="D484" s="58"/>
      <c r="E484" s="59"/>
      <c r="F484" s="59">
        <f t="shared" si="22"/>
        <v>0</v>
      </c>
      <c r="G484" s="60">
        <f t="shared" si="23"/>
        <v>0</v>
      </c>
      <c r="H484" s="63">
        <f t="shared" si="24"/>
        <v>0</v>
      </c>
    </row>
    <row r="485" spans="1:8" s="62" customFormat="1" hidden="1">
      <c r="A485" s="56" t="str">
        <f>IF((LEN('Copy paste to Here'!G489))&gt;5,((CONCATENATE('Copy paste to Here'!G489," &amp; ",'Copy paste to Here'!D489,"  &amp;  ",'Copy paste to Here'!E489))),"Empty Cell")</f>
        <v>Empty Cell</v>
      </c>
      <c r="B485" s="57">
        <f>'Copy paste to Here'!C489</f>
        <v>0</v>
      </c>
      <c r="C485" s="57"/>
      <c r="D485" s="58"/>
      <c r="E485" s="59"/>
      <c r="F485" s="59">
        <f t="shared" si="22"/>
        <v>0</v>
      </c>
      <c r="G485" s="60">
        <f t="shared" si="23"/>
        <v>0</v>
      </c>
      <c r="H485" s="63">
        <f t="shared" si="24"/>
        <v>0</v>
      </c>
    </row>
    <row r="486" spans="1:8" s="62" customFormat="1" hidden="1">
      <c r="A486" s="56" t="str">
        <f>IF((LEN('Copy paste to Here'!G490))&gt;5,((CONCATENATE('Copy paste to Here'!G490," &amp; ",'Copy paste to Here'!D490,"  &amp;  ",'Copy paste to Here'!E490))),"Empty Cell")</f>
        <v>Empty Cell</v>
      </c>
      <c r="B486" s="57">
        <f>'Copy paste to Here'!C490</f>
        <v>0</v>
      </c>
      <c r="C486" s="57"/>
      <c r="D486" s="58"/>
      <c r="E486" s="59"/>
      <c r="F486" s="59">
        <f t="shared" si="22"/>
        <v>0</v>
      </c>
      <c r="G486" s="60">
        <f t="shared" si="23"/>
        <v>0</v>
      </c>
      <c r="H486" s="63">
        <f t="shared" si="24"/>
        <v>0</v>
      </c>
    </row>
    <row r="487" spans="1:8" s="62" customFormat="1" hidden="1">
      <c r="A487" s="56" t="str">
        <f>IF((LEN('Copy paste to Here'!G491))&gt;5,((CONCATENATE('Copy paste to Here'!G491," &amp; ",'Copy paste to Here'!D491,"  &amp;  ",'Copy paste to Here'!E491))),"Empty Cell")</f>
        <v>Empty Cell</v>
      </c>
      <c r="B487" s="57">
        <f>'Copy paste to Here'!C491</f>
        <v>0</v>
      </c>
      <c r="C487" s="57"/>
      <c r="D487" s="58"/>
      <c r="E487" s="59"/>
      <c r="F487" s="59">
        <f t="shared" si="22"/>
        <v>0</v>
      </c>
      <c r="G487" s="60">
        <f t="shared" si="23"/>
        <v>0</v>
      </c>
      <c r="H487" s="63">
        <f t="shared" si="24"/>
        <v>0</v>
      </c>
    </row>
    <row r="488" spans="1:8" s="62" customFormat="1" hidden="1">
      <c r="A488" s="56" t="str">
        <f>IF((LEN('Copy paste to Here'!G492))&gt;5,((CONCATENATE('Copy paste to Here'!G492," &amp; ",'Copy paste to Here'!D492,"  &amp;  ",'Copy paste to Here'!E492))),"Empty Cell")</f>
        <v>Empty Cell</v>
      </c>
      <c r="B488" s="57">
        <f>'Copy paste to Here'!C492</f>
        <v>0</v>
      </c>
      <c r="C488" s="57"/>
      <c r="D488" s="58"/>
      <c r="E488" s="59"/>
      <c r="F488" s="59">
        <f t="shared" si="22"/>
        <v>0</v>
      </c>
      <c r="G488" s="60">
        <f t="shared" si="23"/>
        <v>0</v>
      </c>
      <c r="H488" s="63">
        <f t="shared" si="24"/>
        <v>0</v>
      </c>
    </row>
    <row r="489" spans="1:8" s="62" customFormat="1" hidden="1">
      <c r="A489" s="56" t="str">
        <f>IF((LEN('Copy paste to Here'!G493))&gt;5,((CONCATENATE('Copy paste to Here'!G493," &amp; ",'Copy paste to Here'!D493,"  &amp;  ",'Copy paste to Here'!E493))),"Empty Cell")</f>
        <v>Empty Cell</v>
      </c>
      <c r="B489" s="57">
        <f>'Copy paste to Here'!C493</f>
        <v>0</v>
      </c>
      <c r="C489" s="57"/>
      <c r="D489" s="58"/>
      <c r="E489" s="59"/>
      <c r="F489" s="59">
        <f t="shared" si="22"/>
        <v>0</v>
      </c>
      <c r="G489" s="60">
        <f t="shared" si="23"/>
        <v>0</v>
      </c>
      <c r="H489" s="63">
        <f t="shared" si="24"/>
        <v>0</v>
      </c>
    </row>
    <row r="490" spans="1:8" s="62" customFormat="1" hidden="1">
      <c r="A490" s="56" t="str">
        <f>IF((LEN('Copy paste to Here'!G494))&gt;5,((CONCATENATE('Copy paste to Here'!G494," &amp; ",'Copy paste to Here'!D494,"  &amp;  ",'Copy paste to Here'!E494))),"Empty Cell")</f>
        <v>Empty Cell</v>
      </c>
      <c r="B490" s="57">
        <f>'Copy paste to Here'!C494</f>
        <v>0</v>
      </c>
      <c r="C490" s="57"/>
      <c r="D490" s="58"/>
      <c r="E490" s="59"/>
      <c r="F490" s="59">
        <f t="shared" si="22"/>
        <v>0</v>
      </c>
      <c r="G490" s="60">
        <f t="shared" si="23"/>
        <v>0</v>
      </c>
      <c r="H490" s="63">
        <f t="shared" si="24"/>
        <v>0</v>
      </c>
    </row>
    <row r="491" spans="1:8" s="62" customFormat="1" hidden="1">
      <c r="A491" s="56" t="str">
        <f>IF((LEN('Copy paste to Here'!G495))&gt;5,((CONCATENATE('Copy paste to Here'!G495," &amp; ",'Copy paste to Here'!D495,"  &amp;  ",'Copy paste to Here'!E495))),"Empty Cell")</f>
        <v>Empty Cell</v>
      </c>
      <c r="B491" s="57">
        <f>'Copy paste to Here'!C495</f>
        <v>0</v>
      </c>
      <c r="C491" s="57"/>
      <c r="D491" s="58"/>
      <c r="E491" s="59"/>
      <c r="F491" s="59">
        <f t="shared" si="22"/>
        <v>0</v>
      </c>
      <c r="G491" s="60">
        <f t="shared" si="23"/>
        <v>0</v>
      </c>
      <c r="H491" s="63">
        <f t="shared" si="24"/>
        <v>0</v>
      </c>
    </row>
    <row r="492" spans="1:8" s="62" customFormat="1" hidden="1">
      <c r="A492" s="56" t="str">
        <f>IF((LEN('Copy paste to Here'!G496))&gt;5,((CONCATENATE('Copy paste to Here'!G496," &amp; ",'Copy paste to Here'!D496,"  &amp;  ",'Copy paste to Here'!E496))),"Empty Cell")</f>
        <v>Empty Cell</v>
      </c>
      <c r="B492" s="57">
        <f>'Copy paste to Here'!C496</f>
        <v>0</v>
      </c>
      <c r="C492" s="57"/>
      <c r="D492" s="58"/>
      <c r="E492" s="59"/>
      <c r="F492" s="59">
        <f t="shared" si="22"/>
        <v>0</v>
      </c>
      <c r="G492" s="60">
        <f t="shared" si="23"/>
        <v>0</v>
      </c>
      <c r="H492" s="63">
        <f t="shared" si="24"/>
        <v>0</v>
      </c>
    </row>
    <row r="493" spans="1:8" s="62" customFormat="1" hidden="1">
      <c r="A493" s="56" t="str">
        <f>IF((LEN('Copy paste to Here'!G497))&gt;5,((CONCATENATE('Copy paste to Here'!G497," &amp; ",'Copy paste to Here'!D497,"  &amp;  ",'Copy paste to Here'!E497))),"Empty Cell")</f>
        <v>Empty Cell</v>
      </c>
      <c r="B493" s="57">
        <f>'Copy paste to Here'!C497</f>
        <v>0</v>
      </c>
      <c r="C493" s="57"/>
      <c r="D493" s="58"/>
      <c r="E493" s="59"/>
      <c r="F493" s="59">
        <f t="shared" si="22"/>
        <v>0</v>
      </c>
      <c r="G493" s="60">
        <f t="shared" si="23"/>
        <v>0</v>
      </c>
      <c r="H493" s="63">
        <f t="shared" si="24"/>
        <v>0</v>
      </c>
    </row>
    <row r="494" spans="1:8" s="62" customFormat="1" hidden="1">
      <c r="A494" s="56" t="str">
        <f>IF((LEN('Copy paste to Here'!G498))&gt;5,((CONCATENATE('Copy paste to Here'!G498," &amp; ",'Copy paste to Here'!D498,"  &amp;  ",'Copy paste to Here'!E498))),"Empty Cell")</f>
        <v>Empty Cell</v>
      </c>
      <c r="B494" s="57">
        <f>'Copy paste to Here'!C498</f>
        <v>0</v>
      </c>
      <c r="C494" s="57"/>
      <c r="D494" s="58"/>
      <c r="E494" s="59"/>
      <c r="F494" s="59">
        <f t="shared" si="22"/>
        <v>0</v>
      </c>
      <c r="G494" s="60">
        <f t="shared" si="23"/>
        <v>0</v>
      </c>
      <c r="H494" s="63">
        <f t="shared" si="24"/>
        <v>0</v>
      </c>
    </row>
    <row r="495" spans="1:8" s="62" customFormat="1" hidden="1">
      <c r="A495" s="56" t="str">
        <f>IF((LEN('Copy paste to Here'!G499))&gt;5,((CONCATENATE('Copy paste to Here'!G499," &amp; ",'Copy paste to Here'!D499,"  &amp;  ",'Copy paste to Here'!E499))),"Empty Cell")</f>
        <v>Empty Cell</v>
      </c>
      <c r="B495" s="57">
        <f>'Copy paste to Here'!C499</f>
        <v>0</v>
      </c>
      <c r="C495" s="57"/>
      <c r="D495" s="58"/>
      <c r="E495" s="59"/>
      <c r="F495" s="59">
        <f t="shared" si="22"/>
        <v>0</v>
      </c>
      <c r="G495" s="60">
        <f t="shared" si="23"/>
        <v>0</v>
      </c>
      <c r="H495" s="63">
        <f t="shared" si="24"/>
        <v>0</v>
      </c>
    </row>
    <row r="496" spans="1:8" s="62" customFormat="1" hidden="1">
      <c r="A496" s="56" t="str">
        <f>IF((LEN('Copy paste to Here'!G500))&gt;5,((CONCATENATE('Copy paste to Here'!G500," &amp; ",'Copy paste to Here'!D500,"  &amp;  ",'Copy paste to Here'!E500))),"Empty Cell")</f>
        <v>Empty Cell</v>
      </c>
      <c r="B496" s="57">
        <f>'Copy paste to Here'!C500</f>
        <v>0</v>
      </c>
      <c r="C496" s="57"/>
      <c r="D496" s="58"/>
      <c r="E496" s="59"/>
      <c r="F496" s="59">
        <f t="shared" si="22"/>
        <v>0</v>
      </c>
      <c r="G496" s="60">
        <f t="shared" si="23"/>
        <v>0</v>
      </c>
      <c r="H496" s="63">
        <f t="shared" si="24"/>
        <v>0</v>
      </c>
    </row>
    <row r="497" spans="1:8" s="62" customFormat="1" hidden="1">
      <c r="A497" s="56" t="str">
        <f>IF((LEN('Copy paste to Here'!G501))&gt;5,((CONCATENATE('Copy paste to Here'!G501," &amp; ",'Copy paste to Here'!D501,"  &amp;  ",'Copy paste to Here'!E501))),"Empty Cell")</f>
        <v>Empty Cell</v>
      </c>
      <c r="B497" s="57">
        <f>'Copy paste to Here'!C501</f>
        <v>0</v>
      </c>
      <c r="C497" s="57"/>
      <c r="D497" s="58"/>
      <c r="E497" s="59"/>
      <c r="F497" s="59">
        <f t="shared" si="22"/>
        <v>0</v>
      </c>
      <c r="G497" s="60">
        <f t="shared" si="23"/>
        <v>0</v>
      </c>
      <c r="H497" s="63">
        <f t="shared" si="24"/>
        <v>0</v>
      </c>
    </row>
    <row r="498" spans="1:8" s="62" customFormat="1" hidden="1">
      <c r="A498" s="56" t="str">
        <f>IF((LEN('Copy paste to Here'!G502))&gt;5,((CONCATENATE('Copy paste to Here'!G502," &amp; ",'Copy paste to Here'!D502,"  &amp;  ",'Copy paste to Here'!E502))),"Empty Cell")</f>
        <v>Empty Cell</v>
      </c>
      <c r="B498" s="57">
        <f>'Copy paste to Here'!C502</f>
        <v>0</v>
      </c>
      <c r="C498" s="57"/>
      <c r="D498" s="58"/>
      <c r="E498" s="59"/>
      <c r="F498" s="59">
        <f t="shared" si="22"/>
        <v>0</v>
      </c>
      <c r="G498" s="60">
        <f t="shared" si="23"/>
        <v>0</v>
      </c>
      <c r="H498" s="63">
        <f t="shared" si="24"/>
        <v>0</v>
      </c>
    </row>
    <row r="499" spans="1:8" s="62" customFormat="1" hidden="1">
      <c r="A499" s="56" t="str">
        <f>IF((LEN('Copy paste to Here'!G503))&gt;5,((CONCATENATE('Copy paste to Here'!G503," &amp; ",'Copy paste to Here'!D503,"  &amp;  ",'Copy paste to Here'!E503))),"Empty Cell")</f>
        <v>Empty Cell</v>
      </c>
      <c r="B499" s="57">
        <f>'Copy paste to Here'!C503</f>
        <v>0</v>
      </c>
      <c r="C499" s="57"/>
      <c r="D499" s="58"/>
      <c r="E499" s="59"/>
      <c r="F499" s="59">
        <f t="shared" si="22"/>
        <v>0</v>
      </c>
      <c r="G499" s="60">
        <f t="shared" si="23"/>
        <v>0</v>
      </c>
      <c r="H499" s="63">
        <f t="shared" si="24"/>
        <v>0</v>
      </c>
    </row>
    <row r="500" spans="1:8" s="62" customFormat="1" hidden="1">
      <c r="A500" s="56" t="str">
        <f>IF((LEN('Copy paste to Here'!G504))&gt;5,((CONCATENATE('Copy paste to Here'!G504," &amp; ",'Copy paste to Here'!D504,"  &amp;  ",'Copy paste to Here'!E504))),"Empty Cell")</f>
        <v>Empty Cell</v>
      </c>
      <c r="B500" s="57">
        <f>'Copy paste to Here'!C504</f>
        <v>0</v>
      </c>
      <c r="C500" s="57"/>
      <c r="D500" s="58"/>
      <c r="E500" s="59"/>
      <c r="F500" s="59">
        <f t="shared" si="22"/>
        <v>0</v>
      </c>
      <c r="G500" s="60">
        <f t="shared" si="23"/>
        <v>0</v>
      </c>
      <c r="H500" s="63">
        <f t="shared" si="24"/>
        <v>0</v>
      </c>
    </row>
    <row r="501" spans="1:8" s="62" customFormat="1" hidden="1">
      <c r="A501" s="56" t="str">
        <f>IF((LEN('Copy paste to Here'!G505))&gt;5,((CONCATENATE('Copy paste to Here'!G505," &amp; ",'Copy paste to Here'!D505,"  &amp;  ",'Copy paste to Here'!E505))),"Empty Cell")</f>
        <v>Empty Cell</v>
      </c>
      <c r="B501" s="57">
        <f>'Copy paste to Here'!C505</f>
        <v>0</v>
      </c>
      <c r="C501" s="57"/>
      <c r="D501" s="58"/>
      <c r="E501" s="59"/>
      <c r="F501" s="59">
        <f t="shared" si="22"/>
        <v>0</v>
      </c>
      <c r="G501" s="60">
        <f t="shared" si="23"/>
        <v>0</v>
      </c>
      <c r="H501" s="63">
        <f t="shared" si="24"/>
        <v>0</v>
      </c>
    </row>
    <row r="502" spans="1:8" s="62" customFormat="1" hidden="1">
      <c r="A502" s="56" t="str">
        <f>IF((LEN('Copy paste to Here'!G506))&gt;5,((CONCATENATE('Copy paste to Here'!G506," &amp; ",'Copy paste to Here'!D506,"  &amp;  ",'Copy paste to Here'!E506))),"Empty Cell")</f>
        <v>Empty Cell</v>
      </c>
      <c r="B502" s="57">
        <f>'Copy paste to Here'!C506</f>
        <v>0</v>
      </c>
      <c r="C502" s="57"/>
      <c r="D502" s="58"/>
      <c r="E502" s="59"/>
      <c r="F502" s="59">
        <f t="shared" si="22"/>
        <v>0</v>
      </c>
      <c r="G502" s="60">
        <f t="shared" si="23"/>
        <v>0</v>
      </c>
      <c r="H502" s="63">
        <f t="shared" si="24"/>
        <v>0</v>
      </c>
    </row>
    <row r="503" spans="1:8" s="62" customFormat="1" hidden="1">
      <c r="A503" s="56" t="str">
        <f>IF((LEN('Copy paste to Here'!G507))&gt;5,((CONCATENATE('Copy paste to Here'!G507," &amp; ",'Copy paste to Here'!D507,"  &amp;  ",'Copy paste to Here'!E507))),"Empty Cell")</f>
        <v>Empty Cell</v>
      </c>
      <c r="B503" s="57">
        <f>'Copy paste to Here'!C507</f>
        <v>0</v>
      </c>
      <c r="C503" s="57"/>
      <c r="D503" s="58"/>
      <c r="E503" s="59"/>
      <c r="F503" s="59">
        <f t="shared" si="22"/>
        <v>0</v>
      </c>
      <c r="G503" s="60">
        <f t="shared" si="23"/>
        <v>0</v>
      </c>
      <c r="H503" s="63">
        <f t="shared" si="24"/>
        <v>0</v>
      </c>
    </row>
    <row r="504" spans="1:8" s="62" customFormat="1" hidden="1">
      <c r="A504" s="56" t="str">
        <f>IF((LEN('Copy paste to Here'!G508))&gt;5,((CONCATENATE('Copy paste to Here'!G508," &amp; ",'Copy paste to Here'!D508,"  &amp;  ",'Copy paste to Here'!E508))),"Empty Cell")</f>
        <v>Empty Cell</v>
      </c>
      <c r="B504" s="57">
        <f>'Copy paste to Here'!C508</f>
        <v>0</v>
      </c>
      <c r="C504" s="57"/>
      <c r="D504" s="58"/>
      <c r="E504" s="59"/>
      <c r="F504" s="59">
        <f t="shared" si="22"/>
        <v>0</v>
      </c>
      <c r="G504" s="60">
        <f t="shared" si="23"/>
        <v>0</v>
      </c>
      <c r="H504" s="63">
        <f t="shared" si="24"/>
        <v>0</v>
      </c>
    </row>
    <row r="505" spans="1:8" s="62" customFormat="1" hidden="1">
      <c r="A505" s="56" t="str">
        <f>IF((LEN('Copy paste to Here'!G509))&gt;5,((CONCATENATE('Copy paste to Here'!G509," &amp; ",'Copy paste to Here'!D509,"  &amp;  ",'Copy paste to Here'!E509))),"Empty Cell")</f>
        <v>Empty Cell</v>
      </c>
      <c r="B505" s="57">
        <f>'Copy paste to Here'!C509</f>
        <v>0</v>
      </c>
      <c r="C505" s="57"/>
      <c r="D505" s="58"/>
      <c r="E505" s="59"/>
      <c r="F505" s="59">
        <f t="shared" si="22"/>
        <v>0</v>
      </c>
      <c r="G505" s="60">
        <f t="shared" si="23"/>
        <v>0</v>
      </c>
      <c r="H505" s="63">
        <f t="shared" si="24"/>
        <v>0</v>
      </c>
    </row>
    <row r="506" spans="1:8" s="62" customFormat="1" hidden="1">
      <c r="A506" s="56" t="str">
        <f>IF((LEN('Copy paste to Here'!G510))&gt;5,((CONCATENATE('Copy paste to Here'!G510," &amp; ",'Copy paste to Here'!D510,"  &amp;  ",'Copy paste to Here'!E510))),"Empty Cell")</f>
        <v>Empty Cell</v>
      </c>
      <c r="B506" s="57">
        <f>'Copy paste to Here'!C510</f>
        <v>0</v>
      </c>
      <c r="C506" s="57"/>
      <c r="D506" s="58"/>
      <c r="E506" s="59"/>
      <c r="F506" s="59">
        <f t="shared" si="22"/>
        <v>0</v>
      </c>
      <c r="G506" s="60">
        <f t="shared" si="23"/>
        <v>0</v>
      </c>
      <c r="H506" s="63">
        <f t="shared" si="24"/>
        <v>0</v>
      </c>
    </row>
    <row r="507" spans="1:8" s="62" customFormat="1" hidden="1">
      <c r="A507" s="56" t="str">
        <f>IF((LEN('Copy paste to Here'!G511))&gt;5,((CONCATENATE('Copy paste to Here'!G511," &amp; ",'Copy paste to Here'!D511,"  &amp;  ",'Copy paste to Here'!E511))),"Empty Cell")</f>
        <v>Empty Cell</v>
      </c>
      <c r="B507" s="57">
        <f>'Copy paste to Here'!C511</f>
        <v>0</v>
      </c>
      <c r="C507" s="57"/>
      <c r="D507" s="58"/>
      <c r="E507" s="59"/>
      <c r="F507" s="59">
        <f t="shared" si="22"/>
        <v>0</v>
      </c>
      <c r="G507" s="60">
        <f t="shared" si="23"/>
        <v>0</v>
      </c>
      <c r="H507" s="63">
        <f t="shared" si="24"/>
        <v>0</v>
      </c>
    </row>
    <row r="508" spans="1:8" s="62" customFormat="1" hidden="1">
      <c r="A508" s="56" t="str">
        <f>IF((LEN('Copy paste to Here'!G512))&gt;5,((CONCATENATE('Copy paste to Here'!G512," &amp; ",'Copy paste to Here'!D512,"  &amp;  ",'Copy paste to Here'!E512))),"Empty Cell")</f>
        <v>Empty Cell</v>
      </c>
      <c r="B508" s="57">
        <f>'Copy paste to Here'!C512</f>
        <v>0</v>
      </c>
      <c r="C508" s="57"/>
      <c r="D508" s="58"/>
      <c r="E508" s="59"/>
      <c r="F508" s="59">
        <f t="shared" si="22"/>
        <v>0</v>
      </c>
      <c r="G508" s="60">
        <f t="shared" si="23"/>
        <v>0</v>
      </c>
      <c r="H508" s="63">
        <f t="shared" si="24"/>
        <v>0</v>
      </c>
    </row>
    <row r="509" spans="1:8" s="62" customFormat="1" hidden="1">
      <c r="A509" s="56" t="str">
        <f>IF((LEN('Copy paste to Here'!G513))&gt;5,((CONCATENATE('Copy paste to Here'!G513," &amp; ",'Copy paste to Here'!D513,"  &amp;  ",'Copy paste to Here'!E513))),"Empty Cell")</f>
        <v>Empty Cell</v>
      </c>
      <c r="B509" s="57">
        <f>'Copy paste to Here'!C513</f>
        <v>0</v>
      </c>
      <c r="C509" s="57"/>
      <c r="D509" s="58"/>
      <c r="E509" s="59"/>
      <c r="F509" s="59">
        <f t="shared" si="22"/>
        <v>0</v>
      </c>
      <c r="G509" s="60">
        <f t="shared" si="23"/>
        <v>0</v>
      </c>
      <c r="H509" s="63">
        <f t="shared" si="24"/>
        <v>0</v>
      </c>
    </row>
    <row r="510" spans="1:8" s="62" customFormat="1" hidden="1">
      <c r="A510" s="56" t="str">
        <f>IF((LEN('Copy paste to Here'!G514))&gt;5,((CONCATENATE('Copy paste to Here'!G514," &amp; ",'Copy paste to Here'!D514,"  &amp;  ",'Copy paste to Here'!E514))),"Empty Cell")</f>
        <v>Empty Cell</v>
      </c>
      <c r="B510" s="57">
        <f>'Copy paste to Here'!C514</f>
        <v>0</v>
      </c>
      <c r="C510" s="57"/>
      <c r="D510" s="58"/>
      <c r="E510" s="59"/>
      <c r="F510" s="59">
        <f t="shared" si="22"/>
        <v>0</v>
      </c>
      <c r="G510" s="60">
        <f t="shared" si="23"/>
        <v>0</v>
      </c>
      <c r="H510" s="63">
        <f t="shared" si="24"/>
        <v>0</v>
      </c>
    </row>
    <row r="511" spans="1:8" s="62" customFormat="1" hidden="1">
      <c r="A511" s="56" t="str">
        <f>IF((LEN('Copy paste to Here'!G515))&gt;5,((CONCATENATE('Copy paste to Here'!G515," &amp; ",'Copy paste to Here'!D515,"  &amp;  ",'Copy paste to Here'!E515))),"Empty Cell")</f>
        <v>Empty Cell</v>
      </c>
      <c r="B511" s="57">
        <f>'Copy paste to Here'!C515</f>
        <v>0</v>
      </c>
      <c r="C511" s="57"/>
      <c r="D511" s="58"/>
      <c r="E511" s="59"/>
      <c r="F511" s="59">
        <f t="shared" si="22"/>
        <v>0</v>
      </c>
      <c r="G511" s="60">
        <f t="shared" si="23"/>
        <v>0</v>
      </c>
      <c r="H511" s="63">
        <f t="shared" si="24"/>
        <v>0</v>
      </c>
    </row>
    <row r="512" spans="1:8" s="62" customFormat="1" hidden="1">
      <c r="A512" s="56" t="str">
        <f>IF((LEN('Copy paste to Here'!G516))&gt;5,((CONCATENATE('Copy paste to Here'!G516," &amp; ",'Copy paste to Here'!D516,"  &amp;  ",'Copy paste to Here'!E516))),"Empty Cell")</f>
        <v>Empty Cell</v>
      </c>
      <c r="B512" s="57">
        <f>'Copy paste to Here'!C516</f>
        <v>0</v>
      </c>
      <c r="C512" s="57"/>
      <c r="D512" s="58"/>
      <c r="E512" s="59"/>
      <c r="F512" s="59">
        <f t="shared" si="22"/>
        <v>0</v>
      </c>
      <c r="G512" s="60">
        <f t="shared" si="23"/>
        <v>0</v>
      </c>
      <c r="H512" s="63">
        <f t="shared" si="24"/>
        <v>0</v>
      </c>
    </row>
    <row r="513" spans="1:8" s="62" customFormat="1" hidden="1">
      <c r="A513" s="56" t="str">
        <f>IF((LEN('Copy paste to Here'!G517))&gt;5,((CONCATENATE('Copy paste to Here'!G517," &amp; ",'Copy paste to Here'!D517,"  &amp;  ",'Copy paste to Here'!E517))),"Empty Cell")</f>
        <v>Empty Cell</v>
      </c>
      <c r="B513" s="57">
        <f>'Copy paste to Here'!C517</f>
        <v>0</v>
      </c>
      <c r="C513" s="57"/>
      <c r="D513" s="58"/>
      <c r="E513" s="59"/>
      <c r="F513" s="59">
        <f t="shared" si="22"/>
        <v>0</v>
      </c>
      <c r="G513" s="60">
        <f t="shared" si="23"/>
        <v>0</v>
      </c>
      <c r="H513" s="63">
        <f t="shared" si="24"/>
        <v>0</v>
      </c>
    </row>
    <row r="514" spans="1:8" s="62" customFormat="1" hidden="1">
      <c r="A514" s="56" t="str">
        <f>IF((LEN('Copy paste to Here'!G518))&gt;5,((CONCATENATE('Copy paste to Here'!G518," &amp; ",'Copy paste to Here'!D518,"  &amp;  ",'Copy paste to Here'!E518))),"Empty Cell")</f>
        <v>Empty Cell</v>
      </c>
      <c r="B514" s="57">
        <f>'Copy paste to Here'!C518</f>
        <v>0</v>
      </c>
      <c r="C514" s="57"/>
      <c r="D514" s="58"/>
      <c r="E514" s="59"/>
      <c r="F514" s="59">
        <f t="shared" si="22"/>
        <v>0</v>
      </c>
      <c r="G514" s="60">
        <f t="shared" si="23"/>
        <v>0</v>
      </c>
      <c r="H514" s="63">
        <f t="shared" si="24"/>
        <v>0</v>
      </c>
    </row>
    <row r="515" spans="1:8" s="62" customFormat="1" hidden="1">
      <c r="A515" s="56" t="str">
        <f>IF((LEN('Copy paste to Here'!G519))&gt;5,((CONCATENATE('Copy paste to Here'!G519," &amp; ",'Copy paste to Here'!D519,"  &amp;  ",'Copy paste to Here'!E519))),"Empty Cell")</f>
        <v>Empty Cell</v>
      </c>
      <c r="B515" s="57">
        <f>'Copy paste to Here'!C519</f>
        <v>0</v>
      </c>
      <c r="C515" s="57"/>
      <c r="D515" s="58"/>
      <c r="E515" s="59"/>
      <c r="F515" s="59">
        <f t="shared" si="22"/>
        <v>0</v>
      </c>
      <c r="G515" s="60">
        <f t="shared" si="23"/>
        <v>0</v>
      </c>
      <c r="H515" s="63">
        <f t="shared" si="24"/>
        <v>0</v>
      </c>
    </row>
    <row r="516" spans="1:8" s="62" customFormat="1" hidden="1">
      <c r="A516" s="56" t="str">
        <f>IF((LEN('Copy paste to Here'!G520))&gt;5,((CONCATENATE('Copy paste to Here'!G520," &amp; ",'Copy paste to Here'!D520,"  &amp;  ",'Copy paste to Here'!E520))),"Empty Cell")</f>
        <v>Empty Cell</v>
      </c>
      <c r="B516" s="57">
        <f>'Copy paste to Here'!C520</f>
        <v>0</v>
      </c>
      <c r="C516" s="57"/>
      <c r="D516" s="58"/>
      <c r="E516" s="59"/>
      <c r="F516" s="59">
        <f t="shared" si="22"/>
        <v>0</v>
      </c>
      <c r="G516" s="60">
        <f t="shared" si="23"/>
        <v>0</v>
      </c>
      <c r="H516" s="63">
        <f t="shared" si="24"/>
        <v>0</v>
      </c>
    </row>
    <row r="517" spans="1:8" s="62" customFormat="1" hidden="1">
      <c r="A517" s="56" t="str">
        <f>IF((LEN('Copy paste to Here'!G521))&gt;5,((CONCATENATE('Copy paste to Here'!G521," &amp; ",'Copy paste to Here'!D521,"  &amp;  ",'Copy paste to Here'!E521))),"Empty Cell")</f>
        <v>Empty Cell</v>
      </c>
      <c r="B517" s="57">
        <f>'Copy paste to Here'!C521</f>
        <v>0</v>
      </c>
      <c r="C517" s="57"/>
      <c r="D517" s="58"/>
      <c r="E517" s="59"/>
      <c r="F517" s="59">
        <f t="shared" si="22"/>
        <v>0</v>
      </c>
      <c r="G517" s="60">
        <f t="shared" si="23"/>
        <v>0</v>
      </c>
      <c r="H517" s="63">
        <f t="shared" si="24"/>
        <v>0</v>
      </c>
    </row>
    <row r="518" spans="1:8" s="62" customFormat="1" hidden="1">
      <c r="A518" s="56" t="str">
        <f>IF((LEN('Copy paste to Here'!G522))&gt;5,((CONCATENATE('Copy paste to Here'!G522," &amp; ",'Copy paste to Here'!D522,"  &amp;  ",'Copy paste to Here'!E522))),"Empty Cell")</f>
        <v>Empty Cell</v>
      </c>
      <c r="B518" s="57">
        <f>'Copy paste to Here'!C522</f>
        <v>0</v>
      </c>
      <c r="C518" s="57"/>
      <c r="D518" s="58"/>
      <c r="E518" s="59"/>
      <c r="F518" s="59">
        <f t="shared" si="22"/>
        <v>0</v>
      </c>
      <c r="G518" s="60">
        <f t="shared" si="23"/>
        <v>0</v>
      </c>
      <c r="H518" s="63">
        <f t="shared" si="24"/>
        <v>0</v>
      </c>
    </row>
    <row r="519" spans="1:8" s="62" customFormat="1" hidden="1">
      <c r="A519" s="56" t="str">
        <f>IF((LEN('Copy paste to Here'!G523))&gt;5,((CONCATENATE('Copy paste to Here'!G523," &amp; ",'Copy paste to Here'!D523,"  &amp;  ",'Copy paste to Here'!E523))),"Empty Cell")</f>
        <v>Empty Cell</v>
      </c>
      <c r="B519" s="57">
        <f>'Copy paste to Here'!C523</f>
        <v>0</v>
      </c>
      <c r="C519" s="57"/>
      <c r="D519" s="58"/>
      <c r="E519" s="59"/>
      <c r="F519" s="59">
        <f t="shared" si="22"/>
        <v>0</v>
      </c>
      <c r="G519" s="60">
        <f t="shared" si="23"/>
        <v>0</v>
      </c>
      <c r="H519" s="63">
        <f t="shared" si="24"/>
        <v>0</v>
      </c>
    </row>
    <row r="520" spans="1:8" s="62" customFormat="1" hidden="1">
      <c r="A520" s="56" t="str">
        <f>IF((LEN('Copy paste to Here'!G524))&gt;5,((CONCATENATE('Copy paste to Here'!G524," &amp; ",'Copy paste to Here'!D524,"  &amp;  ",'Copy paste to Here'!E524))),"Empty Cell")</f>
        <v>Empty Cell</v>
      </c>
      <c r="B520" s="57">
        <f>'Copy paste to Here'!C524</f>
        <v>0</v>
      </c>
      <c r="C520" s="57"/>
      <c r="D520" s="58"/>
      <c r="E520" s="59"/>
      <c r="F520" s="59">
        <f t="shared" si="22"/>
        <v>0</v>
      </c>
      <c r="G520" s="60">
        <f t="shared" si="23"/>
        <v>0</v>
      </c>
      <c r="H520" s="63">
        <f t="shared" si="24"/>
        <v>0</v>
      </c>
    </row>
    <row r="521" spans="1:8" s="62" customFormat="1" hidden="1">
      <c r="A521" s="56" t="str">
        <f>IF((LEN('Copy paste to Here'!G525))&gt;5,((CONCATENATE('Copy paste to Here'!G525," &amp; ",'Copy paste to Here'!D525,"  &amp;  ",'Copy paste to Here'!E525))),"Empty Cell")</f>
        <v>Empty Cell</v>
      </c>
      <c r="B521" s="57">
        <f>'Copy paste to Here'!C525</f>
        <v>0</v>
      </c>
      <c r="C521" s="57"/>
      <c r="D521" s="58"/>
      <c r="E521" s="59"/>
      <c r="F521" s="59">
        <f t="shared" si="22"/>
        <v>0</v>
      </c>
      <c r="G521" s="60">
        <f t="shared" si="23"/>
        <v>0</v>
      </c>
      <c r="H521" s="63">
        <f t="shared" si="24"/>
        <v>0</v>
      </c>
    </row>
    <row r="522" spans="1:8" s="62" customFormat="1" hidden="1">
      <c r="A522" s="56" t="str">
        <f>IF((LEN('Copy paste to Here'!G526))&gt;5,((CONCATENATE('Copy paste to Here'!G526," &amp; ",'Copy paste to Here'!D526,"  &amp;  ",'Copy paste to Here'!E526))),"Empty Cell")</f>
        <v>Empty Cell</v>
      </c>
      <c r="B522" s="57">
        <f>'Copy paste to Here'!C526</f>
        <v>0</v>
      </c>
      <c r="C522" s="57"/>
      <c r="D522" s="58"/>
      <c r="E522" s="59"/>
      <c r="F522" s="59">
        <f t="shared" si="22"/>
        <v>0</v>
      </c>
      <c r="G522" s="60">
        <f t="shared" si="23"/>
        <v>0</v>
      </c>
      <c r="H522" s="63">
        <f t="shared" si="24"/>
        <v>0</v>
      </c>
    </row>
    <row r="523" spans="1:8" s="62" customFormat="1" hidden="1">
      <c r="A523" s="56" t="str">
        <f>IF((LEN('Copy paste to Here'!G527))&gt;5,((CONCATENATE('Copy paste to Here'!G527," &amp; ",'Copy paste to Here'!D527,"  &amp;  ",'Copy paste to Here'!E527))),"Empty Cell")</f>
        <v>Empty Cell</v>
      </c>
      <c r="B523" s="57">
        <f>'Copy paste to Here'!C527</f>
        <v>0</v>
      </c>
      <c r="C523" s="57"/>
      <c r="D523" s="58"/>
      <c r="E523" s="59"/>
      <c r="F523" s="59">
        <f t="shared" si="22"/>
        <v>0</v>
      </c>
      <c r="G523" s="60">
        <f t="shared" si="23"/>
        <v>0</v>
      </c>
      <c r="H523" s="63">
        <f t="shared" si="24"/>
        <v>0</v>
      </c>
    </row>
    <row r="524" spans="1:8" s="62" customFormat="1" hidden="1">
      <c r="A524" s="56" t="str">
        <f>IF((LEN('Copy paste to Here'!G528))&gt;5,((CONCATENATE('Copy paste to Here'!G528," &amp; ",'Copy paste to Here'!D528,"  &amp;  ",'Copy paste to Here'!E528))),"Empty Cell")</f>
        <v>Empty Cell</v>
      </c>
      <c r="B524" s="57">
        <f>'Copy paste to Here'!C528</f>
        <v>0</v>
      </c>
      <c r="C524" s="57"/>
      <c r="D524" s="58"/>
      <c r="E524" s="59"/>
      <c r="F524" s="59">
        <f t="shared" si="22"/>
        <v>0</v>
      </c>
      <c r="G524" s="60">
        <f t="shared" si="23"/>
        <v>0</v>
      </c>
      <c r="H524" s="63">
        <f t="shared" si="24"/>
        <v>0</v>
      </c>
    </row>
    <row r="525" spans="1:8" s="62" customFormat="1" hidden="1">
      <c r="A525" s="56" t="str">
        <f>IF((LEN('Copy paste to Here'!G529))&gt;5,((CONCATENATE('Copy paste to Here'!G529," &amp; ",'Copy paste to Here'!D529,"  &amp;  ",'Copy paste to Here'!E529))),"Empty Cell")</f>
        <v>Empty Cell</v>
      </c>
      <c r="B525" s="57">
        <f>'Copy paste to Here'!C529</f>
        <v>0</v>
      </c>
      <c r="C525" s="57"/>
      <c r="D525" s="58"/>
      <c r="E525" s="59"/>
      <c r="F525" s="59">
        <f t="shared" si="22"/>
        <v>0</v>
      </c>
      <c r="G525" s="60">
        <f t="shared" si="23"/>
        <v>0</v>
      </c>
      <c r="H525" s="63">
        <f t="shared" si="24"/>
        <v>0</v>
      </c>
    </row>
    <row r="526" spans="1:8" s="62" customFormat="1" hidden="1">
      <c r="A526" s="56" t="str">
        <f>IF((LEN('Copy paste to Here'!G530))&gt;5,((CONCATENATE('Copy paste to Here'!G530," &amp; ",'Copy paste to Here'!D530,"  &amp;  ",'Copy paste to Here'!E530))),"Empty Cell")</f>
        <v>Empty Cell</v>
      </c>
      <c r="B526" s="57">
        <f>'Copy paste to Here'!C530</f>
        <v>0</v>
      </c>
      <c r="C526" s="57"/>
      <c r="D526" s="58"/>
      <c r="E526" s="59"/>
      <c r="F526" s="59">
        <f t="shared" si="22"/>
        <v>0</v>
      </c>
      <c r="G526" s="60">
        <f t="shared" si="23"/>
        <v>0</v>
      </c>
      <c r="H526" s="63">
        <f t="shared" si="24"/>
        <v>0</v>
      </c>
    </row>
    <row r="527" spans="1:8" s="62" customFormat="1" hidden="1">
      <c r="A527" s="56" t="str">
        <f>IF((LEN('Copy paste to Here'!G531))&gt;5,((CONCATENATE('Copy paste to Here'!G531," &amp; ",'Copy paste to Here'!D531,"  &amp;  ",'Copy paste to Here'!E531))),"Empty Cell")</f>
        <v>Empty Cell</v>
      </c>
      <c r="B527" s="57">
        <f>'Copy paste to Here'!C531</f>
        <v>0</v>
      </c>
      <c r="C527" s="57"/>
      <c r="D527" s="58"/>
      <c r="E527" s="59"/>
      <c r="F527" s="59">
        <f t="shared" si="22"/>
        <v>0</v>
      </c>
      <c r="G527" s="60">
        <f t="shared" si="23"/>
        <v>0</v>
      </c>
      <c r="H527" s="63">
        <f t="shared" si="24"/>
        <v>0</v>
      </c>
    </row>
    <row r="528" spans="1:8" s="62" customFormat="1" hidden="1">
      <c r="A528" s="56" t="str">
        <f>IF((LEN('Copy paste to Here'!G532))&gt;5,((CONCATENATE('Copy paste to Here'!G532," &amp; ",'Copy paste to Here'!D532,"  &amp;  ",'Copy paste to Here'!E532))),"Empty Cell")</f>
        <v>Empty Cell</v>
      </c>
      <c r="B528" s="57">
        <f>'Copy paste to Here'!C532</f>
        <v>0</v>
      </c>
      <c r="C528" s="57"/>
      <c r="D528" s="58"/>
      <c r="E528" s="59"/>
      <c r="F528" s="59">
        <f t="shared" si="22"/>
        <v>0</v>
      </c>
      <c r="G528" s="60">
        <f t="shared" si="23"/>
        <v>0</v>
      </c>
      <c r="H528" s="63">
        <f t="shared" si="24"/>
        <v>0</v>
      </c>
    </row>
    <row r="529" spans="1:8" s="62" customFormat="1" hidden="1">
      <c r="A529" s="56" t="str">
        <f>IF((LEN('Copy paste to Here'!G533))&gt;5,((CONCATENATE('Copy paste to Here'!G533," &amp; ",'Copy paste to Here'!D533,"  &amp;  ",'Copy paste to Here'!E533))),"Empty Cell")</f>
        <v>Empty Cell</v>
      </c>
      <c r="B529" s="57">
        <f>'Copy paste to Here'!C533</f>
        <v>0</v>
      </c>
      <c r="C529" s="57"/>
      <c r="D529" s="58"/>
      <c r="E529" s="59"/>
      <c r="F529" s="59">
        <f t="shared" si="22"/>
        <v>0</v>
      </c>
      <c r="G529" s="60">
        <f t="shared" si="23"/>
        <v>0</v>
      </c>
      <c r="H529" s="63">
        <f t="shared" si="24"/>
        <v>0</v>
      </c>
    </row>
    <row r="530" spans="1:8" s="62" customFormat="1" hidden="1">
      <c r="A530" s="56" t="str">
        <f>IF((LEN('Copy paste to Here'!G534))&gt;5,((CONCATENATE('Copy paste to Here'!G534," &amp; ",'Copy paste to Here'!D534,"  &amp;  ",'Copy paste to Here'!E534))),"Empty Cell")</f>
        <v>Empty Cell</v>
      </c>
      <c r="B530" s="57">
        <f>'Copy paste to Here'!C534</f>
        <v>0</v>
      </c>
      <c r="C530" s="57"/>
      <c r="D530" s="58"/>
      <c r="E530" s="59"/>
      <c r="F530" s="59">
        <f t="shared" si="22"/>
        <v>0</v>
      </c>
      <c r="G530" s="60">
        <f t="shared" si="23"/>
        <v>0</v>
      </c>
      <c r="H530" s="63">
        <f t="shared" si="24"/>
        <v>0</v>
      </c>
    </row>
    <row r="531" spans="1:8" s="62" customFormat="1" hidden="1">
      <c r="A531" s="56" t="str">
        <f>IF((LEN('Copy paste to Here'!G535))&gt;5,((CONCATENATE('Copy paste to Here'!G535," &amp; ",'Copy paste to Here'!D535,"  &amp;  ",'Copy paste to Here'!E535))),"Empty Cell")</f>
        <v>Empty Cell</v>
      </c>
      <c r="B531" s="57">
        <f>'Copy paste to Here'!C535</f>
        <v>0</v>
      </c>
      <c r="C531" s="57"/>
      <c r="D531" s="58"/>
      <c r="E531" s="59"/>
      <c r="F531" s="59">
        <f t="shared" ref="F531:F594" si="25">D531*E531</f>
        <v>0</v>
      </c>
      <c r="G531" s="60">
        <f t="shared" ref="G531:G594" si="26">E531*$E$14</f>
        <v>0</v>
      </c>
      <c r="H531" s="63">
        <f t="shared" ref="H531:H594" si="27">D531*G531</f>
        <v>0</v>
      </c>
    </row>
    <row r="532" spans="1:8" s="62" customFormat="1" hidden="1">
      <c r="A532" s="56" t="str">
        <f>IF((LEN('Copy paste to Here'!G536))&gt;5,((CONCATENATE('Copy paste to Here'!G536," &amp; ",'Copy paste to Here'!D536,"  &amp;  ",'Copy paste to Here'!E536))),"Empty Cell")</f>
        <v>Empty Cell</v>
      </c>
      <c r="B532" s="57">
        <f>'Copy paste to Here'!C536</f>
        <v>0</v>
      </c>
      <c r="C532" s="57"/>
      <c r="D532" s="58"/>
      <c r="E532" s="59"/>
      <c r="F532" s="59">
        <f t="shared" si="25"/>
        <v>0</v>
      </c>
      <c r="G532" s="60">
        <f t="shared" si="26"/>
        <v>0</v>
      </c>
      <c r="H532" s="63">
        <f t="shared" si="27"/>
        <v>0</v>
      </c>
    </row>
    <row r="533" spans="1:8" s="62" customFormat="1" hidden="1">
      <c r="A533" s="56" t="str">
        <f>IF((LEN('Copy paste to Here'!G537))&gt;5,((CONCATENATE('Copy paste to Here'!G537," &amp; ",'Copy paste to Here'!D537,"  &amp;  ",'Copy paste to Here'!E537))),"Empty Cell")</f>
        <v>Empty Cell</v>
      </c>
      <c r="B533" s="57">
        <f>'Copy paste to Here'!C537</f>
        <v>0</v>
      </c>
      <c r="C533" s="57"/>
      <c r="D533" s="58"/>
      <c r="E533" s="59"/>
      <c r="F533" s="59">
        <f t="shared" si="25"/>
        <v>0</v>
      </c>
      <c r="G533" s="60">
        <f t="shared" si="26"/>
        <v>0</v>
      </c>
      <c r="H533" s="63">
        <f t="shared" si="27"/>
        <v>0</v>
      </c>
    </row>
    <row r="534" spans="1:8" s="62" customFormat="1" hidden="1">
      <c r="A534" s="56" t="str">
        <f>IF((LEN('Copy paste to Here'!G538))&gt;5,((CONCATENATE('Copy paste to Here'!G538," &amp; ",'Copy paste to Here'!D538,"  &amp;  ",'Copy paste to Here'!E538))),"Empty Cell")</f>
        <v>Empty Cell</v>
      </c>
      <c r="B534" s="57">
        <f>'Copy paste to Here'!C538</f>
        <v>0</v>
      </c>
      <c r="C534" s="57"/>
      <c r="D534" s="58"/>
      <c r="E534" s="59"/>
      <c r="F534" s="59">
        <f t="shared" si="25"/>
        <v>0</v>
      </c>
      <c r="G534" s="60">
        <f t="shared" si="26"/>
        <v>0</v>
      </c>
      <c r="H534" s="63">
        <f t="shared" si="27"/>
        <v>0</v>
      </c>
    </row>
    <row r="535" spans="1:8" s="62" customFormat="1" hidden="1">
      <c r="A535" s="56" t="str">
        <f>IF((LEN('Copy paste to Here'!G539))&gt;5,((CONCATENATE('Copy paste to Here'!G539," &amp; ",'Copy paste to Here'!D539,"  &amp;  ",'Copy paste to Here'!E539))),"Empty Cell")</f>
        <v>Empty Cell</v>
      </c>
      <c r="B535" s="57">
        <f>'Copy paste to Here'!C539</f>
        <v>0</v>
      </c>
      <c r="C535" s="57"/>
      <c r="D535" s="58"/>
      <c r="E535" s="59"/>
      <c r="F535" s="59">
        <f t="shared" si="25"/>
        <v>0</v>
      </c>
      <c r="G535" s="60">
        <f t="shared" si="26"/>
        <v>0</v>
      </c>
      <c r="H535" s="63">
        <f t="shared" si="27"/>
        <v>0</v>
      </c>
    </row>
    <row r="536" spans="1:8" s="62" customFormat="1" hidden="1">
      <c r="A536" s="56" t="str">
        <f>IF((LEN('Copy paste to Here'!G540))&gt;5,((CONCATENATE('Copy paste to Here'!G540," &amp; ",'Copy paste to Here'!D540,"  &amp;  ",'Copy paste to Here'!E540))),"Empty Cell")</f>
        <v>Empty Cell</v>
      </c>
      <c r="B536" s="57">
        <f>'Copy paste to Here'!C540</f>
        <v>0</v>
      </c>
      <c r="C536" s="57"/>
      <c r="D536" s="58"/>
      <c r="E536" s="59"/>
      <c r="F536" s="59">
        <f t="shared" si="25"/>
        <v>0</v>
      </c>
      <c r="G536" s="60">
        <f t="shared" si="26"/>
        <v>0</v>
      </c>
      <c r="H536" s="63">
        <f t="shared" si="27"/>
        <v>0</v>
      </c>
    </row>
    <row r="537" spans="1:8" s="62" customFormat="1" hidden="1">
      <c r="A537" s="56" t="str">
        <f>IF((LEN('Copy paste to Here'!G541))&gt;5,((CONCATENATE('Copy paste to Here'!G541," &amp; ",'Copy paste to Here'!D541,"  &amp;  ",'Copy paste to Here'!E541))),"Empty Cell")</f>
        <v>Empty Cell</v>
      </c>
      <c r="B537" s="57">
        <f>'Copy paste to Here'!C541</f>
        <v>0</v>
      </c>
      <c r="C537" s="57"/>
      <c r="D537" s="58"/>
      <c r="E537" s="59"/>
      <c r="F537" s="59">
        <f t="shared" si="25"/>
        <v>0</v>
      </c>
      <c r="G537" s="60">
        <f t="shared" si="26"/>
        <v>0</v>
      </c>
      <c r="H537" s="63">
        <f t="shared" si="27"/>
        <v>0</v>
      </c>
    </row>
    <row r="538" spans="1:8" s="62" customFormat="1" hidden="1">
      <c r="A538" s="56" t="str">
        <f>IF((LEN('Copy paste to Here'!G542))&gt;5,((CONCATENATE('Copy paste to Here'!G542," &amp; ",'Copy paste to Here'!D542,"  &amp;  ",'Copy paste to Here'!E542))),"Empty Cell")</f>
        <v>Empty Cell</v>
      </c>
      <c r="B538" s="57">
        <f>'Copy paste to Here'!C542</f>
        <v>0</v>
      </c>
      <c r="C538" s="57"/>
      <c r="D538" s="58"/>
      <c r="E538" s="59"/>
      <c r="F538" s="59">
        <f t="shared" si="25"/>
        <v>0</v>
      </c>
      <c r="G538" s="60">
        <f t="shared" si="26"/>
        <v>0</v>
      </c>
      <c r="H538" s="63">
        <f t="shared" si="27"/>
        <v>0</v>
      </c>
    </row>
    <row r="539" spans="1:8" s="62" customFormat="1" hidden="1">
      <c r="A539" s="56" t="str">
        <f>IF((LEN('Copy paste to Here'!G543))&gt;5,((CONCATENATE('Copy paste to Here'!G543," &amp; ",'Copy paste to Here'!D543,"  &amp;  ",'Copy paste to Here'!E543))),"Empty Cell")</f>
        <v>Empty Cell</v>
      </c>
      <c r="B539" s="57">
        <f>'Copy paste to Here'!C543</f>
        <v>0</v>
      </c>
      <c r="C539" s="57"/>
      <c r="D539" s="58"/>
      <c r="E539" s="59"/>
      <c r="F539" s="59">
        <f t="shared" si="25"/>
        <v>0</v>
      </c>
      <c r="G539" s="60">
        <f t="shared" si="26"/>
        <v>0</v>
      </c>
      <c r="H539" s="63">
        <f t="shared" si="27"/>
        <v>0</v>
      </c>
    </row>
    <row r="540" spans="1:8" s="62" customFormat="1" hidden="1">
      <c r="A540" s="56" t="str">
        <f>IF((LEN('Copy paste to Here'!G544))&gt;5,((CONCATENATE('Copy paste to Here'!G544," &amp; ",'Copy paste to Here'!D544,"  &amp;  ",'Copy paste to Here'!E544))),"Empty Cell")</f>
        <v>Empty Cell</v>
      </c>
      <c r="B540" s="57">
        <f>'Copy paste to Here'!C544</f>
        <v>0</v>
      </c>
      <c r="C540" s="57"/>
      <c r="D540" s="58"/>
      <c r="E540" s="59"/>
      <c r="F540" s="59">
        <f t="shared" si="25"/>
        <v>0</v>
      </c>
      <c r="G540" s="60">
        <f t="shared" si="26"/>
        <v>0</v>
      </c>
      <c r="H540" s="63">
        <f t="shared" si="27"/>
        <v>0</v>
      </c>
    </row>
    <row r="541" spans="1:8" s="62" customFormat="1" hidden="1">
      <c r="A541" s="56" t="str">
        <f>IF((LEN('Copy paste to Here'!G545))&gt;5,((CONCATENATE('Copy paste to Here'!G545," &amp; ",'Copy paste to Here'!D545,"  &amp;  ",'Copy paste to Here'!E545))),"Empty Cell")</f>
        <v>Empty Cell</v>
      </c>
      <c r="B541" s="57">
        <f>'Copy paste to Here'!C545</f>
        <v>0</v>
      </c>
      <c r="C541" s="57"/>
      <c r="D541" s="58"/>
      <c r="E541" s="59"/>
      <c r="F541" s="59">
        <f t="shared" si="25"/>
        <v>0</v>
      </c>
      <c r="G541" s="60">
        <f t="shared" si="26"/>
        <v>0</v>
      </c>
      <c r="H541" s="63">
        <f t="shared" si="27"/>
        <v>0</v>
      </c>
    </row>
    <row r="542" spans="1:8" s="62" customFormat="1" hidden="1">
      <c r="A542" s="56" t="str">
        <f>IF((LEN('Copy paste to Here'!G546))&gt;5,((CONCATENATE('Copy paste to Here'!G546," &amp; ",'Copy paste to Here'!D546,"  &amp;  ",'Copy paste to Here'!E546))),"Empty Cell")</f>
        <v>Empty Cell</v>
      </c>
      <c r="B542" s="57">
        <f>'Copy paste to Here'!C546</f>
        <v>0</v>
      </c>
      <c r="C542" s="57"/>
      <c r="D542" s="58"/>
      <c r="E542" s="59"/>
      <c r="F542" s="59">
        <f t="shared" si="25"/>
        <v>0</v>
      </c>
      <c r="G542" s="60">
        <f t="shared" si="26"/>
        <v>0</v>
      </c>
      <c r="H542" s="63">
        <f t="shared" si="27"/>
        <v>0</v>
      </c>
    </row>
    <row r="543" spans="1:8" s="62" customFormat="1" hidden="1">
      <c r="A543" s="56" t="str">
        <f>IF((LEN('Copy paste to Here'!G547))&gt;5,((CONCATENATE('Copy paste to Here'!G547," &amp; ",'Copy paste to Here'!D547,"  &amp;  ",'Copy paste to Here'!E547))),"Empty Cell")</f>
        <v>Empty Cell</v>
      </c>
      <c r="B543" s="57">
        <f>'Copy paste to Here'!C547</f>
        <v>0</v>
      </c>
      <c r="C543" s="57"/>
      <c r="D543" s="58"/>
      <c r="E543" s="59"/>
      <c r="F543" s="59">
        <f t="shared" si="25"/>
        <v>0</v>
      </c>
      <c r="G543" s="60">
        <f t="shared" si="26"/>
        <v>0</v>
      </c>
      <c r="H543" s="63">
        <f t="shared" si="27"/>
        <v>0</v>
      </c>
    </row>
    <row r="544" spans="1:8" s="62" customFormat="1" hidden="1">
      <c r="A544" s="56" t="str">
        <f>IF((LEN('Copy paste to Here'!G548))&gt;5,((CONCATENATE('Copy paste to Here'!G548," &amp; ",'Copy paste to Here'!D548,"  &amp;  ",'Copy paste to Here'!E548))),"Empty Cell")</f>
        <v>Empty Cell</v>
      </c>
      <c r="B544" s="57">
        <f>'Copy paste to Here'!C548</f>
        <v>0</v>
      </c>
      <c r="C544" s="57"/>
      <c r="D544" s="58"/>
      <c r="E544" s="59"/>
      <c r="F544" s="59">
        <f t="shared" si="25"/>
        <v>0</v>
      </c>
      <c r="G544" s="60">
        <f t="shared" si="26"/>
        <v>0</v>
      </c>
      <c r="H544" s="63">
        <f t="shared" si="27"/>
        <v>0</v>
      </c>
    </row>
    <row r="545" spans="1:8" s="62" customFormat="1" hidden="1">
      <c r="A545" s="56" t="str">
        <f>IF((LEN('Copy paste to Here'!G549))&gt;5,((CONCATENATE('Copy paste to Here'!G549," &amp; ",'Copy paste to Here'!D549,"  &amp;  ",'Copy paste to Here'!E549))),"Empty Cell")</f>
        <v>Empty Cell</v>
      </c>
      <c r="B545" s="57">
        <f>'Copy paste to Here'!C549</f>
        <v>0</v>
      </c>
      <c r="C545" s="57"/>
      <c r="D545" s="58"/>
      <c r="E545" s="59"/>
      <c r="F545" s="59">
        <f t="shared" si="25"/>
        <v>0</v>
      </c>
      <c r="G545" s="60">
        <f t="shared" si="26"/>
        <v>0</v>
      </c>
      <c r="H545" s="63">
        <f t="shared" si="27"/>
        <v>0</v>
      </c>
    </row>
    <row r="546" spans="1:8" s="62" customFormat="1" hidden="1">
      <c r="A546" s="56" t="str">
        <f>IF((LEN('Copy paste to Here'!G550))&gt;5,((CONCATENATE('Copy paste to Here'!G550," &amp; ",'Copy paste to Here'!D550,"  &amp;  ",'Copy paste to Here'!E550))),"Empty Cell")</f>
        <v>Empty Cell</v>
      </c>
      <c r="B546" s="57">
        <f>'Copy paste to Here'!C550</f>
        <v>0</v>
      </c>
      <c r="C546" s="57"/>
      <c r="D546" s="58"/>
      <c r="E546" s="59"/>
      <c r="F546" s="59">
        <f t="shared" si="25"/>
        <v>0</v>
      </c>
      <c r="G546" s="60">
        <f t="shared" si="26"/>
        <v>0</v>
      </c>
      <c r="H546" s="63">
        <f t="shared" si="27"/>
        <v>0</v>
      </c>
    </row>
    <row r="547" spans="1:8" s="62" customFormat="1" hidden="1">
      <c r="A547" s="56" t="str">
        <f>IF((LEN('Copy paste to Here'!G551))&gt;5,((CONCATENATE('Copy paste to Here'!G551," &amp; ",'Copy paste to Here'!D551,"  &amp;  ",'Copy paste to Here'!E551))),"Empty Cell")</f>
        <v>Empty Cell</v>
      </c>
      <c r="B547" s="57">
        <f>'Copy paste to Here'!C551</f>
        <v>0</v>
      </c>
      <c r="C547" s="57"/>
      <c r="D547" s="58"/>
      <c r="E547" s="59"/>
      <c r="F547" s="59">
        <f t="shared" si="25"/>
        <v>0</v>
      </c>
      <c r="G547" s="60">
        <f t="shared" si="26"/>
        <v>0</v>
      </c>
      <c r="H547" s="63">
        <f t="shared" si="27"/>
        <v>0</v>
      </c>
    </row>
    <row r="548" spans="1:8" s="62" customFormat="1" hidden="1">
      <c r="A548" s="56" t="str">
        <f>IF((LEN('Copy paste to Here'!G552))&gt;5,((CONCATENATE('Copy paste to Here'!G552," &amp; ",'Copy paste to Here'!D552,"  &amp;  ",'Copy paste to Here'!E552))),"Empty Cell")</f>
        <v>Empty Cell</v>
      </c>
      <c r="B548" s="57">
        <f>'Copy paste to Here'!C552</f>
        <v>0</v>
      </c>
      <c r="C548" s="57"/>
      <c r="D548" s="58"/>
      <c r="E548" s="59"/>
      <c r="F548" s="59">
        <f t="shared" si="25"/>
        <v>0</v>
      </c>
      <c r="G548" s="60">
        <f t="shared" si="26"/>
        <v>0</v>
      </c>
      <c r="H548" s="63">
        <f t="shared" si="27"/>
        <v>0</v>
      </c>
    </row>
    <row r="549" spans="1:8" s="62" customFormat="1" hidden="1">
      <c r="A549" s="56" t="str">
        <f>IF((LEN('Copy paste to Here'!G553))&gt;5,((CONCATENATE('Copy paste to Here'!G553," &amp; ",'Copy paste to Here'!D553,"  &amp;  ",'Copy paste to Here'!E553))),"Empty Cell")</f>
        <v>Empty Cell</v>
      </c>
      <c r="B549" s="57">
        <f>'Copy paste to Here'!C553</f>
        <v>0</v>
      </c>
      <c r="C549" s="57"/>
      <c r="D549" s="58"/>
      <c r="E549" s="59"/>
      <c r="F549" s="59">
        <f t="shared" si="25"/>
        <v>0</v>
      </c>
      <c r="G549" s="60">
        <f t="shared" si="26"/>
        <v>0</v>
      </c>
      <c r="H549" s="63">
        <f t="shared" si="27"/>
        <v>0</v>
      </c>
    </row>
    <row r="550" spans="1:8" s="62" customFormat="1" hidden="1">
      <c r="A550" s="56" t="str">
        <f>IF((LEN('Copy paste to Here'!G554))&gt;5,((CONCATENATE('Copy paste to Here'!G554," &amp; ",'Copy paste to Here'!D554,"  &amp;  ",'Copy paste to Here'!E554))),"Empty Cell")</f>
        <v>Empty Cell</v>
      </c>
      <c r="B550" s="57">
        <f>'Copy paste to Here'!C554</f>
        <v>0</v>
      </c>
      <c r="C550" s="57"/>
      <c r="D550" s="58"/>
      <c r="E550" s="59"/>
      <c r="F550" s="59">
        <f t="shared" si="25"/>
        <v>0</v>
      </c>
      <c r="G550" s="60">
        <f t="shared" si="26"/>
        <v>0</v>
      </c>
      <c r="H550" s="63">
        <f t="shared" si="27"/>
        <v>0</v>
      </c>
    </row>
    <row r="551" spans="1:8" s="62" customFormat="1" hidden="1">
      <c r="A551" s="56" t="str">
        <f>IF((LEN('Copy paste to Here'!G555))&gt;5,((CONCATENATE('Copy paste to Here'!G555," &amp; ",'Copy paste to Here'!D555,"  &amp;  ",'Copy paste to Here'!E555))),"Empty Cell")</f>
        <v>Empty Cell</v>
      </c>
      <c r="B551" s="57">
        <f>'Copy paste to Here'!C555</f>
        <v>0</v>
      </c>
      <c r="C551" s="57"/>
      <c r="D551" s="58"/>
      <c r="E551" s="59"/>
      <c r="F551" s="59">
        <f t="shared" si="25"/>
        <v>0</v>
      </c>
      <c r="G551" s="60">
        <f t="shared" si="26"/>
        <v>0</v>
      </c>
      <c r="H551" s="63">
        <f t="shared" si="27"/>
        <v>0</v>
      </c>
    </row>
    <row r="552" spans="1:8" s="62" customFormat="1" hidden="1">
      <c r="A552" s="56" t="str">
        <f>IF((LEN('Copy paste to Here'!G556))&gt;5,((CONCATENATE('Copy paste to Here'!G556," &amp; ",'Copy paste to Here'!D556,"  &amp;  ",'Copy paste to Here'!E556))),"Empty Cell")</f>
        <v>Empty Cell</v>
      </c>
      <c r="B552" s="57">
        <f>'Copy paste to Here'!C556</f>
        <v>0</v>
      </c>
      <c r="C552" s="57"/>
      <c r="D552" s="58"/>
      <c r="E552" s="59"/>
      <c r="F552" s="59">
        <f t="shared" si="25"/>
        <v>0</v>
      </c>
      <c r="G552" s="60">
        <f t="shared" si="26"/>
        <v>0</v>
      </c>
      <c r="H552" s="63">
        <f t="shared" si="27"/>
        <v>0</v>
      </c>
    </row>
    <row r="553" spans="1:8" s="62" customFormat="1" hidden="1">
      <c r="A553" s="56" t="str">
        <f>IF((LEN('Copy paste to Here'!G557))&gt;5,((CONCATENATE('Copy paste to Here'!G557," &amp; ",'Copy paste to Here'!D557,"  &amp;  ",'Copy paste to Here'!E557))),"Empty Cell")</f>
        <v>Empty Cell</v>
      </c>
      <c r="B553" s="57">
        <f>'Copy paste to Here'!C557</f>
        <v>0</v>
      </c>
      <c r="C553" s="57"/>
      <c r="D553" s="58"/>
      <c r="E553" s="59"/>
      <c r="F553" s="59">
        <f t="shared" si="25"/>
        <v>0</v>
      </c>
      <c r="G553" s="60">
        <f t="shared" si="26"/>
        <v>0</v>
      </c>
      <c r="H553" s="63">
        <f t="shared" si="27"/>
        <v>0</v>
      </c>
    </row>
    <row r="554" spans="1:8" s="62" customFormat="1" hidden="1">
      <c r="A554" s="56" t="str">
        <f>IF((LEN('Copy paste to Here'!G558))&gt;5,((CONCATENATE('Copy paste to Here'!G558," &amp; ",'Copy paste to Here'!D558,"  &amp;  ",'Copy paste to Here'!E558))),"Empty Cell")</f>
        <v>Empty Cell</v>
      </c>
      <c r="B554" s="57">
        <f>'Copy paste to Here'!C558</f>
        <v>0</v>
      </c>
      <c r="C554" s="57"/>
      <c r="D554" s="58"/>
      <c r="E554" s="59"/>
      <c r="F554" s="59">
        <f t="shared" si="25"/>
        <v>0</v>
      </c>
      <c r="G554" s="60">
        <f t="shared" si="26"/>
        <v>0</v>
      </c>
      <c r="H554" s="63">
        <f t="shared" si="27"/>
        <v>0</v>
      </c>
    </row>
    <row r="555" spans="1:8" s="62" customFormat="1" hidden="1">
      <c r="A555" s="56" t="str">
        <f>IF((LEN('Copy paste to Here'!G559))&gt;5,((CONCATENATE('Copy paste to Here'!G559," &amp; ",'Copy paste to Here'!D559,"  &amp;  ",'Copy paste to Here'!E559))),"Empty Cell")</f>
        <v>Empty Cell</v>
      </c>
      <c r="B555" s="57">
        <f>'Copy paste to Here'!C559</f>
        <v>0</v>
      </c>
      <c r="C555" s="57"/>
      <c r="D555" s="58"/>
      <c r="E555" s="59"/>
      <c r="F555" s="59">
        <f t="shared" si="25"/>
        <v>0</v>
      </c>
      <c r="G555" s="60">
        <f t="shared" si="26"/>
        <v>0</v>
      </c>
      <c r="H555" s="63">
        <f t="shared" si="27"/>
        <v>0</v>
      </c>
    </row>
    <row r="556" spans="1:8" s="62" customFormat="1" hidden="1">
      <c r="A556" s="56" t="str">
        <f>IF((LEN('Copy paste to Here'!G560))&gt;5,((CONCATENATE('Copy paste to Here'!G560," &amp; ",'Copy paste to Here'!D560,"  &amp;  ",'Copy paste to Here'!E560))),"Empty Cell")</f>
        <v>Empty Cell</v>
      </c>
      <c r="B556" s="57">
        <f>'Copy paste to Here'!C560</f>
        <v>0</v>
      </c>
      <c r="C556" s="57"/>
      <c r="D556" s="58"/>
      <c r="E556" s="59"/>
      <c r="F556" s="59">
        <f t="shared" si="25"/>
        <v>0</v>
      </c>
      <c r="G556" s="60">
        <f t="shared" si="26"/>
        <v>0</v>
      </c>
      <c r="H556" s="63">
        <f t="shared" si="27"/>
        <v>0</v>
      </c>
    </row>
    <row r="557" spans="1:8" s="62" customFormat="1" hidden="1">
      <c r="A557" s="56" t="str">
        <f>IF((LEN('Copy paste to Here'!G561))&gt;5,((CONCATENATE('Copy paste to Here'!G561," &amp; ",'Copy paste to Here'!D561,"  &amp;  ",'Copy paste to Here'!E561))),"Empty Cell")</f>
        <v>Empty Cell</v>
      </c>
      <c r="B557" s="57">
        <f>'Copy paste to Here'!C561</f>
        <v>0</v>
      </c>
      <c r="C557" s="57"/>
      <c r="D557" s="58"/>
      <c r="E557" s="59"/>
      <c r="F557" s="59">
        <f t="shared" si="25"/>
        <v>0</v>
      </c>
      <c r="G557" s="60">
        <f t="shared" si="26"/>
        <v>0</v>
      </c>
      <c r="H557" s="63">
        <f t="shared" si="27"/>
        <v>0</v>
      </c>
    </row>
    <row r="558" spans="1:8" s="62" customFormat="1" hidden="1">
      <c r="A558" s="56" t="str">
        <f>IF((LEN('Copy paste to Here'!G562))&gt;5,((CONCATENATE('Copy paste to Here'!G562," &amp; ",'Copy paste to Here'!D562,"  &amp;  ",'Copy paste to Here'!E562))),"Empty Cell")</f>
        <v>Empty Cell</v>
      </c>
      <c r="B558" s="57">
        <f>'Copy paste to Here'!C562</f>
        <v>0</v>
      </c>
      <c r="C558" s="57"/>
      <c r="D558" s="58"/>
      <c r="E558" s="59"/>
      <c r="F558" s="59">
        <f t="shared" si="25"/>
        <v>0</v>
      </c>
      <c r="G558" s="60">
        <f t="shared" si="26"/>
        <v>0</v>
      </c>
      <c r="H558" s="63">
        <f t="shared" si="27"/>
        <v>0</v>
      </c>
    </row>
    <row r="559" spans="1:8" s="62" customFormat="1" hidden="1">
      <c r="A559" s="56" t="str">
        <f>IF((LEN('Copy paste to Here'!G563))&gt;5,((CONCATENATE('Copy paste to Here'!G563," &amp; ",'Copy paste to Here'!D563,"  &amp;  ",'Copy paste to Here'!E563))),"Empty Cell")</f>
        <v>Empty Cell</v>
      </c>
      <c r="B559" s="57">
        <f>'Copy paste to Here'!C563</f>
        <v>0</v>
      </c>
      <c r="C559" s="57"/>
      <c r="D559" s="58"/>
      <c r="E559" s="59"/>
      <c r="F559" s="59">
        <f t="shared" si="25"/>
        <v>0</v>
      </c>
      <c r="G559" s="60">
        <f t="shared" si="26"/>
        <v>0</v>
      </c>
      <c r="H559" s="63">
        <f t="shared" si="27"/>
        <v>0</v>
      </c>
    </row>
    <row r="560" spans="1:8" s="62" customFormat="1" hidden="1">
      <c r="A560" s="56" t="str">
        <f>IF((LEN('Copy paste to Here'!G564))&gt;5,((CONCATENATE('Copy paste to Here'!G564," &amp; ",'Copy paste to Here'!D564,"  &amp;  ",'Copy paste to Here'!E564))),"Empty Cell")</f>
        <v>Empty Cell</v>
      </c>
      <c r="B560" s="57">
        <f>'Copy paste to Here'!C564</f>
        <v>0</v>
      </c>
      <c r="C560" s="57"/>
      <c r="D560" s="58"/>
      <c r="E560" s="59"/>
      <c r="F560" s="59">
        <f t="shared" si="25"/>
        <v>0</v>
      </c>
      <c r="G560" s="60">
        <f t="shared" si="26"/>
        <v>0</v>
      </c>
      <c r="H560" s="63">
        <f t="shared" si="27"/>
        <v>0</v>
      </c>
    </row>
    <row r="561" spans="1:8" s="62" customFormat="1" hidden="1">
      <c r="A561" s="56" t="str">
        <f>IF((LEN('Copy paste to Here'!G565))&gt;5,((CONCATENATE('Copy paste to Here'!G565," &amp; ",'Copy paste to Here'!D565,"  &amp;  ",'Copy paste to Here'!E565))),"Empty Cell")</f>
        <v>Empty Cell</v>
      </c>
      <c r="B561" s="57">
        <f>'Copy paste to Here'!C565</f>
        <v>0</v>
      </c>
      <c r="C561" s="57"/>
      <c r="D561" s="58"/>
      <c r="E561" s="59"/>
      <c r="F561" s="59">
        <f t="shared" si="25"/>
        <v>0</v>
      </c>
      <c r="G561" s="60">
        <f t="shared" si="26"/>
        <v>0</v>
      </c>
      <c r="H561" s="63">
        <f t="shared" si="27"/>
        <v>0</v>
      </c>
    </row>
    <row r="562" spans="1:8" s="62" customFormat="1" hidden="1">
      <c r="A562" s="56" t="str">
        <f>IF((LEN('Copy paste to Here'!G566))&gt;5,((CONCATENATE('Copy paste to Here'!G566," &amp; ",'Copy paste to Here'!D566,"  &amp;  ",'Copy paste to Here'!E566))),"Empty Cell")</f>
        <v>Empty Cell</v>
      </c>
      <c r="B562" s="57">
        <f>'Copy paste to Here'!C566</f>
        <v>0</v>
      </c>
      <c r="C562" s="57"/>
      <c r="D562" s="58"/>
      <c r="E562" s="59"/>
      <c r="F562" s="59">
        <f t="shared" si="25"/>
        <v>0</v>
      </c>
      <c r="G562" s="60">
        <f t="shared" si="26"/>
        <v>0</v>
      </c>
      <c r="H562" s="63">
        <f t="shared" si="27"/>
        <v>0</v>
      </c>
    </row>
    <row r="563" spans="1:8" s="62" customFormat="1" hidden="1">
      <c r="A563" s="56" t="str">
        <f>IF((LEN('Copy paste to Here'!G567))&gt;5,((CONCATENATE('Copy paste to Here'!G567," &amp; ",'Copy paste to Here'!D567,"  &amp;  ",'Copy paste to Here'!E567))),"Empty Cell")</f>
        <v>Empty Cell</v>
      </c>
      <c r="B563" s="57">
        <f>'Copy paste to Here'!C567</f>
        <v>0</v>
      </c>
      <c r="C563" s="57"/>
      <c r="D563" s="58"/>
      <c r="E563" s="59"/>
      <c r="F563" s="59">
        <f t="shared" si="25"/>
        <v>0</v>
      </c>
      <c r="G563" s="60">
        <f t="shared" si="26"/>
        <v>0</v>
      </c>
      <c r="H563" s="63">
        <f t="shared" si="27"/>
        <v>0</v>
      </c>
    </row>
    <row r="564" spans="1:8" s="62" customFormat="1" hidden="1">
      <c r="A564" s="56" t="str">
        <f>IF((LEN('Copy paste to Here'!G568))&gt;5,((CONCATENATE('Copy paste to Here'!G568," &amp; ",'Copy paste to Here'!D568,"  &amp;  ",'Copy paste to Here'!E568))),"Empty Cell")</f>
        <v>Empty Cell</v>
      </c>
      <c r="B564" s="57">
        <f>'Copy paste to Here'!C568</f>
        <v>0</v>
      </c>
      <c r="C564" s="57"/>
      <c r="D564" s="58"/>
      <c r="E564" s="59"/>
      <c r="F564" s="59">
        <f t="shared" si="25"/>
        <v>0</v>
      </c>
      <c r="G564" s="60">
        <f t="shared" si="26"/>
        <v>0</v>
      </c>
      <c r="H564" s="63">
        <f t="shared" si="27"/>
        <v>0</v>
      </c>
    </row>
    <row r="565" spans="1:8" s="62" customFormat="1" hidden="1">
      <c r="A565" s="56" t="str">
        <f>IF((LEN('Copy paste to Here'!G569))&gt;5,((CONCATENATE('Copy paste to Here'!G569," &amp; ",'Copy paste to Here'!D569,"  &amp;  ",'Copy paste to Here'!E569))),"Empty Cell")</f>
        <v>Empty Cell</v>
      </c>
      <c r="B565" s="57">
        <f>'Copy paste to Here'!C569</f>
        <v>0</v>
      </c>
      <c r="C565" s="57"/>
      <c r="D565" s="58"/>
      <c r="E565" s="59"/>
      <c r="F565" s="59">
        <f t="shared" si="25"/>
        <v>0</v>
      </c>
      <c r="G565" s="60">
        <f t="shared" si="26"/>
        <v>0</v>
      </c>
      <c r="H565" s="63">
        <f t="shared" si="27"/>
        <v>0</v>
      </c>
    </row>
    <row r="566" spans="1:8" s="62" customFormat="1" hidden="1">
      <c r="A566" s="56" t="str">
        <f>IF((LEN('Copy paste to Here'!G570))&gt;5,((CONCATENATE('Copy paste to Here'!G570," &amp; ",'Copy paste to Here'!D570,"  &amp;  ",'Copy paste to Here'!E570))),"Empty Cell")</f>
        <v>Empty Cell</v>
      </c>
      <c r="B566" s="57">
        <f>'Copy paste to Here'!C570</f>
        <v>0</v>
      </c>
      <c r="C566" s="57"/>
      <c r="D566" s="58"/>
      <c r="E566" s="59"/>
      <c r="F566" s="59">
        <f t="shared" si="25"/>
        <v>0</v>
      </c>
      <c r="G566" s="60">
        <f t="shared" si="26"/>
        <v>0</v>
      </c>
      <c r="H566" s="63">
        <f t="shared" si="27"/>
        <v>0</v>
      </c>
    </row>
    <row r="567" spans="1:8" s="62" customFormat="1" hidden="1">
      <c r="A567" s="56" t="str">
        <f>IF((LEN('Copy paste to Here'!G571))&gt;5,((CONCATENATE('Copy paste to Here'!G571," &amp; ",'Copy paste to Here'!D571,"  &amp;  ",'Copy paste to Here'!E571))),"Empty Cell")</f>
        <v>Empty Cell</v>
      </c>
      <c r="B567" s="57">
        <f>'Copy paste to Here'!C571</f>
        <v>0</v>
      </c>
      <c r="C567" s="57"/>
      <c r="D567" s="58"/>
      <c r="E567" s="59"/>
      <c r="F567" s="59">
        <f t="shared" si="25"/>
        <v>0</v>
      </c>
      <c r="G567" s="60">
        <f t="shared" si="26"/>
        <v>0</v>
      </c>
      <c r="H567" s="63">
        <f t="shared" si="27"/>
        <v>0</v>
      </c>
    </row>
    <row r="568" spans="1:8" s="62" customFormat="1" hidden="1">
      <c r="A568" s="56" t="str">
        <f>IF((LEN('Copy paste to Here'!G572))&gt;5,((CONCATENATE('Copy paste to Here'!G572," &amp; ",'Copy paste to Here'!D572,"  &amp;  ",'Copy paste to Here'!E572))),"Empty Cell")</f>
        <v>Empty Cell</v>
      </c>
      <c r="B568" s="57">
        <f>'Copy paste to Here'!C572</f>
        <v>0</v>
      </c>
      <c r="C568" s="57"/>
      <c r="D568" s="58"/>
      <c r="E568" s="59"/>
      <c r="F568" s="59">
        <f t="shared" si="25"/>
        <v>0</v>
      </c>
      <c r="G568" s="60">
        <f t="shared" si="26"/>
        <v>0</v>
      </c>
      <c r="H568" s="63">
        <f t="shared" si="27"/>
        <v>0</v>
      </c>
    </row>
    <row r="569" spans="1:8" s="62" customFormat="1" hidden="1">
      <c r="A569" s="56" t="str">
        <f>IF((LEN('Copy paste to Here'!G573))&gt;5,((CONCATENATE('Copy paste to Here'!G573," &amp; ",'Copy paste to Here'!D573,"  &amp;  ",'Copy paste to Here'!E573))),"Empty Cell")</f>
        <v>Empty Cell</v>
      </c>
      <c r="B569" s="57">
        <f>'Copy paste to Here'!C573</f>
        <v>0</v>
      </c>
      <c r="C569" s="57"/>
      <c r="D569" s="58"/>
      <c r="E569" s="59"/>
      <c r="F569" s="59">
        <f t="shared" si="25"/>
        <v>0</v>
      </c>
      <c r="G569" s="60">
        <f t="shared" si="26"/>
        <v>0</v>
      </c>
      <c r="H569" s="63">
        <f t="shared" si="27"/>
        <v>0</v>
      </c>
    </row>
    <row r="570" spans="1:8" s="62" customFormat="1" hidden="1">
      <c r="A570" s="56" t="str">
        <f>IF((LEN('Copy paste to Here'!G574))&gt;5,((CONCATENATE('Copy paste to Here'!G574," &amp; ",'Copy paste to Here'!D574,"  &amp;  ",'Copy paste to Here'!E574))),"Empty Cell")</f>
        <v>Empty Cell</v>
      </c>
      <c r="B570" s="57">
        <f>'Copy paste to Here'!C574</f>
        <v>0</v>
      </c>
      <c r="C570" s="57"/>
      <c r="D570" s="58"/>
      <c r="E570" s="59"/>
      <c r="F570" s="59">
        <f t="shared" si="25"/>
        <v>0</v>
      </c>
      <c r="G570" s="60">
        <f t="shared" si="26"/>
        <v>0</v>
      </c>
      <c r="H570" s="63">
        <f t="shared" si="27"/>
        <v>0</v>
      </c>
    </row>
    <row r="571" spans="1:8" s="62" customFormat="1" hidden="1">
      <c r="A571" s="56" t="str">
        <f>IF((LEN('Copy paste to Here'!G575))&gt;5,((CONCATENATE('Copy paste to Here'!G575," &amp; ",'Copy paste to Here'!D575,"  &amp;  ",'Copy paste to Here'!E575))),"Empty Cell")</f>
        <v>Empty Cell</v>
      </c>
      <c r="B571" s="57">
        <f>'Copy paste to Here'!C575</f>
        <v>0</v>
      </c>
      <c r="C571" s="57"/>
      <c r="D571" s="58"/>
      <c r="E571" s="59"/>
      <c r="F571" s="59">
        <f t="shared" si="25"/>
        <v>0</v>
      </c>
      <c r="G571" s="60">
        <f t="shared" si="26"/>
        <v>0</v>
      </c>
      <c r="H571" s="63">
        <f t="shared" si="27"/>
        <v>0</v>
      </c>
    </row>
    <row r="572" spans="1:8" s="62" customFormat="1" hidden="1">
      <c r="A572" s="56" t="str">
        <f>IF((LEN('Copy paste to Here'!G576))&gt;5,((CONCATENATE('Copy paste to Here'!G576," &amp; ",'Copy paste to Here'!D576,"  &amp;  ",'Copy paste to Here'!E576))),"Empty Cell")</f>
        <v>Empty Cell</v>
      </c>
      <c r="B572" s="57">
        <f>'Copy paste to Here'!C576</f>
        <v>0</v>
      </c>
      <c r="C572" s="57"/>
      <c r="D572" s="58"/>
      <c r="E572" s="59"/>
      <c r="F572" s="59">
        <f t="shared" si="25"/>
        <v>0</v>
      </c>
      <c r="G572" s="60">
        <f t="shared" si="26"/>
        <v>0</v>
      </c>
      <c r="H572" s="63">
        <f t="shared" si="27"/>
        <v>0</v>
      </c>
    </row>
    <row r="573" spans="1:8" s="62" customFormat="1" hidden="1">
      <c r="A573" s="56" t="str">
        <f>IF((LEN('Copy paste to Here'!G577))&gt;5,((CONCATENATE('Copy paste to Here'!G577," &amp; ",'Copy paste to Here'!D577,"  &amp;  ",'Copy paste to Here'!E577))),"Empty Cell")</f>
        <v>Empty Cell</v>
      </c>
      <c r="B573" s="57">
        <f>'Copy paste to Here'!C577</f>
        <v>0</v>
      </c>
      <c r="C573" s="57"/>
      <c r="D573" s="58"/>
      <c r="E573" s="59"/>
      <c r="F573" s="59">
        <f t="shared" si="25"/>
        <v>0</v>
      </c>
      <c r="G573" s="60">
        <f t="shared" si="26"/>
        <v>0</v>
      </c>
      <c r="H573" s="63">
        <f t="shared" si="27"/>
        <v>0</v>
      </c>
    </row>
    <row r="574" spans="1:8" s="62" customFormat="1" hidden="1">
      <c r="A574" s="56" t="str">
        <f>IF((LEN('Copy paste to Here'!G578))&gt;5,((CONCATENATE('Copy paste to Here'!G578," &amp; ",'Copy paste to Here'!D578,"  &amp;  ",'Copy paste to Here'!E578))),"Empty Cell")</f>
        <v>Empty Cell</v>
      </c>
      <c r="B574" s="57">
        <f>'Copy paste to Here'!C578</f>
        <v>0</v>
      </c>
      <c r="C574" s="57"/>
      <c r="D574" s="58"/>
      <c r="E574" s="59"/>
      <c r="F574" s="59">
        <f t="shared" si="25"/>
        <v>0</v>
      </c>
      <c r="G574" s="60">
        <f t="shared" si="26"/>
        <v>0</v>
      </c>
      <c r="H574" s="63">
        <f t="shared" si="27"/>
        <v>0</v>
      </c>
    </row>
    <row r="575" spans="1:8" s="62" customFormat="1" hidden="1">
      <c r="A575" s="56" t="str">
        <f>IF((LEN('Copy paste to Here'!G579))&gt;5,((CONCATENATE('Copy paste to Here'!G579," &amp; ",'Copy paste to Here'!D579,"  &amp;  ",'Copy paste to Here'!E579))),"Empty Cell")</f>
        <v>Empty Cell</v>
      </c>
      <c r="B575" s="57">
        <f>'Copy paste to Here'!C579</f>
        <v>0</v>
      </c>
      <c r="C575" s="57"/>
      <c r="D575" s="58"/>
      <c r="E575" s="59"/>
      <c r="F575" s="59">
        <f t="shared" si="25"/>
        <v>0</v>
      </c>
      <c r="G575" s="60">
        <f t="shared" si="26"/>
        <v>0</v>
      </c>
      <c r="H575" s="63">
        <f t="shared" si="27"/>
        <v>0</v>
      </c>
    </row>
    <row r="576" spans="1:8" s="62" customFormat="1" hidden="1">
      <c r="A576" s="56" t="str">
        <f>IF((LEN('Copy paste to Here'!G580))&gt;5,((CONCATENATE('Copy paste to Here'!G580," &amp; ",'Copy paste to Here'!D580,"  &amp;  ",'Copy paste to Here'!E580))),"Empty Cell")</f>
        <v>Empty Cell</v>
      </c>
      <c r="B576" s="57">
        <f>'Copy paste to Here'!C580</f>
        <v>0</v>
      </c>
      <c r="C576" s="57"/>
      <c r="D576" s="58"/>
      <c r="E576" s="59"/>
      <c r="F576" s="59">
        <f t="shared" si="25"/>
        <v>0</v>
      </c>
      <c r="G576" s="60">
        <f t="shared" si="26"/>
        <v>0</v>
      </c>
      <c r="H576" s="63">
        <f t="shared" si="27"/>
        <v>0</v>
      </c>
    </row>
    <row r="577" spans="1:8" s="62" customFormat="1" hidden="1">
      <c r="A577" s="56" t="str">
        <f>IF((LEN('Copy paste to Here'!G581))&gt;5,((CONCATENATE('Copy paste to Here'!G581," &amp; ",'Copy paste to Here'!D581,"  &amp;  ",'Copy paste to Here'!E581))),"Empty Cell")</f>
        <v>Empty Cell</v>
      </c>
      <c r="B577" s="57">
        <f>'Copy paste to Here'!C581</f>
        <v>0</v>
      </c>
      <c r="C577" s="57"/>
      <c r="D577" s="58"/>
      <c r="E577" s="59"/>
      <c r="F577" s="59">
        <f t="shared" si="25"/>
        <v>0</v>
      </c>
      <c r="G577" s="60">
        <f t="shared" si="26"/>
        <v>0</v>
      </c>
      <c r="H577" s="63">
        <f t="shared" si="27"/>
        <v>0</v>
      </c>
    </row>
    <row r="578" spans="1:8" s="62" customFormat="1" hidden="1">
      <c r="A578" s="56" t="str">
        <f>IF((LEN('Copy paste to Here'!G582))&gt;5,((CONCATENATE('Copy paste to Here'!G582," &amp; ",'Copy paste to Here'!D582,"  &amp;  ",'Copy paste to Here'!E582))),"Empty Cell")</f>
        <v>Empty Cell</v>
      </c>
      <c r="B578" s="57">
        <f>'Copy paste to Here'!C582</f>
        <v>0</v>
      </c>
      <c r="C578" s="57"/>
      <c r="D578" s="58"/>
      <c r="E578" s="59"/>
      <c r="F578" s="59">
        <f t="shared" si="25"/>
        <v>0</v>
      </c>
      <c r="G578" s="60">
        <f t="shared" si="26"/>
        <v>0</v>
      </c>
      <c r="H578" s="63">
        <f t="shared" si="27"/>
        <v>0</v>
      </c>
    </row>
    <row r="579" spans="1:8" s="62" customFormat="1" hidden="1">
      <c r="A579" s="56" t="str">
        <f>IF((LEN('Copy paste to Here'!G583))&gt;5,((CONCATENATE('Copy paste to Here'!G583," &amp; ",'Copy paste to Here'!D583,"  &amp;  ",'Copy paste to Here'!E583))),"Empty Cell")</f>
        <v>Empty Cell</v>
      </c>
      <c r="B579" s="57">
        <f>'Copy paste to Here'!C583</f>
        <v>0</v>
      </c>
      <c r="C579" s="57"/>
      <c r="D579" s="58"/>
      <c r="E579" s="59"/>
      <c r="F579" s="59">
        <f t="shared" si="25"/>
        <v>0</v>
      </c>
      <c r="G579" s="60">
        <f t="shared" si="26"/>
        <v>0</v>
      </c>
      <c r="H579" s="63">
        <f t="shared" si="27"/>
        <v>0</v>
      </c>
    </row>
    <row r="580" spans="1:8" s="62" customFormat="1" hidden="1">
      <c r="A580" s="56" t="str">
        <f>IF((LEN('Copy paste to Here'!G584))&gt;5,((CONCATENATE('Copy paste to Here'!G584," &amp; ",'Copy paste to Here'!D584,"  &amp;  ",'Copy paste to Here'!E584))),"Empty Cell")</f>
        <v>Empty Cell</v>
      </c>
      <c r="B580" s="57">
        <f>'Copy paste to Here'!C584</f>
        <v>0</v>
      </c>
      <c r="C580" s="57"/>
      <c r="D580" s="58"/>
      <c r="E580" s="59"/>
      <c r="F580" s="59">
        <f t="shared" si="25"/>
        <v>0</v>
      </c>
      <c r="G580" s="60">
        <f t="shared" si="26"/>
        <v>0</v>
      </c>
      <c r="H580" s="63">
        <f t="shared" si="27"/>
        <v>0</v>
      </c>
    </row>
    <row r="581" spans="1:8" s="62" customFormat="1" hidden="1">
      <c r="A581" s="56" t="str">
        <f>IF((LEN('Copy paste to Here'!G585))&gt;5,((CONCATENATE('Copy paste to Here'!G585," &amp; ",'Copy paste to Here'!D585,"  &amp;  ",'Copy paste to Here'!E585))),"Empty Cell")</f>
        <v>Empty Cell</v>
      </c>
      <c r="B581" s="57">
        <f>'Copy paste to Here'!C585</f>
        <v>0</v>
      </c>
      <c r="C581" s="57"/>
      <c r="D581" s="58"/>
      <c r="E581" s="59"/>
      <c r="F581" s="59">
        <f t="shared" si="25"/>
        <v>0</v>
      </c>
      <c r="G581" s="60">
        <f t="shared" si="26"/>
        <v>0</v>
      </c>
      <c r="H581" s="63">
        <f t="shared" si="27"/>
        <v>0</v>
      </c>
    </row>
    <row r="582" spans="1:8" s="62" customFormat="1" hidden="1">
      <c r="A582" s="56" t="str">
        <f>IF((LEN('Copy paste to Here'!G586))&gt;5,((CONCATENATE('Copy paste to Here'!G586," &amp; ",'Copy paste to Here'!D586,"  &amp;  ",'Copy paste to Here'!E586))),"Empty Cell")</f>
        <v>Empty Cell</v>
      </c>
      <c r="B582" s="57">
        <f>'Copy paste to Here'!C586</f>
        <v>0</v>
      </c>
      <c r="C582" s="57"/>
      <c r="D582" s="58"/>
      <c r="E582" s="59"/>
      <c r="F582" s="59">
        <f t="shared" si="25"/>
        <v>0</v>
      </c>
      <c r="G582" s="60">
        <f t="shared" si="26"/>
        <v>0</v>
      </c>
      <c r="H582" s="63">
        <f t="shared" si="27"/>
        <v>0</v>
      </c>
    </row>
    <row r="583" spans="1:8" s="62" customFormat="1" hidden="1">
      <c r="A583" s="56" t="str">
        <f>IF((LEN('Copy paste to Here'!G587))&gt;5,((CONCATENATE('Copy paste to Here'!G587," &amp; ",'Copy paste to Here'!D587,"  &amp;  ",'Copy paste to Here'!E587))),"Empty Cell")</f>
        <v>Empty Cell</v>
      </c>
      <c r="B583" s="57">
        <f>'Copy paste to Here'!C587</f>
        <v>0</v>
      </c>
      <c r="C583" s="57"/>
      <c r="D583" s="58"/>
      <c r="E583" s="59"/>
      <c r="F583" s="59">
        <f t="shared" si="25"/>
        <v>0</v>
      </c>
      <c r="G583" s="60">
        <f t="shared" si="26"/>
        <v>0</v>
      </c>
      <c r="H583" s="63">
        <f t="shared" si="27"/>
        <v>0</v>
      </c>
    </row>
    <row r="584" spans="1:8" s="62" customFormat="1" hidden="1">
      <c r="A584" s="56" t="str">
        <f>IF((LEN('Copy paste to Here'!G588))&gt;5,((CONCATENATE('Copy paste to Here'!G588," &amp; ",'Copy paste to Here'!D588,"  &amp;  ",'Copy paste to Here'!E588))),"Empty Cell")</f>
        <v>Empty Cell</v>
      </c>
      <c r="B584" s="57">
        <f>'Copy paste to Here'!C588</f>
        <v>0</v>
      </c>
      <c r="C584" s="57"/>
      <c r="D584" s="58"/>
      <c r="E584" s="59"/>
      <c r="F584" s="59">
        <f t="shared" si="25"/>
        <v>0</v>
      </c>
      <c r="G584" s="60">
        <f t="shared" si="26"/>
        <v>0</v>
      </c>
      <c r="H584" s="63">
        <f t="shared" si="27"/>
        <v>0</v>
      </c>
    </row>
    <row r="585" spans="1:8" s="62" customFormat="1" hidden="1">
      <c r="A585" s="56" t="str">
        <f>IF((LEN('Copy paste to Here'!G589))&gt;5,((CONCATENATE('Copy paste to Here'!G589," &amp; ",'Copy paste to Here'!D589,"  &amp;  ",'Copy paste to Here'!E589))),"Empty Cell")</f>
        <v>Empty Cell</v>
      </c>
      <c r="B585" s="57">
        <f>'Copy paste to Here'!C589</f>
        <v>0</v>
      </c>
      <c r="C585" s="57"/>
      <c r="D585" s="58"/>
      <c r="E585" s="59"/>
      <c r="F585" s="59">
        <f t="shared" si="25"/>
        <v>0</v>
      </c>
      <c r="G585" s="60">
        <f t="shared" si="26"/>
        <v>0</v>
      </c>
      <c r="H585" s="63">
        <f t="shared" si="27"/>
        <v>0</v>
      </c>
    </row>
    <row r="586" spans="1:8" s="62" customFormat="1" hidden="1">
      <c r="A586" s="56" t="str">
        <f>IF((LEN('Copy paste to Here'!G590))&gt;5,((CONCATENATE('Copy paste to Here'!G590," &amp; ",'Copy paste to Here'!D590,"  &amp;  ",'Copy paste to Here'!E590))),"Empty Cell")</f>
        <v>Empty Cell</v>
      </c>
      <c r="B586" s="57">
        <f>'Copy paste to Here'!C590</f>
        <v>0</v>
      </c>
      <c r="C586" s="57"/>
      <c r="D586" s="58"/>
      <c r="E586" s="59"/>
      <c r="F586" s="59">
        <f t="shared" si="25"/>
        <v>0</v>
      </c>
      <c r="G586" s="60">
        <f t="shared" si="26"/>
        <v>0</v>
      </c>
      <c r="H586" s="63">
        <f t="shared" si="27"/>
        <v>0</v>
      </c>
    </row>
    <row r="587" spans="1:8" s="62" customFormat="1" hidden="1">
      <c r="A587" s="56" t="str">
        <f>IF((LEN('Copy paste to Here'!G591))&gt;5,((CONCATENATE('Copy paste to Here'!G591," &amp; ",'Copy paste to Here'!D591,"  &amp;  ",'Copy paste to Here'!E591))),"Empty Cell")</f>
        <v>Empty Cell</v>
      </c>
      <c r="B587" s="57">
        <f>'Copy paste to Here'!C591</f>
        <v>0</v>
      </c>
      <c r="C587" s="57"/>
      <c r="D587" s="58"/>
      <c r="E587" s="59"/>
      <c r="F587" s="59">
        <f t="shared" si="25"/>
        <v>0</v>
      </c>
      <c r="G587" s="60">
        <f t="shared" si="26"/>
        <v>0</v>
      </c>
      <c r="H587" s="63">
        <f t="shared" si="27"/>
        <v>0</v>
      </c>
    </row>
    <row r="588" spans="1:8" s="62" customFormat="1" hidden="1">
      <c r="A588" s="56" t="str">
        <f>IF((LEN('Copy paste to Here'!G592))&gt;5,((CONCATENATE('Copy paste to Here'!G592," &amp; ",'Copy paste to Here'!D592,"  &amp;  ",'Copy paste to Here'!E592))),"Empty Cell")</f>
        <v>Empty Cell</v>
      </c>
      <c r="B588" s="57">
        <f>'Copy paste to Here'!C592</f>
        <v>0</v>
      </c>
      <c r="C588" s="57"/>
      <c r="D588" s="58"/>
      <c r="E588" s="59"/>
      <c r="F588" s="59">
        <f t="shared" si="25"/>
        <v>0</v>
      </c>
      <c r="G588" s="60">
        <f t="shared" si="26"/>
        <v>0</v>
      </c>
      <c r="H588" s="63">
        <f t="shared" si="27"/>
        <v>0</v>
      </c>
    </row>
    <row r="589" spans="1:8" s="62" customFormat="1" hidden="1">
      <c r="A589" s="56" t="str">
        <f>IF((LEN('Copy paste to Here'!G593))&gt;5,((CONCATENATE('Copy paste to Here'!G593," &amp; ",'Copy paste to Here'!D593,"  &amp;  ",'Copy paste to Here'!E593))),"Empty Cell")</f>
        <v>Empty Cell</v>
      </c>
      <c r="B589" s="57">
        <f>'Copy paste to Here'!C593</f>
        <v>0</v>
      </c>
      <c r="C589" s="57"/>
      <c r="D589" s="58"/>
      <c r="E589" s="59"/>
      <c r="F589" s="59">
        <f t="shared" si="25"/>
        <v>0</v>
      </c>
      <c r="G589" s="60">
        <f t="shared" si="26"/>
        <v>0</v>
      </c>
      <c r="H589" s="63">
        <f t="shared" si="27"/>
        <v>0</v>
      </c>
    </row>
    <row r="590" spans="1:8" s="62" customFormat="1" hidden="1">
      <c r="A590" s="56" t="str">
        <f>IF((LEN('Copy paste to Here'!G594))&gt;5,((CONCATENATE('Copy paste to Here'!G594," &amp; ",'Copy paste to Here'!D594,"  &amp;  ",'Copy paste to Here'!E594))),"Empty Cell")</f>
        <v>Empty Cell</v>
      </c>
      <c r="B590" s="57">
        <f>'Copy paste to Here'!C594</f>
        <v>0</v>
      </c>
      <c r="C590" s="57"/>
      <c r="D590" s="58"/>
      <c r="E590" s="59"/>
      <c r="F590" s="59">
        <f t="shared" si="25"/>
        <v>0</v>
      </c>
      <c r="G590" s="60">
        <f t="shared" si="26"/>
        <v>0</v>
      </c>
      <c r="H590" s="63">
        <f t="shared" si="27"/>
        <v>0</v>
      </c>
    </row>
    <row r="591" spans="1:8" s="62" customFormat="1" hidden="1">
      <c r="A591" s="56" t="str">
        <f>IF((LEN('Copy paste to Here'!G595))&gt;5,((CONCATENATE('Copy paste to Here'!G595," &amp; ",'Copy paste to Here'!D595,"  &amp;  ",'Copy paste to Here'!E595))),"Empty Cell")</f>
        <v>Empty Cell</v>
      </c>
      <c r="B591" s="57">
        <f>'Copy paste to Here'!C595</f>
        <v>0</v>
      </c>
      <c r="C591" s="57"/>
      <c r="D591" s="58"/>
      <c r="E591" s="59"/>
      <c r="F591" s="59">
        <f t="shared" si="25"/>
        <v>0</v>
      </c>
      <c r="G591" s="60">
        <f t="shared" si="26"/>
        <v>0</v>
      </c>
      <c r="H591" s="63">
        <f t="shared" si="27"/>
        <v>0</v>
      </c>
    </row>
    <row r="592" spans="1:8" s="62" customFormat="1" hidden="1">
      <c r="A592" s="56" t="str">
        <f>IF((LEN('Copy paste to Here'!G596))&gt;5,((CONCATENATE('Copy paste to Here'!G596," &amp; ",'Copy paste to Here'!D596,"  &amp;  ",'Copy paste to Here'!E596))),"Empty Cell")</f>
        <v>Empty Cell</v>
      </c>
      <c r="B592" s="57">
        <f>'Copy paste to Here'!C596</f>
        <v>0</v>
      </c>
      <c r="C592" s="57"/>
      <c r="D592" s="58"/>
      <c r="E592" s="59"/>
      <c r="F592" s="59">
        <f t="shared" si="25"/>
        <v>0</v>
      </c>
      <c r="G592" s="60">
        <f t="shared" si="26"/>
        <v>0</v>
      </c>
      <c r="H592" s="63">
        <f t="shared" si="27"/>
        <v>0</v>
      </c>
    </row>
    <row r="593" spans="1:8" s="62" customFormat="1" hidden="1">
      <c r="A593" s="56" t="str">
        <f>IF((LEN('Copy paste to Here'!G597))&gt;5,((CONCATENATE('Copy paste to Here'!G597," &amp; ",'Copy paste to Here'!D597,"  &amp;  ",'Copy paste to Here'!E597))),"Empty Cell")</f>
        <v>Empty Cell</v>
      </c>
      <c r="B593" s="57">
        <f>'Copy paste to Here'!C597</f>
        <v>0</v>
      </c>
      <c r="C593" s="57"/>
      <c r="D593" s="58"/>
      <c r="E593" s="59"/>
      <c r="F593" s="59">
        <f t="shared" si="25"/>
        <v>0</v>
      </c>
      <c r="G593" s="60">
        <f t="shared" si="26"/>
        <v>0</v>
      </c>
      <c r="H593" s="63">
        <f t="shared" si="27"/>
        <v>0</v>
      </c>
    </row>
    <row r="594" spans="1:8" s="62" customFormat="1" hidden="1">
      <c r="A594" s="56" t="str">
        <f>IF((LEN('Copy paste to Here'!G598))&gt;5,((CONCATENATE('Copy paste to Here'!G598," &amp; ",'Copy paste to Here'!D598,"  &amp;  ",'Copy paste to Here'!E598))),"Empty Cell")</f>
        <v>Empty Cell</v>
      </c>
      <c r="B594" s="57">
        <f>'Copy paste to Here'!C598</f>
        <v>0</v>
      </c>
      <c r="C594" s="57"/>
      <c r="D594" s="58"/>
      <c r="E594" s="59"/>
      <c r="F594" s="59">
        <f t="shared" si="25"/>
        <v>0</v>
      </c>
      <c r="G594" s="60">
        <f t="shared" si="26"/>
        <v>0</v>
      </c>
      <c r="H594" s="63">
        <f t="shared" si="27"/>
        <v>0</v>
      </c>
    </row>
    <row r="595" spans="1:8" s="62" customFormat="1" hidden="1">
      <c r="A595" s="56" t="str">
        <f>IF((LEN('Copy paste to Here'!G599))&gt;5,((CONCATENATE('Copy paste to Here'!G599," &amp; ",'Copy paste to Here'!D599,"  &amp;  ",'Copy paste to Here'!E599))),"Empty Cell")</f>
        <v>Empty Cell</v>
      </c>
      <c r="B595" s="57">
        <f>'Copy paste to Here'!C599</f>
        <v>0</v>
      </c>
      <c r="C595" s="57"/>
      <c r="D595" s="58"/>
      <c r="E595" s="59"/>
      <c r="F595" s="59">
        <f t="shared" ref="F595:F658" si="28">D595*E595</f>
        <v>0</v>
      </c>
      <c r="G595" s="60">
        <f t="shared" ref="G595:G658" si="29">E595*$E$14</f>
        <v>0</v>
      </c>
      <c r="H595" s="63">
        <f t="shared" ref="H595:H658" si="30">D595*G595</f>
        <v>0</v>
      </c>
    </row>
    <row r="596" spans="1:8" s="62" customFormat="1" hidden="1">
      <c r="A596" s="56" t="str">
        <f>IF((LEN('Copy paste to Here'!G600))&gt;5,((CONCATENATE('Copy paste to Here'!G600," &amp; ",'Copy paste to Here'!D600,"  &amp;  ",'Copy paste to Here'!E600))),"Empty Cell")</f>
        <v>Empty Cell</v>
      </c>
      <c r="B596" s="57">
        <f>'Copy paste to Here'!C600</f>
        <v>0</v>
      </c>
      <c r="C596" s="57"/>
      <c r="D596" s="58"/>
      <c r="E596" s="59"/>
      <c r="F596" s="59">
        <f t="shared" si="28"/>
        <v>0</v>
      </c>
      <c r="G596" s="60">
        <f t="shared" si="29"/>
        <v>0</v>
      </c>
      <c r="H596" s="63">
        <f t="shared" si="30"/>
        <v>0</v>
      </c>
    </row>
    <row r="597" spans="1:8" s="62" customFormat="1" hidden="1">
      <c r="A597" s="56" t="str">
        <f>IF((LEN('Copy paste to Here'!G601))&gt;5,((CONCATENATE('Copy paste to Here'!G601," &amp; ",'Copy paste to Here'!D601,"  &amp;  ",'Copy paste to Here'!E601))),"Empty Cell")</f>
        <v>Empty Cell</v>
      </c>
      <c r="B597" s="57">
        <f>'Copy paste to Here'!C601</f>
        <v>0</v>
      </c>
      <c r="C597" s="57"/>
      <c r="D597" s="58"/>
      <c r="E597" s="59"/>
      <c r="F597" s="59">
        <f t="shared" si="28"/>
        <v>0</v>
      </c>
      <c r="G597" s="60">
        <f t="shared" si="29"/>
        <v>0</v>
      </c>
      <c r="H597" s="63">
        <f t="shared" si="30"/>
        <v>0</v>
      </c>
    </row>
    <row r="598" spans="1:8" s="62" customFormat="1" hidden="1">
      <c r="A598" s="56" t="str">
        <f>IF((LEN('Copy paste to Here'!G602))&gt;5,((CONCATENATE('Copy paste to Here'!G602," &amp; ",'Copy paste to Here'!D602,"  &amp;  ",'Copy paste to Here'!E602))),"Empty Cell")</f>
        <v>Empty Cell</v>
      </c>
      <c r="B598" s="57">
        <f>'Copy paste to Here'!C602</f>
        <v>0</v>
      </c>
      <c r="C598" s="57"/>
      <c r="D598" s="58"/>
      <c r="E598" s="59"/>
      <c r="F598" s="59">
        <f t="shared" si="28"/>
        <v>0</v>
      </c>
      <c r="G598" s="60">
        <f t="shared" si="29"/>
        <v>0</v>
      </c>
      <c r="H598" s="63">
        <f t="shared" si="30"/>
        <v>0</v>
      </c>
    </row>
    <row r="599" spans="1:8" s="62" customFormat="1" hidden="1">
      <c r="A599" s="56" t="str">
        <f>IF((LEN('Copy paste to Here'!G603))&gt;5,((CONCATENATE('Copy paste to Here'!G603," &amp; ",'Copy paste to Here'!D603,"  &amp;  ",'Copy paste to Here'!E603))),"Empty Cell")</f>
        <v>Empty Cell</v>
      </c>
      <c r="B599" s="57">
        <f>'Copy paste to Here'!C603</f>
        <v>0</v>
      </c>
      <c r="C599" s="57"/>
      <c r="D599" s="58"/>
      <c r="E599" s="59"/>
      <c r="F599" s="59">
        <f t="shared" si="28"/>
        <v>0</v>
      </c>
      <c r="G599" s="60">
        <f t="shared" si="29"/>
        <v>0</v>
      </c>
      <c r="H599" s="63">
        <f t="shared" si="30"/>
        <v>0</v>
      </c>
    </row>
    <row r="600" spans="1:8" s="62" customFormat="1" hidden="1">
      <c r="A600" s="56" t="str">
        <f>IF((LEN('Copy paste to Here'!G604))&gt;5,((CONCATENATE('Copy paste to Here'!G604," &amp; ",'Copy paste to Here'!D604,"  &amp;  ",'Copy paste to Here'!E604))),"Empty Cell")</f>
        <v>Empty Cell</v>
      </c>
      <c r="B600" s="57">
        <f>'Copy paste to Here'!C604</f>
        <v>0</v>
      </c>
      <c r="C600" s="57"/>
      <c r="D600" s="58"/>
      <c r="E600" s="59"/>
      <c r="F600" s="59">
        <f t="shared" si="28"/>
        <v>0</v>
      </c>
      <c r="G600" s="60">
        <f t="shared" si="29"/>
        <v>0</v>
      </c>
      <c r="H600" s="63">
        <f t="shared" si="30"/>
        <v>0</v>
      </c>
    </row>
    <row r="601" spans="1:8" s="62" customFormat="1" hidden="1">
      <c r="A601" s="56" t="str">
        <f>IF((LEN('Copy paste to Here'!G605))&gt;5,((CONCATENATE('Copy paste to Here'!G605," &amp; ",'Copy paste to Here'!D605,"  &amp;  ",'Copy paste to Here'!E605))),"Empty Cell")</f>
        <v>Empty Cell</v>
      </c>
      <c r="B601" s="57">
        <f>'Copy paste to Here'!C605</f>
        <v>0</v>
      </c>
      <c r="C601" s="57"/>
      <c r="D601" s="58"/>
      <c r="E601" s="59"/>
      <c r="F601" s="59">
        <f t="shared" si="28"/>
        <v>0</v>
      </c>
      <c r="G601" s="60">
        <f t="shared" si="29"/>
        <v>0</v>
      </c>
      <c r="H601" s="63">
        <f t="shared" si="30"/>
        <v>0</v>
      </c>
    </row>
    <row r="602" spans="1:8" s="62" customFormat="1" hidden="1">
      <c r="A602" s="56" t="str">
        <f>IF((LEN('Copy paste to Here'!G606))&gt;5,((CONCATENATE('Copy paste to Here'!G606," &amp; ",'Copy paste to Here'!D606,"  &amp;  ",'Copy paste to Here'!E606))),"Empty Cell")</f>
        <v>Empty Cell</v>
      </c>
      <c r="B602" s="57">
        <f>'Copy paste to Here'!C606</f>
        <v>0</v>
      </c>
      <c r="C602" s="57"/>
      <c r="D602" s="58"/>
      <c r="E602" s="59"/>
      <c r="F602" s="59">
        <f t="shared" si="28"/>
        <v>0</v>
      </c>
      <c r="G602" s="60">
        <f t="shared" si="29"/>
        <v>0</v>
      </c>
      <c r="H602" s="63">
        <f t="shared" si="30"/>
        <v>0</v>
      </c>
    </row>
    <row r="603" spans="1:8" s="62" customFormat="1" hidden="1">
      <c r="A603" s="56" t="str">
        <f>IF((LEN('Copy paste to Here'!G607))&gt;5,((CONCATENATE('Copy paste to Here'!G607," &amp; ",'Copy paste to Here'!D607,"  &amp;  ",'Copy paste to Here'!E607))),"Empty Cell")</f>
        <v>Empty Cell</v>
      </c>
      <c r="B603" s="57">
        <f>'Copy paste to Here'!C607</f>
        <v>0</v>
      </c>
      <c r="C603" s="57"/>
      <c r="D603" s="58"/>
      <c r="E603" s="59"/>
      <c r="F603" s="59">
        <f t="shared" si="28"/>
        <v>0</v>
      </c>
      <c r="G603" s="60">
        <f t="shared" si="29"/>
        <v>0</v>
      </c>
      <c r="H603" s="63">
        <f t="shared" si="30"/>
        <v>0</v>
      </c>
    </row>
    <row r="604" spans="1:8" s="62" customFormat="1" hidden="1">
      <c r="A604" s="56" t="str">
        <f>IF((LEN('Copy paste to Here'!G608))&gt;5,((CONCATENATE('Copy paste to Here'!G608," &amp; ",'Copy paste to Here'!D608,"  &amp;  ",'Copy paste to Here'!E608))),"Empty Cell")</f>
        <v>Empty Cell</v>
      </c>
      <c r="B604" s="57">
        <f>'Copy paste to Here'!C608</f>
        <v>0</v>
      </c>
      <c r="C604" s="57"/>
      <c r="D604" s="58"/>
      <c r="E604" s="59"/>
      <c r="F604" s="59">
        <f t="shared" si="28"/>
        <v>0</v>
      </c>
      <c r="G604" s="60">
        <f t="shared" si="29"/>
        <v>0</v>
      </c>
      <c r="H604" s="63">
        <f t="shared" si="30"/>
        <v>0</v>
      </c>
    </row>
    <row r="605" spans="1:8" s="62" customFormat="1" hidden="1">
      <c r="A605" s="56" t="str">
        <f>IF((LEN('Copy paste to Here'!G609))&gt;5,((CONCATENATE('Copy paste to Here'!G609," &amp; ",'Copy paste to Here'!D609,"  &amp;  ",'Copy paste to Here'!E609))),"Empty Cell")</f>
        <v>Empty Cell</v>
      </c>
      <c r="B605" s="57">
        <f>'Copy paste to Here'!C609</f>
        <v>0</v>
      </c>
      <c r="C605" s="57"/>
      <c r="D605" s="58"/>
      <c r="E605" s="59"/>
      <c r="F605" s="59">
        <f t="shared" si="28"/>
        <v>0</v>
      </c>
      <c r="G605" s="60">
        <f t="shared" si="29"/>
        <v>0</v>
      </c>
      <c r="H605" s="63">
        <f t="shared" si="30"/>
        <v>0</v>
      </c>
    </row>
    <row r="606" spans="1:8" s="62" customFormat="1" hidden="1">
      <c r="A606" s="56" t="str">
        <f>IF((LEN('Copy paste to Here'!G610))&gt;5,((CONCATENATE('Copy paste to Here'!G610," &amp; ",'Copy paste to Here'!D610,"  &amp;  ",'Copy paste to Here'!E610))),"Empty Cell")</f>
        <v>Empty Cell</v>
      </c>
      <c r="B606" s="57">
        <f>'Copy paste to Here'!C610</f>
        <v>0</v>
      </c>
      <c r="C606" s="57"/>
      <c r="D606" s="58"/>
      <c r="E606" s="59"/>
      <c r="F606" s="59">
        <f t="shared" si="28"/>
        <v>0</v>
      </c>
      <c r="G606" s="60">
        <f t="shared" si="29"/>
        <v>0</v>
      </c>
      <c r="H606" s="63">
        <f t="shared" si="30"/>
        <v>0</v>
      </c>
    </row>
    <row r="607" spans="1:8" s="62" customFormat="1" hidden="1">
      <c r="A607" s="56" t="str">
        <f>IF((LEN('Copy paste to Here'!G611))&gt;5,((CONCATENATE('Copy paste to Here'!G611," &amp; ",'Copy paste to Here'!D611,"  &amp;  ",'Copy paste to Here'!E611))),"Empty Cell")</f>
        <v>Empty Cell</v>
      </c>
      <c r="B607" s="57">
        <f>'Copy paste to Here'!C611</f>
        <v>0</v>
      </c>
      <c r="C607" s="57"/>
      <c r="D607" s="58"/>
      <c r="E607" s="59"/>
      <c r="F607" s="59">
        <f t="shared" si="28"/>
        <v>0</v>
      </c>
      <c r="G607" s="60">
        <f t="shared" si="29"/>
        <v>0</v>
      </c>
      <c r="H607" s="63">
        <f t="shared" si="30"/>
        <v>0</v>
      </c>
    </row>
    <row r="608" spans="1:8" s="62" customFormat="1" hidden="1">
      <c r="A608" s="56" t="str">
        <f>IF((LEN('Copy paste to Here'!G612))&gt;5,((CONCATENATE('Copy paste to Here'!G612," &amp; ",'Copy paste to Here'!D612,"  &amp;  ",'Copy paste to Here'!E612))),"Empty Cell")</f>
        <v>Empty Cell</v>
      </c>
      <c r="B608" s="57">
        <f>'Copy paste to Here'!C612</f>
        <v>0</v>
      </c>
      <c r="C608" s="57"/>
      <c r="D608" s="58"/>
      <c r="E608" s="59"/>
      <c r="F608" s="59">
        <f t="shared" si="28"/>
        <v>0</v>
      </c>
      <c r="G608" s="60">
        <f t="shared" si="29"/>
        <v>0</v>
      </c>
      <c r="H608" s="63">
        <f t="shared" si="30"/>
        <v>0</v>
      </c>
    </row>
    <row r="609" spans="1:8" s="62" customFormat="1" hidden="1">
      <c r="A609" s="56" t="str">
        <f>IF((LEN('Copy paste to Here'!G613))&gt;5,((CONCATENATE('Copy paste to Here'!G613," &amp; ",'Copy paste to Here'!D613,"  &amp;  ",'Copy paste to Here'!E613))),"Empty Cell")</f>
        <v>Empty Cell</v>
      </c>
      <c r="B609" s="57">
        <f>'Copy paste to Here'!C613</f>
        <v>0</v>
      </c>
      <c r="C609" s="57"/>
      <c r="D609" s="58"/>
      <c r="E609" s="59"/>
      <c r="F609" s="59">
        <f t="shared" si="28"/>
        <v>0</v>
      </c>
      <c r="G609" s="60">
        <f t="shared" si="29"/>
        <v>0</v>
      </c>
      <c r="H609" s="63">
        <f t="shared" si="30"/>
        <v>0</v>
      </c>
    </row>
    <row r="610" spans="1:8" s="62" customFormat="1" hidden="1">
      <c r="A610" s="56" t="str">
        <f>IF((LEN('Copy paste to Here'!G614))&gt;5,((CONCATENATE('Copy paste to Here'!G614," &amp; ",'Copy paste to Here'!D614,"  &amp;  ",'Copy paste to Here'!E614))),"Empty Cell")</f>
        <v>Empty Cell</v>
      </c>
      <c r="B610" s="57">
        <f>'Copy paste to Here'!C614</f>
        <v>0</v>
      </c>
      <c r="C610" s="57"/>
      <c r="D610" s="58"/>
      <c r="E610" s="59"/>
      <c r="F610" s="59">
        <f t="shared" si="28"/>
        <v>0</v>
      </c>
      <c r="G610" s="60">
        <f t="shared" si="29"/>
        <v>0</v>
      </c>
      <c r="H610" s="63">
        <f t="shared" si="30"/>
        <v>0</v>
      </c>
    </row>
    <row r="611" spans="1:8" s="62" customFormat="1" hidden="1">
      <c r="A611" s="56" t="str">
        <f>IF((LEN('Copy paste to Here'!G615))&gt;5,((CONCATENATE('Copy paste to Here'!G615," &amp; ",'Copy paste to Here'!D615,"  &amp;  ",'Copy paste to Here'!E615))),"Empty Cell")</f>
        <v>Empty Cell</v>
      </c>
      <c r="B611" s="57">
        <f>'Copy paste to Here'!C615</f>
        <v>0</v>
      </c>
      <c r="C611" s="57"/>
      <c r="D611" s="58"/>
      <c r="E611" s="59"/>
      <c r="F611" s="59">
        <f t="shared" si="28"/>
        <v>0</v>
      </c>
      <c r="G611" s="60">
        <f t="shared" si="29"/>
        <v>0</v>
      </c>
      <c r="H611" s="63">
        <f t="shared" si="30"/>
        <v>0</v>
      </c>
    </row>
    <row r="612" spans="1:8" s="62" customFormat="1" hidden="1">
      <c r="A612" s="56" t="str">
        <f>IF((LEN('Copy paste to Here'!G616))&gt;5,((CONCATENATE('Copy paste to Here'!G616," &amp; ",'Copy paste to Here'!D616,"  &amp;  ",'Copy paste to Here'!E616))),"Empty Cell")</f>
        <v>Empty Cell</v>
      </c>
      <c r="B612" s="57">
        <f>'Copy paste to Here'!C616</f>
        <v>0</v>
      </c>
      <c r="C612" s="57"/>
      <c r="D612" s="58"/>
      <c r="E612" s="59"/>
      <c r="F612" s="59">
        <f t="shared" si="28"/>
        <v>0</v>
      </c>
      <c r="G612" s="60">
        <f t="shared" si="29"/>
        <v>0</v>
      </c>
      <c r="H612" s="63">
        <f t="shared" si="30"/>
        <v>0</v>
      </c>
    </row>
    <row r="613" spans="1:8" s="62" customFormat="1" hidden="1">
      <c r="A613" s="56" t="str">
        <f>IF((LEN('Copy paste to Here'!G617))&gt;5,((CONCATENATE('Copy paste to Here'!G617," &amp; ",'Copy paste to Here'!D617,"  &amp;  ",'Copy paste to Here'!E617))),"Empty Cell")</f>
        <v>Empty Cell</v>
      </c>
      <c r="B613" s="57">
        <f>'Copy paste to Here'!C617</f>
        <v>0</v>
      </c>
      <c r="C613" s="57"/>
      <c r="D613" s="58"/>
      <c r="E613" s="59"/>
      <c r="F613" s="59">
        <f t="shared" si="28"/>
        <v>0</v>
      </c>
      <c r="G613" s="60">
        <f t="shared" si="29"/>
        <v>0</v>
      </c>
      <c r="H613" s="63">
        <f t="shared" si="30"/>
        <v>0</v>
      </c>
    </row>
    <row r="614" spans="1:8" s="62" customFormat="1" hidden="1">
      <c r="A614" s="56" t="str">
        <f>IF((LEN('Copy paste to Here'!G618))&gt;5,((CONCATENATE('Copy paste to Here'!G618," &amp; ",'Copy paste to Here'!D618,"  &amp;  ",'Copy paste to Here'!E618))),"Empty Cell")</f>
        <v>Empty Cell</v>
      </c>
      <c r="B614" s="57">
        <f>'Copy paste to Here'!C618</f>
        <v>0</v>
      </c>
      <c r="C614" s="57"/>
      <c r="D614" s="58"/>
      <c r="E614" s="59"/>
      <c r="F614" s="59">
        <f t="shared" si="28"/>
        <v>0</v>
      </c>
      <c r="G614" s="60">
        <f t="shared" si="29"/>
        <v>0</v>
      </c>
      <c r="H614" s="63">
        <f t="shared" si="30"/>
        <v>0</v>
      </c>
    </row>
    <row r="615" spans="1:8" s="62" customFormat="1" hidden="1">
      <c r="A615" s="56" t="str">
        <f>IF((LEN('Copy paste to Here'!G619))&gt;5,((CONCATENATE('Copy paste to Here'!G619," &amp; ",'Copy paste to Here'!D619,"  &amp;  ",'Copy paste to Here'!E619))),"Empty Cell")</f>
        <v>Empty Cell</v>
      </c>
      <c r="B615" s="57">
        <f>'Copy paste to Here'!C619</f>
        <v>0</v>
      </c>
      <c r="C615" s="57"/>
      <c r="D615" s="58"/>
      <c r="E615" s="59"/>
      <c r="F615" s="59">
        <f t="shared" si="28"/>
        <v>0</v>
      </c>
      <c r="G615" s="60">
        <f t="shared" si="29"/>
        <v>0</v>
      </c>
      <c r="H615" s="63">
        <f t="shared" si="30"/>
        <v>0</v>
      </c>
    </row>
    <row r="616" spans="1:8" s="62" customFormat="1" hidden="1">
      <c r="A616" s="56" t="str">
        <f>IF((LEN('Copy paste to Here'!G620))&gt;5,((CONCATENATE('Copy paste to Here'!G620," &amp; ",'Copy paste to Here'!D620,"  &amp;  ",'Copy paste to Here'!E620))),"Empty Cell")</f>
        <v>Empty Cell</v>
      </c>
      <c r="B616" s="57">
        <f>'Copy paste to Here'!C620</f>
        <v>0</v>
      </c>
      <c r="C616" s="57"/>
      <c r="D616" s="58"/>
      <c r="E616" s="59"/>
      <c r="F616" s="59">
        <f t="shared" si="28"/>
        <v>0</v>
      </c>
      <c r="G616" s="60">
        <f t="shared" si="29"/>
        <v>0</v>
      </c>
      <c r="H616" s="63">
        <f t="shared" si="30"/>
        <v>0</v>
      </c>
    </row>
    <row r="617" spans="1:8" s="62" customFormat="1" hidden="1">
      <c r="A617" s="56" t="str">
        <f>IF((LEN('Copy paste to Here'!G621))&gt;5,((CONCATENATE('Copy paste to Here'!G621," &amp; ",'Copy paste to Here'!D621,"  &amp;  ",'Copy paste to Here'!E621))),"Empty Cell")</f>
        <v>Empty Cell</v>
      </c>
      <c r="B617" s="57">
        <f>'Copy paste to Here'!C621</f>
        <v>0</v>
      </c>
      <c r="C617" s="57"/>
      <c r="D617" s="58"/>
      <c r="E617" s="59"/>
      <c r="F617" s="59">
        <f t="shared" si="28"/>
        <v>0</v>
      </c>
      <c r="G617" s="60">
        <f t="shared" si="29"/>
        <v>0</v>
      </c>
      <c r="H617" s="63">
        <f t="shared" si="30"/>
        <v>0</v>
      </c>
    </row>
    <row r="618" spans="1:8" s="62" customFormat="1" hidden="1">
      <c r="A618" s="56" t="str">
        <f>IF((LEN('Copy paste to Here'!G622))&gt;5,((CONCATENATE('Copy paste to Here'!G622," &amp; ",'Copy paste to Here'!D622,"  &amp;  ",'Copy paste to Here'!E622))),"Empty Cell")</f>
        <v>Empty Cell</v>
      </c>
      <c r="B618" s="57">
        <f>'Copy paste to Here'!C622</f>
        <v>0</v>
      </c>
      <c r="C618" s="57"/>
      <c r="D618" s="58"/>
      <c r="E618" s="59"/>
      <c r="F618" s="59">
        <f t="shared" si="28"/>
        <v>0</v>
      </c>
      <c r="G618" s="60">
        <f t="shared" si="29"/>
        <v>0</v>
      </c>
      <c r="H618" s="63">
        <f t="shared" si="30"/>
        <v>0</v>
      </c>
    </row>
    <row r="619" spans="1:8" s="62" customFormat="1" hidden="1">
      <c r="A619" s="56" t="str">
        <f>IF((LEN('Copy paste to Here'!G623))&gt;5,((CONCATENATE('Copy paste to Here'!G623," &amp; ",'Copy paste to Here'!D623,"  &amp;  ",'Copy paste to Here'!E623))),"Empty Cell")</f>
        <v>Empty Cell</v>
      </c>
      <c r="B619" s="57">
        <f>'Copy paste to Here'!C623</f>
        <v>0</v>
      </c>
      <c r="C619" s="57"/>
      <c r="D619" s="58"/>
      <c r="E619" s="59"/>
      <c r="F619" s="59">
        <f t="shared" si="28"/>
        <v>0</v>
      </c>
      <c r="G619" s="60">
        <f t="shared" si="29"/>
        <v>0</v>
      </c>
      <c r="H619" s="63">
        <f t="shared" si="30"/>
        <v>0</v>
      </c>
    </row>
    <row r="620" spans="1:8" s="62" customFormat="1" hidden="1">
      <c r="A620" s="56" t="str">
        <f>IF((LEN('Copy paste to Here'!G624))&gt;5,((CONCATENATE('Copy paste to Here'!G624," &amp; ",'Copy paste to Here'!D624,"  &amp;  ",'Copy paste to Here'!E624))),"Empty Cell")</f>
        <v>Empty Cell</v>
      </c>
      <c r="B620" s="57">
        <f>'Copy paste to Here'!C624</f>
        <v>0</v>
      </c>
      <c r="C620" s="57"/>
      <c r="D620" s="58"/>
      <c r="E620" s="59"/>
      <c r="F620" s="59">
        <f t="shared" si="28"/>
        <v>0</v>
      </c>
      <c r="G620" s="60">
        <f t="shared" si="29"/>
        <v>0</v>
      </c>
      <c r="H620" s="63">
        <f t="shared" si="30"/>
        <v>0</v>
      </c>
    </row>
    <row r="621" spans="1:8" s="62" customFormat="1" hidden="1">
      <c r="A621" s="56" t="str">
        <f>IF((LEN('Copy paste to Here'!G625))&gt;5,((CONCATENATE('Copy paste to Here'!G625," &amp; ",'Copy paste to Here'!D625,"  &amp;  ",'Copy paste to Here'!E625))),"Empty Cell")</f>
        <v>Empty Cell</v>
      </c>
      <c r="B621" s="57">
        <f>'Copy paste to Here'!C625</f>
        <v>0</v>
      </c>
      <c r="C621" s="57"/>
      <c r="D621" s="58"/>
      <c r="E621" s="59"/>
      <c r="F621" s="59">
        <f t="shared" si="28"/>
        <v>0</v>
      </c>
      <c r="G621" s="60">
        <f t="shared" si="29"/>
        <v>0</v>
      </c>
      <c r="H621" s="63">
        <f t="shared" si="30"/>
        <v>0</v>
      </c>
    </row>
    <row r="622" spans="1:8" s="62" customFormat="1" hidden="1">
      <c r="A622" s="56" t="str">
        <f>IF((LEN('Copy paste to Here'!G626))&gt;5,((CONCATENATE('Copy paste to Here'!G626," &amp; ",'Copy paste to Here'!D626,"  &amp;  ",'Copy paste to Here'!E626))),"Empty Cell")</f>
        <v>Empty Cell</v>
      </c>
      <c r="B622" s="57">
        <f>'Copy paste to Here'!C626</f>
        <v>0</v>
      </c>
      <c r="C622" s="57"/>
      <c r="D622" s="58"/>
      <c r="E622" s="59"/>
      <c r="F622" s="59">
        <f t="shared" si="28"/>
        <v>0</v>
      </c>
      <c r="G622" s="60">
        <f t="shared" si="29"/>
        <v>0</v>
      </c>
      <c r="H622" s="63">
        <f t="shared" si="30"/>
        <v>0</v>
      </c>
    </row>
    <row r="623" spans="1:8" s="62" customFormat="1" hidden="1">
      <c r="A623" s="56" t="str">
        <f>IF((LEN('Copy paste to Here'!G627))&gt;5,((CONCATENATE('Copy paste to Here'!G627," &amp; ",'Copy paste to Here'!D627,"  &amp;  ",'Copy paste to Here'!E627))),"Empty Cell")</f>
        <v>Empty Cell</v>
      </c>
      <c r="B623" s="57">
        <f>'Copy paste to Here'!C627</f>
        <v>0</v>
      </c>
      <c r="C623" s="57"/>
      <c r="D623" s="58"/>
      <c r="E623" s="59"/>
      <c r="F623" s="59">
        <f t="shared" si="28"/>
        <v>0</v>
      </c>
      <c r="G623" s="60">
        <f t="shared" si="29"/>
        <v>0</v>
      </c>
      <c r="H623" s="63">
        <f t="shared" si="30"/>
        <v>0</v>
      </c>
    </row>
    <row r="624" spans="1:8" s="62" customFormat="1" hidden="1">
      <c r="A624" s="56" t="str">
        <f>IF((LEN('Copy paste to Here'!G628))&gt;5,((CONCATENATE('Copy paste to Here'!G628," &amp; ",'Copy paste to Here'!D628,"  &amp;  ",'Copy paste to Here'!E628))),"Empty Cell")</f>
        <v>Empty Cell</v>
      </c>
      <c r="B624" s="57">
        <f>'Copy paste to Here'!C628</f>
        <v>0</v>
      </c>
      <c r="C624" s="57"/>
      <c r="D624" s="58"/>
      <c r="E624" s="59"/>
      <c r="F624" s="59">
        <f t="shared" si="28"/>
        <v>0</v>
      </c>
      <c r="G624" s="60">
        <f t="shared" si="29"/>
        <v>0</v>
      </c>
      <c r="H624" s="63">
        <f t="shared" si="30"/>
        <v>0</v>
      </c>
    </row>
    <row r="625" spans="1:8" s="62" customFormat="1" hidden="1">
      <c r="A625" s="56" t="str">
        <f>IF((LEN('Copy paste to Here'!G629))&gt;5,((CONCATENATE('Copy paste to Here'!G629," &amp; ",'Copy paste to Here'!D629,"  &amp;  ",'Copy paste to Here'!E629))),"Empty Cell")</f>
        <v>Empty Cell</v>
      </c>
      <c r="B625" s="57">
        <f>'Copy paste to Here'!C629</f>
        <v>0</v>
      </c>
      <c r="C625" s="57"/>
      <c r="D625" s="58"/>
      <c r="E625" s="59"/>
      <c r="F625" s="59">
        <f t="shared" si="28"/>
        <v>0</v>
      </c>
      <c r="G625" s="60">
        <f t="shared" si="29"/>
        <v>0</v>
      </c>
      <c r="H625" s="63">
        <f t="shared" si="30"/>
        <v>0</v>
      </c>
    </row>
    <row r="626" spans="1:8" s="62" customFormat="1" hidden="1">
      <c r="A626" s="56" t="str">
        <f>IF((LEN('Copy paste to Here'!G630))&gt;5,((CONCATENATE('Copy paste to Here'!G630," &amp; ",'Copy paste to Here'!D630,"  &amp;  ",'Copy paste to Here'!E630))),"Empty Cell")</f>
        <v>Empty Cell</v>
      </c>
      <c r="B626" s="57">
        <f>'Copy paste to Here'!C630</f>
        <v>0</v>
      </c>
      <c r="C626" s="57"/>
      <c r="D626" s="58"/>
      <c r="E626" s="59"/>
      <c r="F626" s="59">
        <f t="shared" si="28"/>
        <v>0</v>
      </c>
      <c r="G626" s="60">
        <f t="shared" si="29"/>
        <v>0</v>
      </c>
      <c r="H626" s="63">
        <f t="shared" si="30"/>
        <v>0</v>
      </c>
    </row>
    <row r="627" spans="1:8" s="62" customFormat="1" hidden="1">
      <c r="A627" s="56" t="str">
        <f>IF((LEN('Copy paste to Here'!G631))&gt;5,((CONCATENATE('Copy paste to Here'!G631," &amp; ",'Copy paste to Here'!D631,"  &amp;  ",'Copy paste to Here'!E631))),"Empty Cell")</f>
        <v>Empty Cell</v>
      </c>
      <c r="B627" s="57">
        <f>'Copy paste to Here'!C631</f>
        <v>0</v>
      </c>
      <c r="C627" s="57"/>
      <c r="D627" s="58"/>
      <c r="E627" s="59"/>
      <c r="F627" s="59">
        <f t="shared" si="28"/>
        <v>0</v>
      </c>
      <c r="G627" s="60">
        <f t="shared" si="29"/>
        <v>0</v>
      </c>
      <c r="H627" s="63">
        <f t="shared" si="30"/>
        <v>0</v>
      </c>
    </row>
    <row r="628" spans="1:8" s="62" customFormat="1" hidden="1">
      <c r="A628" s="56" t="str">
        <f>IF((LEN('Copy paste to Here'!G632))&gt;5,((CONCATENATE('Copy paste to Here'!G632," &amp; ",'Copy paste to Here'!D632,"  &amp;  ",'Copy paste to Here'!E632))),"Empty Cell")</f>
        <v>Empty Cell</v>
      </c>
      <c r="B628" s="57">
        <f>'Copy paste to Here'!C632</f>
        <v>0</v>
      </c>
      <c r="C628" s="57"/>
      <c r="D628" s="58"/>
      <c r="E628" s="59"/>
      <c r="F628" s="59">
        <f t="shared" si="28"/>
        <v>0</v>
      </c>
      <c r="G628" s="60">
        <f t="shared" si="29"/>
        <v>0</v>
      </c>
      <c r="H628" s="63">
        <f t="shared" si="30"/>
        <v>0</v>
      </c>
    </row>
    <row r="629" spans="1:8" s="62" customFormat="1" hidden="1">
      <c r="A629" s="56" t="str">
        <f>IF((LEN('Copy paste to Here'!G633))&gt;5,((CONCATENATE('Copy paste to Here'!G633," &amp; ",'Copy paste to Here'!D633,"  &amp;  ",'Copy paste to Here'!E633))),"Empty Cell")</f>
        <v>Empty Cell</v>
      </c>
      <c r="B629" s="57">
        <f>'Copy paste to Here'!C633</f>
        <v>0</v>
      </c>
      <c r="C629" s="57"/>
      <c r="D629" s="58"/>
      <c r="E629" s="59"/>
      <c r="F629" s="59">
        <f t="shared" si="28"/>
        <v>0</v>
      </c>
      <c r="G629" s="60">
        <f t="shared" si="29"/>
        <v>0</v>
      </c>
      <c r="H629" s="63">
        <f t="shared" si="30"/>
        <v>0</v>
      </c>
    </row>
    <row r="630" spans="1:8" s="62" customFormat="1" hidden="1">
      <c r="A630" s="56" t="str">
        <f>IF((LEN('Copy paste to Here'!G634))&gt;5,((CONCATENATE('Copy paste to Here'!G634," &amp; ",'Copy paste to Here'!D634,"  &amp;  ",'Copy paste to Here'!E634))),"Empty Cell")</f>
        <v>Empty Cell</v>
      </c>
      <c r="B630" s="57">
        <f>'Copy paste to Here'!C634</f>
        <v>0</v>
      </c>
      <c r="C630" s="57"/>
      <c r="D630" s="58"/>
      <c r="E630" s="59"/>
      <c r="F630" s="59">
        <f t="shared" si="28"/>
        <v>0</v>
      </c>
      <c r="G630" s="60">
        <f t="shared" si="29"/>
        <v>0</v>
      </c>
      <c r="H630" s="63">
        <f t="shared" si="30"/>
        <v>0</v>
      </c>
    </row>
    <row r="631" spans="1:8" s="62" customFormat="1" hidden="1">
      <c r="A631" s="56" t="str">
        <f>IF((LEN('Copy paste to Here'!G635))&gt;5,((CONCATENATE('Copy paste to Here'!G635," &amp; ",'Copy paste to Here'!D635,"  &amp;  ",'Copy paste to Here'!E635))),"Empty Cell")</f>
        <v>Empty Cell</v>
      </c>
      <c r="B631" s="57">
        <f>'Copy paste to Here'!C635</f>
        <v>0</v>
      </c>
      <c r="C631" s="57"/>
      <c r="D631" s="58"/>
      <c r="E631" s="59"/>
      <c r="F631" s="59">
        <f t="shared" si="28"/>
        <v>0</v>
      </c>
      <c r="G631" s="60">
        <f t="shared" si="29"/>
        <v>0</v>
      </c>
      <c r="H631" s="63">
        <f t="shared" si="30"/>
        <v>0</v>
      </c>
    </row>
    <row r="632" spans="1:8" s="62" customFormat="1" hidden="1">
      <c r="A632" s="56" t="str">
        <f>IF((LEN('Copy paste to Here'!G636))&gt;5,((CONCATENATE('Copy paste to Here'!G636," &amp; ",'Copy paste to Here'!D636,"  &amp;  ",'Copy paste to Here'!E636))),"Empty Cell")</f>
        <v>Empty Cell</v>
      </c>
      <c r="B632" s="57">
        <f>'Copy paste to Here'!C636</f>
        <v>0</v>
      </c>
      <c r="C632" s="57"/>
      <c r="D632" s="58"/>
      <c r="E632" s="59"/>
      <c r="F632" s="59">
        <f t="shared" si="28"/>
        <v>0</v>
      </c>
      <c r="G632" s="60">
        <f t="shared" si="29"/>
        <v>0</v>
      </c>
      <c r="H632" s="63">
        <f t="shared" si="30"/>
        <v>0</v>
      </c>
    </row>
    <row r="633" spans="1:8" s="62" customFormat="1" hidden="1">
      <c r="A633" s="56" t="str">
        <f>IF((LEN('Copy paste to Here'!G637))&gt;5,((CONCATENATE('Copy paste to Here'!G637," &amp; ",'Copy paste to Here'!D637,"  &amp;  ",'Copy paste to Here'!E637))),"Empty Cell")</f>
        <v>Empty Cell</v>
      </c>
      <c r="B633" s="57">
        <f>'Copy paste to Here'!C637</f>
        <v>0</v>
      </c>
      <c r="C633" s="57"/>
      <c r="D633" s="58"/>
      <c r="E633" s="59"/>
      <c r="F633" s="59">
        <f t="shared" si="28"/>
        <v>0</v>
      </c>
      <c r="G633" s="60">
        <f t="shared" si="29"/>
        <v>0</v>
      </c>
      <c r="H633" s="63">
        <f t="shared" si="30"/>
        <v>0</v>
      </c>
    </row>
    <row r="634" spans="1:8" s="62" customFormat="1" hidden="1">
      <c r="A634" s="56" t="str">
        <f>IF((LEN('Copy paste to Here'!G638))&gt;5,((CONCATENATE('Copy paste to Here'!G638," &amp; ",'Copy paste to Here'!D638,"  &amp;  ",'Copy paste to Here'!E638))),"Empty Cell")</f>
        <v>Empty Cell</v>
      </c>
      <c r="B634" s="57">
        <f>'Copy paste to Here'!C638</f>
        <v>0</v>
      </c>
      <c r="C634" s="57"/>
      <c r="D634" s="58"/>
      <c r="E634" s="59"/>
      <c r="F634" s="59">
        <f t="shared" si="28"/>
        <v>0</v>
      </c>
      <c r="G634" s="60">
        <f t="shared" si="29"/>
        <v>0</v>
      </c>
      <c r="H634" s="63">
        <f t="shared" si="30"/>
        <v>0</v>
      </c>
    </row>
    <row r="635" spans="1:8" s="62" customFormat="1" hidden="1">
      <c r="A635" s="56" t="str">
        <f>IF((LEN('Copy paste to Here'!G639))&gt;5,((CONCATENATE('Copy paste to Here'!G639," &amp; ",'Copy paste to Here'!D639,"  &amp;  ",'Copy paste to Here'!E639))),"Empty Cell")</f>
        <v>Empty Cell</v>
      </c>
      <c r="B635" s="57">
        <f>'Copy paste to Here'!C639</f>
        <v>0</v>
      </c>
      <c r="C635" s="57"/>
      <c r="D635" s="58"/>
      <c r="E635" s="59"/>
      <c r="F635" s="59">
        <f t="shared" si="28"/>
        <v>0</v>
      </c>
      <c r="G635" s="60">
        <f t="shared" si="29"/>
        <v>0</v>
      </c>
      <c r="H635" s="63">
        <f t="shared" si="30"/>
        <v>0</v>
      </c>
    </row>
    <row r="636" spans="1:8" s="62" customFormat="1" hidden="1">
      <c r="A636" s="56" t="str">
        <f>IF((LEN('Copy paste to Here'!G640))&gt;5,((CONCATENATE('Copy paste to Here'!G640," &amp; ",'Copy paste to Here'!D640,"  &amp;  ",'Copy paste to Here'!E640))),"Empty Cell")</f>
        <v>Empty Cell</v>
      </c>
      <c r="B636" s="57">
        <f>'Copy paste to Here'!C640</f>
        <v>0</v>
      </c>
      <c r="C636" s="57"/>
      <c r="D636" s="58"/>
      <c r="E636" s="59"/>
      <c r="F636" s="59">
        <f t="shared" si="28"/>
        <v>0</v>
      </c>
      <c r="G636" s="60">
        <f t="shared" si="29"/>
        <v>0</v>
      </c>
      <c r="H636" s="63">
        <f t="shared" si="30"/>
        <v>0</v>
      </c>
    </row>
    <row r="637" spans="1:8" s="62" customFormat="1" hidden="1">
      <c r="A637" s="56" t="str">
        <f>IF((LEN('Copy paste to Here'!G641))&gt;5,((CONCATENATE('Copy paste to Here'!G641," &amp; ",'Copy paste to Here'!D641,"  &amp;  ",'Copy paste to Here'!E641))),"Empty Cell")</f>
        <v>Empty Cell</v>
      </c>
      <c r="B637" s="57">
        <f>'Copy paste to Here'!C641</f>
        <v>0</v>
      </c>
      <c r="C637" s="57"/>
      <c r="D637" s="58"/>
      <c r="E637" s="59"/>
      <c r="F637" s="59">
        <f t="shared" si="28"/>
        <v>0</v>
      </c>
      <c r="G637" s="60">
        <f t="shared" si="29"/>
        <v>0</v>
      </c>
      <c r="H637" s="63">
        <f t="shared" si="30"/>
        <v>0</v>
      </c>
    </row>
    <row r="638" spans="1:8" s="62" customFormat="1" hidden="1">
      <c r="A638" s="56" t="str">
        <f>IF((LEN('Copy paste to Here'!G642))&gt;5,((CONCATENATE('Copy paste to Here'!G642," &amp; ",'Copy paste to Here'!D642,"  &amp;  ",'Copy paste to Here'!E642))),"Empty Cell")</f>
        <v>Empty Cell</v>
      </c>
      <c r="B638" s="57">
        <f>'Copy paste to Here'!C642</f>
        <v>0</v>
      </c>
      <c r="C638" s="57"/>
      <c r="D638" s="58"/>
      <c r="E638" s="59"/>
      <c r="F638" s="59">
        <f t="shared" si="28"/>
        <v>0</v>
      </c>
      <c r="G638" s="60">
        <f t="shared" si="29"/>
        <v>0</v>
      </c>
      <c r="H638" s="63">
        <f t="shared" si="30"/>
        <v>0</v>
      </c>
    </row>
    <row r="639" spans="1:8" s="62" customFormat="1" hidden="1">
      <c r="A639" s="56" t="str">
        <f>IF((LEN('Copy paste to Here'!G643))&gt;5,((CONCATENATE('Copy paste to Here'!G643," &amp; ",'Copy paste to Here'!D643,"  &amp;  ",'Copy paste to Here'!E643))),"Empty Cell")</f>
        <v>Empty Cell</v>
      </c>
      <c r="B639" s="57">
        <f>'Copy paste to Here'!C643</f>
        <v>0</v>
      </c>
      <c r="C639" s="57"/>
      <c r="D639" s="58"/>
      <c r="E639" s="59"/>
      <c r="F639" s="59">
        <f t="shared" si="28"/>
        <v>0</v>
      </c>
      <c r="G639" s="60">
        <f t="shared" si="29"/>
        <v>0</v>
      </c>
      <c r="H639" s="63">
        <f t="shared" si="30"/>
        <v>0</v>
      </c>
    </row>
    <row r="640" spans="1:8" s="62" customFormat="1" hidden="1">
      <c r="A640" s="56" t="str">
        <f>IF((LEN('Copy paste to Here'!G644))&gt;5,((CONCATENATE('Copy paste to Here'!G644," &amp; ",'Copy paste to Here'!D644,"  &amp;  ",'Copy paste to Here'!E644))),"Empty Cell")</f>
        <v>Empty Cell</v>
      </c>
      <c r="B640" s="57">
        <f>'Copy paste to Here'!C644</f>
        <v>0</v>
      </c>
      <c r="C640" s="57"/>
      <c r="D640" s="58"/>
      <c r="E640" s="59"/>
      <c r="F640" s="59">
        <f t="shared" si="28"/>
        <v>0</v>
      </c>
      <c r="G640" s="60">
        <f t="shared" si="29"/>
        <v>0</v>
      </c>
      <c r="H640" s="63">
        <f t="shared" si="30"/>
        <v>0</v>
      </c>
    </row>
    <row r="641" spans="1:8" s="62" customFormat="1" hidden="1">
      <c r="A641" s="56" t="str">
        <f>IF((LEN('Copy paste to Here'!G645))&gt;5,((CONCATENATE('Copy paste to Here'!G645," &amp; ",'Copy paste to Here'!D645,"  &amp;  ",'Copy paste to Here'!E645))),"Empty Cell")</f>
        <v>Empty Cell</v>
      </c>
      <c r="B641" s="57">
        <f>'Copy paste to Here'!C645</f>
        <v>0</v>
      </c>
      <c r="C641" s="57"/>
      <c r="D641" s="58"/>
      <c r="E641" s="59"/>
      <c r="F641" s="59">
        <f t="shared" si="28"/>
        <v>0</v>
      </c>
      <c r="G641" s="60">
        <f t="shared" si="29"/>
        <v>0</v>
      </c>
      <c r="H641" s="63">
        <f t="shared" si="30"/>
        <v>0</v>
      </c>
    </row>
    <row r="642" spans="1:8" s="62" customFormat="1" hidden="1">
      <c r="A642" s="56" t="str">
        <f>IF((LEN('Copy paste to Here'!G646))&gt;5,((CONCATENATE('Copy paste to Here'!G646," &amp; ",'Copy paste to Here'!D646,"  &amp;  ",'Copy paste to Here'!E646))),"Empty Cell")</f>
        <v>Empty Cell</v>
      </c>
      <c r="B642" s="57">
        <f>'Copy paste to Here'!C646</f>
        <v>0</v>
      </c>
      <c r="C642" s="57"/>
      <c r="D642" s="58"/>
      <c r="E642" s="59"/>
      <c r="F642" s="59">
        <f t="shared" si="28"/>
        <v>0</v>
      </c>
      <c r="G642" s="60">
        <f t="shared" si="29"/>
        <v>0</v>
      </c>
      <c r="H642" s="63">
        <f t="shared" si="30"/>
        <v>0</v>
      </c>
    </row>
    <row r="643" spans="1:8" s="62" customFormat="1" hidden="1">
      <c r="A643" s="56" t="str">
        <f>IF((LEN('Copy paste to Here'!G647))&gt;5,((CONCATENATE('Copy paste to Here'!G647," &amp; ",'Copy paste to Here'!D647,"  &amp;  ",'Copy paste to Here'!E647))),"Empty Cell")</f>
        <v>Empty Cell</v>
      </c>
      <c r="B643" s="57">
        <f>'Copy paste to Here'!C647</f>
        <v>0</v>
      </c>
      <c r="C643" s="57"/>
      <c r="D643" s="58"/>
      <c r="E643" s="59"/>
      <c r="F643" s="59">
        <f t="shared" si="28"/>
        <v>0</v>
      </c>
      <c r="G643" s="60">
        <f t="shared" si="29"/>
        <v>0</v>
      </c>
      <c r="H643" s="63">
        <f t="shared" si="30"/>
        <v>0</v>
      </c>
    </row>
    <row r="644" spans="1:8" s="62" customFormat="1" hidden="1">
      <c r="A644" s="56" t="str">
        <f>IF((LEN('Copy paste to Here'!G648))&gt;5,((CONCATENATE('Copy paste to Here'!G648," &amp; ",'Copy paste to Here'!D648,"  &amp;  ",'Copy paste to Here'!E648))),"Empty Cell")</f>
        <v>Empty Cell</v>
      </c>
      <c r="B644" s="57">
        <f>'Copy paste to Here'!C648</f>
        <v>0</v>
      </c>
      <c r="C644" s="57"/>
      <c r="D644" s="58"/>
      <c r="E644" s="59"/>
      <c r="F644" s="59">
        <f t="shared" si="28"/>
        <v>0</v>
      </c>
      <c r="G644" s="60">
        <f t="shared" si="29"/>
        <v>0</v>
      </c>
      <c r="H644" s="63">
        <f t="shared" si="30"/>
        <v>0</v>
      </c>
    </row>
    <row r="645" spans="1:8" s="62" customFormat="1" hidden="1">
      <c r="A645" s="56" t="str">
        <f>IF((LEN('Copy paste to Here'!G649))&gt;5,((CONCATENATE('Copy paste to Here'!G649," &amp; ",'Copy paste to Here'!D649,"  &amp;  ",'Copy paste to Here'!E649))),"Empty Cell")</f>
        <v>Empty Cell</v>
      </c>
      <c r="B645" s="57">
        <f>'Copy paste to Here'!C649</f>
        <v>0</v>
      </c>
      <c r="C645" s="57"/>
      <c r="D645" s="58"/>
      <c r="E645" s="59"/>
      <c r="F645" s="59">
        <f t="shared" si="28"/>
        <v>0</v>
      </c>
      <c r="G645" s="60">
        <f t="shared" si="29"/>
        <v>0</v>
      </c>
      <c r="H645" s="63">
        <f t="shared" si="30"/>
        <v>0</v>
      </c>
    </row>
    <row r="646" spans="1:8" s="62" customFormat="1" hidden="1">
      <c r="A646" s="56" t="str">
        <f>IF((LEN('Copy paste to Here'!G650))&gt;5,((CONCATENATE('Copy paste to Here'!G650," &amp; ",'Copy paste to Here'!D650,"  &amp;  ",'Copy paste to Here'!E650))),"Empty Cell")</f>
        <v>Empty Cell</v>
      </c>
      <c r="B646" s="57">
        <f>'Copy paste to Here'!C650</f>
        <v>0</v>
      </c>
      <c r="C646" s="57"/>
      <c r="D646" s="58"/>
      <c r="E646" s="59"/>
      <c r="F646" s="59">
        <f t="shared" si="28"/>
        <v>0</v>
      </c>
      <c r="G646" s="60">
        <f t="shared" si="29"/>
        <v>0</v>
      </c>
      <c r="H646" s="63">
        <f t="shared" si="30"/>
        <v>0</v>
      </c>
    </row>
    <row r="647" spans="1:8" s="62" customFormat="1" hidden="1">
      <c r="A647" s="56" t="str">
        <f>IF((LEN('Copy paste to Here'!G651))&gt;5,((CONCATENATE('Copy paste to Here'!G651," &amp; ",'Copy paste to Here'!D651,"  &amp;  ",'Copy paste to Here'!E651))),"Empty Cell")</f>
        <v>Empty Cell</v>
      </c>
      <c r="B647" s="57">
        <f>'Copy paste to Here'!C651</f>
        <v>0</v>
      </c>
      <c r="C647" s="57"/>
      <c r="D647" s="58"/>
      <c r="E647" s="59"/>
      <c r="F647" s="59">
        <f t="shared" si="28"/>
        <v>0</v>
      </c>
      <c r="G647" s="60">
        <f t="shared" si="29"/>
        <v>0</v>
      </c>
      <c r="H647" s="63">
        <f t="shared" si="30"/>
        <v>0</v>
      </c>
    </row>
    <row r="648" spans="1:8" s="62" customFormat="1" hidden="1">
      <c r="A648" s="56" t="str">
        <f>IF((LEN('Copy paste to Here'!G652))&gt;5,((CONCATENATE('Copy paste to Here'!G652," &amp; ",'Copy paste to Here'!D652,"  &amp;  ",'Copy paste to Here'!E652))),"Empty Cell")</f>
        <v>Empty Cell</v>
      </c>
      <c r="B648" s="57">
        <f>'Copy paste to Here'!C652</f>
        <v>0</v>
      </c>
      <c r="C648" s="57"/>
      <c r="D648" s="58"/>
      <c r="E648" s="59"/>
      <c r="F648" s="59">
        <f t="shared" si="28"/>
        <v>0</v>
      </c>
      <c r="G648" s="60">
        <f t="shared" si="29"/>
        <v>0</v>
      </c>
      <c r="H648" s="63">
        <f t="shared" si="30"/>
        <v>0</v>
      </c>
    </row>
    <row r="649" spans="1:8" s="62" customFormat="1" hidden="1">
      <c r="A649" s="56" t="str">
        <f>IF((LEN('Copy paste to Here'!G653))&gt;5,((CONCATENATE('Copy paste to Here'!G653," &amp; ",'Copy paste to Here'!D653,"  &amp;  ",'Copy paste to Here'!E653))),"Empty Cell")</f>
        <v>Empty Cell</v>
      </c>
      <c r="B649" s="57">
        <f>'Copy paste to Here'!C653</f>
        <v>0</v>
      </c>
      <c r="C649" s="57"/>
      <c r="D649" s="58"/>
      <c r="E649" s="59"/>
      <c r="F649" s="59">
        <f t="shared" si="28"/>
        <v>0</v>
      </c>
      <c r="G649" s="60">
        <f t="shared" si="29"/>
        <v>0</v>
      </c>
      <c r="H649" s="63">
        <f t="shared" si="30"/>
        <v>0</v>
      </c>
    </row>
    <row r="650" spans="1:8" s="62" customFormat="1" hidden="1">
      <c r="A650" s="56" t="str">
        <f>IF((LEN('Copy paste to Here'!G654))&gt;5,((CONCATENATE('Copy paste to Here'!G654," &amp; ",'Copy paste to Here'!D654,"  &amp;  ",'Copy paste to Here'!E654))),"Empty Cell")</f>
        <v>Empty Cell</v>
      </c>
      <c r="B650" s="57">
        <f>'Copy paste to Here'!C654</f>
        <v>0</v>
      </c>
      <c r="C650" s="57"/>
      <c r="D650" s="58"/>
      <c r="E650" s="59"/>
      <c r="F650" s="59">
        <f t="shared" si="28"/>
        <v>0</v>
      </c>
      <c r="G650" s="60">
        <f t="shared" si="29"/>
        <v>0</v>
      </c>
      <c r="H650" s="63">
        <f t="shared" si="30"/>
        <v>0</v>
      </c>
    </row>
    <row r="651" spans="1:8" s="62" customFormat="1" hidden="1">
      <c r="A651" s="56" t="str">
        <f>IF((LEN('Copy paste to Here'!G655))&gt;5,((CONCATENATE('Copy paste to Here'!G655," &amp; ",'Copy paste to Here'!D655,"  &amp;  ",'Copy paste to Here'!E655))),"Empty Cell")</f>
        <v>Empty Cell</v>
      </c>
      <c r="B651" s="57">
        <f>'Copy paste to Here'!C655</f>
        <v>0</v>
      </c>
      <c r="C651" s="57"/>
      <c r="D651" s="58"/>
      <c r="E651" s="59"/>
      <c r="F651" s="59">
        <f t="shared" si="28"/>
        <v>0</v>
      </c>
      <c r="G651" s="60">
        <f t="shared" si="29"/>
        <v>0</v>
      </c>
      <c r="H651" s="63">
        <f t="shared" si="30"/>
        <v>0</v>
      </c>
    </row>
    <row r="652" spans="1:8" s="62" customFormat="1" hidden="1">
      <c r="A652" s="56" t="str">
        <f>IF((LEN('Copy paste to Here'!G656))&gt;5,((CONCATENATE('Copy paste to Here'!G656," &amp; ",'Copy paste to Here'!D656,"  &amp;  ",'Copy paste to Here'!E656))),"Empty Cell")</f>
        <v>Empty Cell</v>
      </c>
      <c r="B652" s="57">
        <f>'Copy paste to Here'!C656</f>
        <v>0</v>
      </c>
      <c r="C652" s="57"/>
      <c r="D652" s="58"/>
      <c r="E652" s="59"/>
      <c r="F652" s="59">
        <f t="shared" si="28"/>
        <v>0</v>
      </c>
      <c r="G652" s="60">
        <f t="shared" si="29"/>
        <v>0</v>
      </c>
      <c r="H652" s="63">
        <f t="shared" si="30"/>
        <v>0</v>
      </c>
    </row>
    <row r="653" spans="1:8" s="62" customFormat="1" hidden="1">
      <c r="A653" s="56" t="str">
        <f>IF((LEN('Copy paste to Here'!G657))&gt;5,((CONCATENATE('Copy paste to Here'!G657," &amp; ",'Copy paste to Here'!D657,"  &amp;  ",'Copy paste to Here'!E657))),"Empty Cell")</f>
        <v>Empty Cell</v>
      </c>
      <c r="B653" s="57">
        <f>'Copy paste to Here'!C657</f>
        <v>0</v>
      </c>
      <c r="C653" s="57"/>
      <c r="D653" s="58"/>
      <c r="E653" s="59"/>
      <c r="F653" s="59">
        <f t="shared" si="28"/>
        <v>0</v>
      </c>
      <c r="G653" s="60">
        <f t="shared" si="29"/>
        <v>0</v>
      </c>
      <c r="H653" s="63">
        <f t="shared" si="30"/>
        <v>0</v>
      </c>
    </row>
    <row r="654" spans="1:8" s="62" customFormat="1" hidden="1">
      <c r="A654" s="56" t="str">
        <f>IF((LEN('Copy paste to Here'!G658))&gt;5,((CONCATENATE('Copy paste to Here'!G658," &amp; ",'Copy paste to Here'!D658,"  &amp;  ",'Copy paste to Here'!E658))),"Empty Cell")</f>
        <v>Empty Cell</v>
      </c>
      <c r="B654" s="57">
        <f>'Copy paste to Here'!C658</f>
        <v>0</v>
      </c>
      <c r="C654" s="57"/>
      <c r="D654" s="58"/>
      <c r="E654" s="59"/>
      <c r="F654" s="59">
        <f t="shared" si="28"/>
        <v>0</v>
      </c>
      <c r="G654" s="60">
        <f t="shared" si="29"/>
        <v>0</v>
      </c>
      <c r="H654" s="63">
        <f t="shared" si="30"/>
        <v>0</v>
      </c>
    </row>
    <row r="655" spans="1:8" s="62" customFormat="1" hidden="1">
      <c r="A655" s="56" t="str">
        <f>IF((LEN('Copy paste to Here'!G659))&gt;5,((CONCATENATE('Copy paste to Here'!G659," &amp; ",'Copy paste to Here'!D659,"  &amp;  ",'Copy paste to Here'!E659))),"Empty Cell")</f>
        <v>Empty Cell</v>
      </c>
      <c r="B655" s="57">
        <f>'Copy paste to Here'!C659</f>
        <v>0</v>
      </c>
      <c r="C655" s="57"/>
      <c r="D655" s="58"/>
      <c r="E655" s="59"/>
      <c r="F655" s="59">
        <f t="shared" si="28"/>
        <v>0</v>
      </c>
      <c r="G655" s="60">
        <f t="shared" si="29"/>
        <v>0</v>
      </c>
      <c r="H655" s="63">
        <f t="shared" si="30"/>
        <v>0</v>
      </c>
    </row>
    <row r="656" spans="1:8" s="62" customFormat="1" hidden="1">
      <c r="A656" s="56" t="str">
        <f>IF((LEN('Copy paste to Here'!G660))&gt;5,((CONCATENATE('Copy paste to Here'!G660," &amp; ",'Copy paste to Here'!D660,"  &amp;  ",'Copy paste to Here'!E660))),"Empty Cell")</f>
        <v>Empty Cell</v>
      </c>
      <c r="B656" s="57">
        <f>'Copy paste to Here'!C660</f>
        <v>0</v>
      </c>
      <c r="C656" s="57"/>
      <c r="D656" s="58"/>
      <c r="E656" s="59"/>
      <c r="F656" s="59">
        <f t="shared" si="28"/>
        <v>0</v>
      </c>
      <c r="G656" s="60">
        <f t="shared" si="29"/>
        <v>0</v>
      </c>
      <c r="H656" s="63">
        <f t="shared" si="30"/>
        <v>0</v>
      </c>
    </row>
    <row r="657" spans="1:8" s="62" customFormat="1" hidden="1">
      <c r="A657" s="56" t="str">
        <f>IF((LEN('Copy paste to Here'!G661))&gt;5,((CONCATENATE('Copy paste to Here'!G661," &amp; ",'Copy paste to Here'!D661,"  &amp;  ",'Copy paste to Here'!E661))),"Empty Cell")</f>
        <v>Empty Cell</v>
      </c>
      <c r="B657" s="57">
        <f>'Copy paste to Here'!C661</f>
        <v>0</v>
      </c>
      <c r="C657" s="57"/>
      <c r="D657" s="58"/>
      <c r="E657" s="59"/>
      <c r="F657" s="59">
        <f t="shared" si="28"/>
        <v>0</v>
      </c>
      <c r="G657" s="60">
        <f t="shared" si="29"/>
        <v>0</v>
      </c>
      <c r="H657" s="63">
        <f t="shared" si="30"/>
        <v>0</v>
      </c>
    </row>
    <row r="658" spans="1:8" s="62" customFormat="1" hidden="1">
      <c r="A658" s="56" t="str">
        <f>IF((LEN('Copy paste to Here'!G662))&gt;5,((CONCATENATE('Copy paste to Here'!G662," &amp; ",'Copy paste to Here'!D662,"  &amp;  ",'Copy paste to Here'!E662))),"Empty Cell")</f>
        <v>Empty Cell</v>
      </c>
      <c r="B658" s="57">
        <f>'Copy paste to Here'!C662</f>
        <v>0</v>
      </c>
      <c r="C658" s="57"/>
      <c r="D658" s="58"/>
      <c r="E658" s="59"/>
      <c r="F658" s="59">
        <f t="shared" si="28"/>
        <v>0</v>
      </c>
      <c r="G658" s="60">
        <f t="shared" si="29"/>
        <v>0</v>
      </c>
      <c r="H658" s="63">
        <f t="shared" si="30"/>
        <v>0</v>
      </c>
    </row>
    <row r="659" spans="1:8" s="62" customFormat="1" hidden="1">
      <c r="A659" s="56" t="str">
        <f>IF((LEN('Copy paste to Here'!G663))&gt;5,((CONCATENATE('Copy paste to Here'!G663," &amp; ",'Copy paste to Here'!D663,"  &amp;  ",'Copy paste to Here'!E663))),"Empty Cell")</f>
        <v>Empty Cell</v>
      </c>
      <c r="B659" s="57">
        <f>'Copy paste to Here'!C663</f>
        <v>0</v>
      </c>
      <c r="C659" s="57"/>
      <c r="D659" s="58"/>
      <c r="E659" s="59"/>
      <c r="F659" s="59">
        <f t="shared" ref="F659:F722" si="31">D659*E659</f>
        <v>0</v>
      </c>
      <c r="G659" s="60">
        <f t="shared" ref="G659:G722" si="32">E659*$E$14</f>
        <v>0</v>
      </c>
      <c r="H659" s="63">
        <f t="shared" ref="H659:H722" si="33">D659*G659</f>
        <v>0</v>
      </c>
    </row>
    <row r="660" spans="1:8" s="62" customFormat="1" hidden="1">
      <c r="A660" s="56" t="str">
        <f>IF((LEN('Copy paste to Here'!G664))&gt;5,((CONCATENATE('Copy paste to Here'!G664," &amp; ",'Copy paste to Here'!D664,"  &amp;  ",'Copy paste to Here'!E664))),"Empty Cell")</f>
        <v>Empty Cell</v>
      </c>
      <c r="B660" s="57">
        <f>'Copy paste to Here'!C664</f>
        <v>0</v>
      </c>
      <c r="C660" s="57"/>
      <c r="D660" s="58"/>
      <c r="E660" s="59"/>
      <c r="F660" s="59">
        <f t="shared" si="31"/>
        <v>0</v>
      </c>
      <c r="G660" s="60">
        <f t="shared" si="32"/>
        <v>0</v>
      </c>
      <c r="H660" s="63">
        <f t="shared" si="33"/>
        <v>0</v>
      </c>
    </row>
    <row r="661" spans="1:8" s="62" customFormat="1" hidden="1">
      <c r="A661" s="56" t="str">
        <f>IF((LEN('Copy paste to Here'!G665))&gt;5,((CONCATENATE('Copy paste to Here'!G665," &amp; ",'Copy paste to Here'!D665,"  &amp;  ",'Copy paste to Here'!E665))),"Empty Cell")</f>
        <v>Empty Cell</v>
      </c>
      <c r="B661" s="57">
        <f>'Copy paste to Here'!C665</f>
        <v>0</v>
      </c>
      <c r="C661" s="57"/>
      <c r="D661" s="58"/>
      <c r="E661" s="59"/>
      <c r="F661" s="59">
        <f t="shared" si="31"/>
        <v>0</v>
      </c>
      <c r="G661" s="60">
        <f t="shared" si="32"/>
        <v>0</v>
      </c>
      <c r="H661" s="63">
        <f t="shared" si="33"/>
        <v>0</v>
      </c>
    </row>
    <row r="662" spans="1:8" s="62" customFormat="1" hidden="1">
      <c r="A662" s="56" t="str">
        <f>IF((LEN('Copy paste to Here'!G666))&gt;5,((CONCATENATE('Copy paste to Here'!G666," &amp; ",'Copy paste to Here'!D666,"  &amp;  ",'Copy paste to Here'!E666))),"Empty Cell")</f>
        <v>Empty Cell</v>
      </c>
      <c r="B662" s="57">
        <f>'Copy paste to Here'!C666</f>
        <v>0</v>
      </c>
      <c r="C662" s="57"/>
      <c r="D662" s="58"/>
      <c r="E662" s="59"/>
      <c r="F662" s="59">
        <f t="shared" si="31"/>
        <v>0</v>
      </c>
      <c r="G662" s="60">
        <f t="shared" si="32"/>
        <v>0</v>
      </c>
      <c r="H662" s="63">
        <f t="shared" si="33"/>
        <v>0</v>
      </c>
    </row>
    <row r="663" spans="1:8" s="62" customFormat="1" hidden="1">
      <c r="A663" s="56" t="str">
        <f>IF((LEN('Copy paste to Here'!G667))&gt;5,((CONCATENATE('Copy paste to Here'!G667," &amp; ",'Copy paste to Here'!D667,"  &amp;  ",'Copy paste to Here'!E667))),"Empty Cell")</f>
        <v>Empty Cell</v>
      </c>
      <c r="B663" s="57">
        <f>'Copy paste to Here'!C667</f>
        <v>0</v>
      </c>
      <c r="C663" s="57"/>
      <c r="D663" s="58"/>
      <c r="E663" s="59"/>
      <c r="F663" s="59">
        <f t="shared" si="31"/>
        <v>0</v>
      </c>
      <c r="G663" s="60">
        <f t="shared" si="32"/>
        <v>0</v>
      </c>
      <c r="H663" s="63">
        <f t="shared" si="33"/>
        <v>0</v>
      </c>
    </row>
    <row r="664" spans="1:8" s="62" customFormat="1" hidden="1">
      <c r="A664" s="56" t="str">
        <f>IF((LEN('Copy paste to Here'!G668))&gt;5,((CONCATENATE('Copy paste to Here'!G668," &amp; ",'Copy paste to Here'!D668,"  &amp;  ",'Copy paste to Here'!E668))),"Empty Cell")</f>
        <v>Empty Cell</v>
      </c>
      <c r="B664" s="57">
        <f>'Copy paste to Here'!C668</f>
        <v>0</v>
      </c>
      <c r="C664" s="57"/>
      <c r="D664" s="58"/>
      <c r="E664" s="59"/>
      <c r="F664" s="59">
        <f t="shared" si="31"/>
        <v>0</v>
      </c>
      <c r="G664" s="60">
        <f t="shared" si="32"/>
        <v>0</v>
      </c>
      <c r="H664" s="63">
        <f t="shared" si="33"/>
        <v>0</v>
      </c>
    </row>
    <row r="665" spans="1:8" s="62" customFormat="1" hidden="1">
      <c r="A665" s="56" t="str">
        <f>IF((LEN('Copy paste to Here'!G669))&gt;5,((CONCATENATE('Copy paste to Here'!G669," &amp; ",'Copy paste to Here'!D669,"  &amp;  ",'Copy paste to Here'!E669))),"Empty Cell")</f>
        <v>Empty Cell</v>
      </c>
      <c r="B665" s="57">
        <f>'Copy paste to Here'!C669</f>
        <v>0</v>
      </c>
      <c r="C665" s="57"/>
      <c r="D665" s="58"/>
      <c r="E665" s="59"/>
      <c r="F665" s="59">
        <f t="shared" si="31"/>
        <v>0</v>
      </c>
      <c r="G665" s="60">
        <f t="shared" si="32"/>
        <v>0</v>
      </c>
      <c r="H665" s="63">
        <f t="shared" si="33"/>
        <v>0</v>
      </c>
    </row>
    <row r="666" spans="1:8" s="62" customFormat="1" hidden="1">
      <c r="A666" s="56" t="str">
        <f>IF((LEN('Copy paste to Here'!G670))&gt;5,((CONCATENATE('Copy paste to Here'!G670," &amp; ",'Copy paste to Here'!D670,"  &amp;  ",'Copy paste to Here'!E670))),"Empty Cell")</f>
        <v>Empty Cell</v>
      </c>
      <c r="B666" s="57">
        <f>'Copy paste to Here'!C670</f>
        <v>0</v>
      </c>
      <c r="C666" s="57"/>
      <c r="D666" s="58"/>
      <c r="E666" s="59"/>
      <c r="F666" s="59">
        <f t="shared" si="31"/>
        <v>0</v>
      </c>
      <c r="G666" s="60">
        <f t="shared" si="32"/>
        <v>0</v>
      </c>
      <c r="H666" s="63">
        <f t="shared" si="33"/>
        <v>0</v>
      </c>
    </row>
    <row r="667" spans="1:8" s="62" customFormat="1" hidden="1">
      <c r="A667" s="56" t="str">
        <f>IF((LEN('Copy paste to Here'!G671))&gt;5,((CONCATENATE('Copy paste to Here'!G671," &amp; ",'Copy paste to Here'!D671,"  &amp;  ",'Copy paste to Here'!E671))),"Empty Cell")</f>
        <v>Empty Cell</v>
      </c>
      <c r="B667" s="57">
        <f>'Copy paste to Here'!C671</f>
        <v>0</v>
      </c>
      <c r="C667" s="57"/>
      <c r="D667" s="58"/>
      <c r="E667" s="59"/>
      <c r="F667" s="59">
        <f t="shared" si="31"/>
        <v>0</v>
      </c>
      <c r="G667" s="60">
        <f t="shared" si="32"/>
        <v>0</v>
      </c>
      <c r="H667" s="63">
        <f t="shared" si="33"/>
        <v>0</v>
      </c>
    </row>
    <row r="668" spans="1:8" s="62" customFormat="1" hidden="1">
      <c r="A668" s="56" t="str">
        <f>IF((LEN('Copy paste to Here'!G672))&gt;5,((CONCATENATE('Copy paste to Here'!G672," &amp; ",'Copy paste to Here'!D672,"  &amp;  ",'Copy paste to Here'!E672))),"Empty Cell")</f>
        <v>Empty Cell</v>
      </c>
      <c r="B668" s="57">
        <f>'Copy paste to Here'!C672</f>
        <v>0</v>
      </c>
      <c r="C668" s="57"/>
      <c r="D668" s="58"/>
      <c r="E668" s="59"/>
      <c r="F668" s="59">
        <f t="shared" si="31"/>
        <v>0</v>
      </c>
      <c r="G668" s="60">
        <f t="shared" si="32"/>
        <v>0</v>
      </c>
      <c r="H668" s="63">
        <f t="shared" si="33"/>
        <v>0</v>
      </c>
    </row>
    <row r="669" spans="1:8" s="62" customFormat="1" hidden="1">
      <c r="A669" s="56" t="str">
        <f>IF((LEN('Copy paste to Here'!G673))&gt;5,((CONCATENATE('Copy paste to Here'!G673," &amp; ",'Copy paste to Here'!D673,"  &amp;  ",'Copy paste to Here'!E673))),"Empty Cell")</f>
        <v>Empty Cell</v>
      </c>
      <c r="B669" s="57">
        <f>'Copy paste to Here'!C673</f>
        <v>0</v>
      </c>
      <c r="C669" s="57"/>
      <c r="D669" s="58"/>
      <c r="E669" s="59"/>
      <c r="F669" s="59">
        <f t="shared" si="31"/>
        <v>0</v>
      </c>
      <c r="G669" s="60">
        <f t="shared" si="32"/>
        <v>0</v>
      </c>
      <c r="H669" s="63">
        <f t="shared" si="33"/>
        <v>0</v>
      </c>
    </row>
    <row r="670" spans="1:8" s="62" customFormat="1" hidden="1">
      <c r="A670" s="56" t="str">
        <f>IF((LEN('Copy paste to Here'!G674))&gt;5,((CONCATENATE('Copy paste to Here'!G674," &amp; ",'Copy paste to Here'!D674,"  &amp;  ",'Copy paste to Here'!E674))),"Empty Cell")</f>
        <v>Empty Cell</v>
      </c>
      <c r="B670" s="57">
        <f>'Copy paste to Here'!C674</f>
        <v>0</v>
      </c>
      <c r="C670" s="57"/>
      <c r="D670" s="58"/>
      <c r="E670" s="59"/>
      <c r="F670" s="59">
        <f t="shared" si="31"/>
        <v>0</v>
      </c>
      <c r="G670" s="60">
        <f t="shared" si="32"/>
        <v>0</v>
      </c>
      <c r="H670" s="63">
        <f t="shared" si="33"/>
        <v>0</v>
      </c>
    </row>
    <row r="671" spans="1:8" s="62" customFormat="1" hidden="1">
      <c r="A671" s="56" t="str">
        <f>IF((LEN('Copy paste to Here'!G675))&gt;5,((CONCATENATE('Copy paste to Here'!G675," &amp; ",'Copy paste to Here'!D675,"  &amp;  ",'Copy paste to Here'!E675))),"Empty Cell")</f>
        <v>Empty Cell</v>
      </c>
      <c r="B671" s="57">
        <f>'Copy paste to Here'!C675</f>
        <v>0</v>
      </c>
      <c r="C671" s="57"/>
      <c r="D671" s="58"/>
      <c r="E671" s="59"/>
      <c r="F671" s="59">
        <f t="shared" si="31"/>
        <v>0</v>
      </c>
      <c r="G671" s="60">
        <f t="shared" si="32"/>
        <v>0</v>
      </c>
      <c r="H671" s="63">
        <f t="shared" si="33"/>
        <v>0</v>
      </c>
    </row>
    <row r="672" spans="1:8" s="62" customFormat="1" hidden="1">
      <c r="A672" s="56" t="str">
        <f>IF((LEN('Copy paste to Here'!G676))&gt;5,((CONCATENATE('Copy paste to Here'!G676," &amp; ",'Copy paste to Here'!D676,"  &amp;  ",'Copy paste to Here'!E676))),"Empty Cell")</f>
        <v>Empty Cell</v>
      </c>
      <c r="B672" s="57">
        <f>'Copy paste to Here'!C676</f>
        <v>0</v>
      </c>
      <c r="C672" s="57"/>
      <c r="D672" s="58"/>
      <c r="E672" s="59"/>
      <c r="F672" s="59">
        <f t="shared" si="31"/>
        <v>0</v>
      </c>
      <c r="G672" s="60">
        <f t="shared" si="32"/>
        <v>0</v>
      </c>
      <c r="H672" s="63">
        <f t="shared" si="33"/>
        <v>0</v>
      </c>
    </row>
    <row r="673" spans="1:8" s="62" customFormat="1" hidden="1">
      <c r="A673" s="56" t="str">
        <f>IF((LEN('Copy paste to Here'!G677))&gt;5,((CONCATENATE('Copy paste to Here'!G677," &amp; ",'Copy paste to Here'!D677,"  &amp;  ",'Copy paste to Here'!E677))),"Empty Cell")</f>
        <v>Empty Cell</v>
      </c>
      <c r="B673" s="57">
        <f>'Copy paste to Here'!C677</f>
        <v>0</v>
      </c>
      <c r="C673" s="57"/>
      <c r="D673" s="58"/>
      <c r="E673" s="59"/>
      <c r="F673" s="59">
        <f t="shared" si="31"/>
        <v>0</v>
      </c>
      <c r="G673" s="60">
        <f t="shared" si="32"/>
        <v>0</v>
      </c>
      <c r="H673" s="63">
        <f t="shared" si="33"/>
        <v>0</v>
      </c>
    </row>
    <row r="674" spans="1:8" s="62" customFormat="1" hidden="1">
      <c r="A674" s="56" t="str">
        <f>IF((LEN('Copy paste to Here'!G678))&gt;5,((CONCATENATE('Copy paste to Here'!G678," &amp; ",'Copy paste to Here'!D678,"  &amp;  ",'Copy paste to Here'!E678))),"Empty Cell")</f>
        <v>Empty Cell</v>
      </c>
      <c r="B674" s="57">
        <f>'Copy paste to Here'!C678</f>
        <v>0</v>
      </c>
      <c r="C674" s="57"/>
      <c r="D674" s="58"/>
      <c r="E674" s="59"/>
      <c r="F674" s="59">
        <f t="shared" si="31"/>
        <v>0</v>
      </c>
      <c r="G674" s="60">
        <f t="shared" si="32"/>
        <v>0</v>
      </c>
      <c r="H674" s="63">
        <f t="shared" si="33"/>
        <v>0</v>
      </c>
    </row>
    <row r="675" spans="1:8" s="62" customFormat="1" hidden="1">
      <c r="A675" s="56" t="str">
        <f>IF((LEN('Copy paste to Here'!G679))&gt;5,((CONCATENATE('Copy paste to Here'!G679," &amp; ",'Copy paste to Here'!D679,"  &amp;  ",'Copy paste to Here'!E679))),"Empty Cell")</f>
        <v>Empty Cell</v>
      </c>
      <c r="B675" s="57">
        <f>'Copy paste to Here'!C679</f>
        <v>0</v>
      </c>
      <c r="C675" s="57"/>
      <c r="D675" s="58"/>
      <c r="E675" s="59"/>
      <c r="F675" s="59">
        <f t="shared" si="31"/>
        <v>0</v>
      </c>
      <c r="G675" s="60">
        <f t="shared" si="32"/>
        <v>0</v>
      </c>
      <c r="H675" s="63">
        <f t="shared" si="33"/>
        <v>0</v>
      </c>
    </row>
    <row r="676" spans="1:8" s="62" customFormat="1" hidden="1">
      <c r="A676" s="56" t="str">
        <f>IF((LEN('Copy paste to Here'!G680))&gt;5,((CONCATENATE('Copy paste to Here'!G680," &amp; ",'Copy paste to Here'!D680,"  &amp;  ",'Copy paste to Here'!E680))),"Empty Cell")</f>
        <v>Empty Cell</v>
      </c>
      <c r="B676" s="57">
        <f>'Copy paste to Here'!C680</f>
        <v>0</v>
      </c>
      <c r="C676" s="57"/>
      <c r="D676" s="58"/>
      <c r="E676" s="59"/>
      <c r="F676" s="59">
        <f t="shared" si="31"/>
        <v>0</v>
      </c>
      <c r="G676" s="60">
        <f t="shared" si="32"/>
        <v>0</v>
      </c>
      <c r="H676" s="63">
        <f t="shared" si="33"/>
        <v>0</v>
      </c>
    </row>
    <row r="677" spans="1:8" s="62" customFormat="1" hidden="1">
      <c r="A677" s="56" t="str">
        <f>IF((LEN('Copy paste to Here'!G681))&gt;5,((CONCATENATE('Copy paste to Here'!G681," &amp; ",'Copy paste to Here'!D681,"  &amp;  ",'Copy paste to Here'!E681))),"Empty Cell")</f>
        <v>Empty Cell</v>
      </c>
      <c r="B677" s="57">
        <f>'Copy paste to Here'!C681</f>
        <v>0</v>
      </c>
      <c r="C677" s="57"/>
      <c r="D677" s="58"/>
      <c r="E677" s="59"/>
      <c r="F677" s="59">
        <f t="shared" si="31"/>
        <v>0</v>
      </c>
      <c r="G677" s="60">
        <f t="shared" si="32"/>
        <v>0</v>
      </c>
      <c r="H677" s="63">
        <f t="shared" si="33"/>
        <v>0</v>
      </c>
    </row>
    <row r="678" spans="1:8" s="62" customFormat="1" hidden="1">
      <c r="A678" s="56" t="str">
        <f>IF((LEN('Copy paste to Here'!G682))&gt;5,((CONCATENATE('Copy paste to Here'!G682," &amp; ",'Copy paste to Here'!D682,"  &amp;  ",'Copy paste to Here'!E682))),"Empty Cell")</f>
        <v>Empty Cell</v>
      </c>
      <c r="B678" s="57">
        <f>'Copy paste to Here'!C682</f>
        <v>0</v>
      </c>
      <c r="C678" s="57"/>
      <c r="D678" s="58"/>
      <c r="E678" s="59"/>
      <c r="F678" s="59">
        <f t="shared" si="31"/>
        <v>0</v>
      </c>
      <c r="G678" s="60">
        <f t="shared" si="32"/>
        <v>0</v>
      </c>
      <c r="H678" s="63">
        <f t="shared" si="33"/>
        <v>0</v>
      </c>
    </row>
    <row r="679" spans="1:8" s="62" customFormat="1" hidden="1">
      <c r="A679" s="56" t="str">
        <f>IF((LEN('Copy paste to Here'!G683))&gt;5,((CONCATENATE('Copy paste to Here'!G683," &amp; ",'Copy paste to Here'!D683,"  &amp;  ",'Copy paste to Here'!E683))),"Empty Cell")</f>
        <v>Empty Cell</v>
      </c>
      <c r="B679" s="57">
        <f>'Copy paste to Here'!C683</f>
        <v>0</v>
      </c>
      <c r="C679" s="57"/>
      <c r="D679" s="58"/>
      <c r="E679" s="59"/>
      <c r="F679" s="59">
        <f t="shared" si="31"/>
        <v>0</v>
      </c>
      <c r="G679" s="60">
        <f t="shared" si="32"/>
        <v>0</v>
      </c>
      <c r="H679" s="63">
        <f t="shared" si="33"/>
        <v>0</v>
      </c>
    </row>
    <row r="680" spans="1:8" s="62" customFormat="1" hidden="1">
      <c r="A680" s="56" t="str">
        <f>IF((LEN('Copy paste to Here'!G684))&gt;5,((CONCATENATE('Copy paste to Here'!G684," &amp; ",'Copy paste to Here'!D684,"  &amp;  ",'Copy paste to Here'!E684))),"Empty Cell")</f>
        <v>Empty Cell</v>
      </c>
      <c r="B680" s="57">
        <f>'Copy paste to Here'!C684</f>
        <v>0</v>
      </c>
      <c r="C680" s="57"/>
      <c r="D680" s="58"/>
      <c r="E680" s="59"/>
      <c r="F680" s="59">
        <f t="shared" si="31"/>
        <v>0</v>
      </c>
      <c r="G680" s="60">
        <f t="shared" si="32"/>
        <v>0</v>
      </c>
      <c r="H680" s="63">
        <f t="shared" si="33"/>
        <v>0</v>
      </c>
    </row>
    <row r="681" spans="1:8" s="62" customFormat="1" hidden="1">
      <c r="A681" s="56" t="str">
        <f>IF((LEN('Copy paste to Here'!G685))&gt;5,((CONCATENATE('Copy paste to Here'!G685," &amp; ",'Copy paste to Here'!D685,"  &amp;  ",'Copy paste to Here'!E685))),"Empty Cell")</f>
        <v>Empty Cell</v>
      </c>
      <c r="B681" s="57">
        <f>'Copy paste to Here'!C685</f>
        <v>0</v>
      </c>
      <c r="C681" s="57"/>
      <c r="D681" s="58"/>
      <c r="E681" s="59"/>
      <c r="F681" s="59">
        <f t="shared" si="31"/>
        <v>0</v>
      </c>
      <c r="G681" s="60">
        <f t="shared" si="32"/>
        <v>0</v>
      </c>
      <c r="H681" s="63">
        <f t="shared" si="33"/>
        <v>0</v>
      </c>
    </row>
    <row r="682" spans="1:8" s="62" customFormat="1" hidden="1">
      <c r="A682" s="56" t="str">
        <f>IF((LEN('Copy paste to Here'!G686))&gt;5,((CONCATENATE('Copy paste to Here'!G686," &amp; ",'Copy paste to Here'!D686,"  &amp;  ",'Copy paste to Here'!E686))),"Empty Cell")</f>
        <v>Empty Cell</v>
      </c>
      <c r="B682" s="57">
        <f>'Copy paste to Here'!C686</f>
        <v>0</v>
      </c>
      <c r="C682" s="57"/>
      <c r="D682" s="58"/>
      <c r="E682" s="59"/>
      <c r="F682" s="59">
        <f t="shared" si="31"/>
        <v>0</v>
      </c>
      <c r="G682" s="60">
        <f t="shared" si="32"/>
        <v>0</v>
      </c>
      <c r="H682" s="63">
        <f t="shared" si="33"/>
        <v>0</v>
      </c>
    </row>
    <row r="683" spans="1:8" s="62" customFormat="1" hidden="1">
      <c r="A683" s="56" t="str">
        <f>IF((LEN('Copy paste to Here'!G687))&gt;5,((CONCATENATE('Copy paste to Here'!G687," &amp; ",'Copy paste to Here'!D687,"  &amp;  ",'Copy paste to Here'!E687))),"Empty Cell")</f>
        <v>Empty Cell</v>
      </c>
      <c r="B683" s="57">
        <f>'Copy paste to Here'!C687</f>
        <v>0</v>
      </c>
      <c r="C683" s="57"/>
      <c r="D683" s="58"/>
      <c r="E683" s="59"/>
      <c r="F683" s="59">
        <f t="shared" si="31"/>
        <v>0</v>
      </c>
      <c r="G683" s="60">
        <f t="shared" si="32"/>
        <v>0</v>
      </c>
      <c r="H683" s="63">
        <f t="shared" si="33"/>
        <v>0</v>
      </c>
    </row>
    <row r="684" spans="1:8" s="62" customFormat="1" hidden="1">
      <c r="A684" s="56" t="str">
        <f>IF((LEN('Copy paste to Here'!G688))&gt;5,((CONCATENATE('Copy paste to Here'!G688," &amp; ",'Copy paste to Here'!D688,"  &amp;  ",'Copy paste to Here'!E688))),"Empty Cell")</f>
        <v>Empty Cell</v>
      </c>
      <c r="B684" s="57">
        <f>'Copy paste to Here'!C688</f>
        <v>0</v>
      </c>
      <c r="C684" s="57"/>
      <c r="D684" s="58"/>
      <c r="E684" s="59"/>
      <c r="F684" s="59">
        <f t="shared" si="31"/>
        <v>0</v>
      </c>
      <c r="G684" s="60">
        <f t="shared" si="32"/>
        <v>0</v>
      </c>
      <c r="H684" s="63">
        <f t="shared" si="33"/>
        <v>0</v>
      </c>
    </row>
    <row r="685" spans="1:8" s="62" customFormat="1" hidden="1">
      <c r="A685" s="56" t="str">
        <f>IF((LEN('Copy paste to Here'!G689))&gt;5,((CONCATENATE('Copy paste to Here'!G689," &amp; ",'Copy paste to Here'!D689,"  &amp;  ",'Copy paste to Here'!E689))),"Empty Cell")</f>
        <v>Empty Cell</v>
      </c>
      <c r="B685" s="57">
        <f>'Copy paste to Here'!C689</f>
        <v>0</v>
      </c>
      <c r="C685" s="57"/>
      <c r="D685" s="58"/>
      <c r="E685" s="59"/>
      <c r="F685" s="59">
        <f t="shared" si="31"/>
        <v>0</v>
      </c>
      <c r="G685" s="60">
        <f t="shared" si="32"/>
        <v>0</v>
      </c>
      <c r="H685" s="63">
        <f t="shared" si="33"/>
        <v>0</v>
      </c>
    </row>
    <row r="686" spans="1:8" s="62" customFormat="1" hidden="1">
      <c r="A686" s="56" t="str">
        <f>IF((LEN('Copy paste to Here'!G690))&gt;5,((CONCATENATE('Copy paste to Here'!G690," &amp; ",'Copy paste to Here'!D690,"  &amp;  ",'Copy paste to Here'!E690))),"Empty Cell")</f>
        <v>Empty Cell</v>
      </c>
      <c r="B686" s="57">
        <f>'Copy paste to Here'!C690</f>
        <v>0</v>
      </c>
      <c r="C686" s="57"/>
      <c r="D686" s="58"/>
      <c r="E686" s="59"/>
      <c r="F686" s="59">
        <f t="shared" si="31"/>
        <v>0</v>
      </c>
      <c r="G686" s="60">
        <f t="shared" si="32"/>
        <v>0</v>
      </c>
      <c r="H686" s="63">
        <f t="shared" si="33"/>
        <v>0</v>
      </c>
    </row>
    <row r="687" spans="1:8" s="62" customFormat="1" hidden="1">
      <c r="A687" s="56" t="str">
        <f>IF((LEN('Copy paste to Here'!G691))&gt;5,((CONCATENATE('Copy paste to Here'!G691," &amp; ",'Copy paste to Here'!D691,"  &amp;  ",'Copy paste to Here'!E691))),"Empty Cell")</f>
        <v>Empty Cell</v>
      </c>
      <c r="B687" s="57">
        <f>'Copy paste to Here'!C691</f>
        <v>0</v>
      </c>
      <c r="C687" s="57"/>
      <c r="D687" s="58"/>
      <c r="E687" s="59"/>
      <c r="F687" s="59">
        <f t="shared" si="31"/>
        <v>0</v>
      </c>
      <c r="G687" s="60">
        <f t="shared" si="32"/>
        <v>0</v>
      </c>
      <c r="H687" s="63">
        <f t="shared" si="33"/>
        <v>0</v>
      </c>
    </row>
    <row r="688" spans="1:8" s="62" customFormat="1" hidden="1">
      <c r="A688" s="56" t="str">
        <f>IF((LEN('Copy paste to Here'!G692))&gt;5,((CONCATENATE('Copy paste to Here'!G692," &amp; ",'Copy paste to Here'!D692,"  &amp;  ",'Copy paste to Here'!E692))),"Empty Cell")</f>
        <v>Empty Cell</v>
      </c>
      <c r="B688" s="57">
        <f>'Copy paste to Here'!C692</f>
        <v>0</v>
      </c>
      <c r="C688" s="57"/>
      <c r="D688" s="58"/>
      <c r="E688" s="59"/>
      <c r="F688" s="59">
        <f t="shared" si="31"/>
        <v>0</v>
      </c>
      <c r="G688" s="60">
        <f t="shared" si="32"/>
        <v>0</v>
      </c>
      <c r="H688" s="63">
        <f t="shared" si="33"/>
        <v>0</v>
      </c>
    </row>
    <row r="689" spans="1:8" s="62" customFormat="1" hidden="1">
      <c r="A689" s="56" t="str">
        <f>IF((LEN('Copy paste to Here'!G693))&gt;5,((CONCATENATE('Copy paste to Here'!G693," &amp; ",'Copy paste to Here'!D693,"  &amp;  ",'Copy paste to Here'!E693))),"Empty Cell")</f>
        <v>Empty Cell</v>
      </c>
      <c r="B689" s="57">
        <f>'Copy paste to Here'!C693</f>
        <v>0</v>
      </c>
      <c r="C689" s="57"/>
      <c r="D689" s="58"/>
      <c r="E689" s="59"/>
      <c r="F689" s="59">
        <f t="shared" si="31"/>
        <v>0</v>
      </c>
      <c r="G689" s="60">
        <f t="shared" si="32"/>
        <v>0</v>
      </c>
      <c r="H689" s="63">
        <f t="shared" si="33"/>
        <v>0</v>
      </c>
    </row>
    <row r="690" spans="1:8" s="62" customFormat="1" hidden="1">
      <c r="A690" s="56" t="str">
        <f>IF((LEN('Copy paste to Here'!G694))&gt;5,((CONCATENATE('Copy paste to Here'!G694," &amp; ",'Copy paste to Here'!D694,"  &amp;  ",'Copy paste to Here'!E694))),"Empty Cell")</f>
        <v>Empty Cell</v>
      </c>
      <c r="B690" s="57">
        <f>'Copy paste to Here'!C694</f>
        <v>0</v>
      </c>
      <c r="C690" s="57"/>
      <c r="D690" s="58"/>
      <c r="E690" s="59"/>
      <c r="F690" s="59">
        <f t="shared" si="31"/>
        <v>0</v>
      </c>
      <c r="G690" s="60">
        <f t="shared" si="32"/>
        <v>0</v>
      </c>
      <c r="H690" s="63">
        <f t="shared" si="33"/>
        <v>0</v>
      </c>
    </row>
    <row r="691" spans="1:8" s="62" customFormat="1" hidden="1">
      <c r="A691" s="56" t="str">
        <f>IF((LEN('Copy paste to Here'!G695))&gt;5,((CONCATENATE('Copy paste to Here'!G695," &amp; ",'Copy paste to Here'!D695,"  &amp;  ",'Copy paste to Here'!E695))),"Empty Cell")</f>
        <v>Empty Cell</v>
      </c>
      <c r="B691" s="57">
        <f>'Copy paste to Here'!C695</f>
        <v>0</v>
      </c>
      <c r="C691" s="57"/>
      <c r="D691" s="58"/>
      <c r="E691" s="59"/>
      <c r="F691" s="59">
        <f t="shared" si="31"/>
        <v>0</v>
      </c>
      <c r="G691" s="60">
        <f t="shared" si="32"/>
        <v>0</v>
      </c>
      <c r="H691" s="63">
        <f t="shared" si="33"/>
        <v>0</v>
      </c>
    </row>
    <row r="692" spans="1:8" s="62" customFormat="1" hidden="1">
      <c r="A692" s="56" t="str">
        <f>IF((LEN('Copy paste to Here'!G696))&gt;5,((CONCATENATE('Copy paste to Here'!G696," &amp; ",'Copy paste to Here'!D696,"  &amp;  ",'Copy paste to Here'!E696))),"Empty Cell")</f>
        <v>Empty Cell</v>
      </c>
      <c r="B692" s="57">
        <f>'Copy paste to Here'!C696</f>
        <v>0</v>
      </c>
      <c r="C692" s="57"/>
      <c r="D692" s="58"/>
      <c r="E692" s="59"/>
      <c r="F692" s="59">
        <f t="shared" si="31"/>
        <v>0</v>
      </c>
      <c r="G692" s="60">
        <f t="shared" si="32"/>
        <v>0</v>
      </c>
      <c r="H692" s="63">
        <f t="shared" si="33"/>
        <v>0</v>
      </c>
    </row>
    <row r="693" spans="1:8" s="62" customFormat="1" hidden="1">
      <c r="A693" s="56" t="str">
        <f>IF((LEN('Copy paste to Here'!G697))&gt;5,((CONCATENATE('Copy paste to Here'!G697," &amp; ",'Copy paste to Here'!D697,"  &amp;  ",'Copy paste to Here'!E697))),"Empty Cell")</f>
        <v>Empty Cell</v>
      </c>
      <c r="B693" s="57">
        <f>'Copy paste to Here'!C697</f>
        <v>0</v>
      </c>
      <c r="C693" s="57"/>
      <c r="D693" s="58"/>
      <c r="E693" s="59"/>
      <c r="F693" s="59">
        <f t="shared" si="31"/>
        <v>0</v>
      </c>
      <c r="G693" s="60">
        <f t="shared" si="32"/>
        <v>0</v>
      </c>
      <c r="H693" s="63">
        <f t="shared" si="33"/>
        <v>0</v>
      </c>
    </row>
    <row r="694" spans="1:8" s="62" customFormat="1" hidden="1">
      <c r="A694" s="56" t="str">
        <f>IF((LEN('Copy paste to Here'!G698))&gt;5,((CONCATENATE('Copy paste to Here'!G698," &amp; ",'Copy paste to Here'!D698,"  &amp;  ",'Copy paste to Here'!E698))),"Empty Cell")</f>
        <v>Empty Cell</v>
      </c>
      <c r="B694" s="57">
        <f>'Copy paste to Here'!C698</f>
        <v>0</v>
      </c>
      <c r="C694" s="57"/>
      <c r="D694" s="58"/>
      <c r="E694" s="59"/>
      <c r="F694" s="59">
        <f t="shared" si="31"/>
        <v>0</v>
      </c>
      <c r="G694" s="60">
        <f t="shared" si="32"/>
        <v>0</v>
      </c>
      <c r="H694" s="63">
        <f t="shared" si="33"/>
        <v>0</v>
      </c>
    </row>
    <row r="695" spans="1:8" s="62" customFormat="1" hidden="1">
      <c r="A695" s="56" t="str">
        <f>IF((LEN('Copy paste to Here'!G699))&gt;5,((CONCATENATE('Copy paste to Here'!G699," &amp; ",'Copy paste to Here'!D699,"  &amp;  ",'Copy paste to Here'!E699))),"Empty Cell")</f>
        <v>Empty Cell</v>
      </c>
      <c r="B695" s="57">
        <f>'Copy paste to Here'!C699</f>
        <v>0</v>
      </c>
      <c r="C695" s="57"/>
      <c r="D695" s="58"/>
      <c r="E695" s="59"/>
      <c r="F695" s="59">
        <f t="shared" si="31"/>
        <v>0</v>
      </c>
      <c r="G695" s="60">
        <f t="shared" si="32"/>
        <v>0</v>
      </c>
      <c r="H695" s="63">
        <f t="shared" si="33"/>
        <v>0</v>
      </c>
    </row>
    <row r="696" spans="1:8" s="62" customFormat="1" hidden="1">
      <c r="A696" s="56" t="str">
        <f>IF((LEN('Copy paste to Here'!G700))&gt;5,((CONCATENATE('Copy paste to Here'!G700," &amp; ",'Copy paste to Here'!D700,"  &amp;  ",'Copy paste to Here'!E700))),"Empty Cell")</f>
        <v>Empty Cell</v>
      </c>
      <c r="B696" s="57">
        <f>'Copy paste to Here'!C700</f>
        <v>0</v>
      </c>
      <c r="C696" s="57"/>
      <c r="D696" s="58"/>
      <c r="E696" s="59"/>
      <c r="F696" s="59">
        <f t="shared" si="31"/>
        <v>0</v>
      </c>
      <c r="G696" s="60">
        <f t="shared" si="32"/>
        <v>0</v>
      </c>
      <c r="H696" s="63">
        <f t="shared" si="33"/>
        <v>0</v>
      </c>
    </row>
    <row r="697" spans="1:8" s="62" customFormat="1" hidden="1">
      <c r="A697" s="56" t="str">
        <f>IF((LEN('Copy paste to Here'!G701))&gt;5,((CONCATENATE('Copy paste to Here'!G701," &amp; ",'Copy paste to Here'!D701,"  &amp;  ",'Copy paste to Here'!E701))),"Empty Cell")</f>
        <v>Empty Cell</v>
      </c>
      <c r="B697" s="57">
        <f>'Copy paste to Here'!C701</f>
        <v>0</v>
      </c>
      <c r="C697" s="57"/>
      <c r="D697" s="58"/>
      <c r="E697" s="59"/>
      <c r="F697" s="59">
        <f t="shared" si="31"/>
        <v>0</v>
      </c>
      <c r="G697" s="60">
        <f t="shared" si="32"/>
        <v>0</v>
      </c>
      <c r="H697" s="63">
        <f t="shared" si="33"/>
        <v>0</v>
      </c>
    </row>
    <row r="698" spans="1:8" s="62" customFormat="1" hidden="1">
      <c r="A698" s="56" t="str">
        <f>IF((LEN('Copy paste to Here'!G702))&gt;5,((CONCATENATE('Copy paste to Here'!G702," &amp; ",'Copy paste to Here'!D702,"  &amp;  ",'Copy paste to Here'!E702))),"Empty Cell")</f>
        <v>Empty Cell</v>
      </c>
      <c r="B698" s="57">
        <f>'Copy paste to Here'!C702</f>
        <v>0</v>
      </c>
      <c r="C698" s="57"/>
      <c r="D698" s="58"/>
      <c r="E698" s="59"/>
      <c r="F698" s="59">
        <f t="shared" si="31"/>
        <v>0</v>
      </c>
      <c r="G698" s="60">
        <f t="shared" si="32"/>
        <v>0</v>
      </c>
      <c r="H698" s="63">
        <f t="shared" si="33"/>
        <v>0</v>
      </c>
    </row>
    <row r="699" spans="1:8" s="62" customFormat="1" hidden="1">
      <c r="A699" s="56" t="str">
        <f>IF((LEN('Copy paste to Here'!G703))&gt;5,((CONCATENATE('Copy paste to Here'!G703," &amp; ",'Copy paste to Here'!D703,"  &amp;  ",'Copy paste to Here'!E703))),"Empty Cell")</f>
        <v>Empty Cell</v>
      </c>
      <c r="B699" s="57">
        <f>'Copy paste to Here'!C703</f>
        <v>0</v>
      </c>
      <c r="C699" s="57"/>
      <c r="D699" s="58"/>
      <c r="E699" s="59"/>
      <c r="F699" s="59">
        <f t="shared" si="31"/>
        <v>0</v>
      </c>
      <c r="G699" s="60">
        <f t="shared" si="32"/>
        <v>0</v>
      </c>
      <c r="H699" s="63">
        <f t="shared" si="33"/>
        <v>0</v>
      </c>
    </row>
    <row r="700" spans="1:8" s="62" customFormat="1" hidden="1">
      <c r="A700" s="56" t="str">
        <f>IF((LEN('Copy paste to Here'!G704))&gt;5,((CONCATENATE('Copy paste to Here'!G704," &amp; ",'Copy paste to Here'!D704,"  &amp;  ",'Copy paste to Here'!E704))),"Empty Cell")</f>
        <v>Empty Cell</v>
      </c>
      <c r="B700" s="57">
        <f>'Copy paste to Here'!C704</f>
        <v>0</v>
      </c>
      <c r="C700" s="57"/>
      <c r="D700" s="58"/>
      <c r="E700" s="59"/>
      <c r="F700" s="59">
        <f t="shared" si="31"/>
        <v>0</v>
      </c>
      <c r="G700" s="60">
        <f t="shared" si="32"/>
        <v>0</v>
      </c>
      <c r="H700" s="63">
        <f t="shared" si="33"/>
        <v>0</v>
      </c>
    </row>
    <row r="701" spans="1:8" s="62" customFormat="1" hidden="1">
      <c r="A701" s="56" t="str">
        <f>IF((LEN('Copy paste to Here'!G705))&gt;5,((CONCATENATE('Copy paste to Here'!G705," &amp; ",'Copy paste to Here'!D705,"  &amp;  ",'Copy paste to Here'!E705))),"Empty Cell")</f>
        <v>Empty Cell</v>
      </c>
      <c r="B701" s="57">
        <f>'Copy paste to Here'!C705</f>
        <v>0</v>
      </c>
      <c r="C701" s="57"/>
      <c r="D701" s="58"/>
      <c r="E701" s="59"/>
      <c r="F701" s="59">
        <f t="shared" si="31"/>
        <v>0</v>
      </c>
      <c r="G701" s="60">
        <f t="shared" si="32"/>
        <v>0</v>
      </c>
      <c r="H701" s="63">
        <f t="shared" si="33"/>
        <v>0</v>
      </c>
    </row>
    <row r="702" spans="1:8" s="62" customFormat="1" hidden="1">
      <c r="A702" s="56" t="str">
        <f>IF((LEN('Copy paste to Here'!G706))&gt;5,((CONCATENATE('Copy paste to Here'!G706," &amp; ",'Copy paste to Here'!D706,"  &amp;  ",'Copy paste to Here'!E706))),"Empty Cell")</f>
        <v>Empty Cell</v>
      </c>
      <c r="B702" s="57">
        <f>'Copy paste to Here'!C706</f>
        <v>0</v>
      </c>
      <c r="C702" s="57"/>
      <c r="D702" s="58"/>
      <c r="E702" s="59"/>
      <c r="F702" s="59">
        <f t="shared" si="31"/>
        <v>0</v>
      </c>
      <c r="G702" s="60">
        <f t="shared" si="32"/>
        <v>0</v>
      </c>
      <c r="H702" s="63">
        <f t="shared" si="33"/>
        <v>0</v>
      </c>
    </row>
    <row r="703" spans="1:8" s="62" customFormat="1" hidden="1">
      <c r="A703" s="56" t="str">
        <f>IF((LEN('Copy paste to Here'!G707))&gt;5,((CONCATENATE('Copy paste to Here'!G707," &amp; ",'Copy paste to Here'!D707,"  &amp;  ",'Copy paste to Here'!E707))),"Empty Cell")</f>
        <v>Empty Cell</v>
      </c>
      <c r="B703" s="57">
        <f>'Copy paste to Here'!C707</f>
        <v>0</v>
      </c>
      <c r="C703" s="57"/>
      <c r="D703" s="58"/>
      <c r="E703" s="59"/>
      <c r="F703" s="59">
        <f t="shared" si="31"/>
        <v>0</v>
      </c>
      <c r="G703" s="60">
        <f t="shared" si="32"/>
        <v>0</v>
      </c>
      <c r="H703" s="63">
        <f t="shared" si="33"/>
        <v>0</v>
      </c>
    </row>
    <row r="704" spans="1:8" s="62" customFormat="1" hidden="1">
      <c r="A704" s="56" t="str">
        <f>IF((LEN('Copy paste to Here'!G708))&gt;5,((CONCATENATE('Copy paste to Here'!G708," &amp; ",'Copy paste to Here'!D708,"  &amp;  ",'Copy paste to Here'!E708))),"Empty Cell")</f>
        <v>Empty Cell</v>
      </c>
      <c r="B704" s="57">
        <f>'Copy paste to Here'!C708</f>
        <v>0</v>
      </c>
      <c r="C704" s="57"/>
      <c r="D704" s="58"/>
      <c r="E704" s="59"/>
      <c r="F704" s="59">
        <f t="shared" si="31"/>
        <v>0</v>
      </c>
      <c r="G704" s="60">
        <f t="shared" si="32"/>
        <v>0</v>
      </c>
      <c r="H704" s="63">
        <f t="shared" si="33"/>
        <v>0</v>
      </c>
    </row>
    <row r="705" spans="1:8" s="62" customFormat="1" hidden="1">
      <c r="A705" s="56" t="str">
        <f>IF((LEN('Copy paste to Here'!G709))&gt;5,((CONCATENATE('Copy paste to Here'!G709," &amp; ",'Copy paste to Here'!D709,"  &amp;  ",'Copy paste to Here'!E709))),"Empty Cell")</f>
        <v>Empty Cell</v>
      </c>
      <c r="B705" s="57">
        <f>'Copy paste to Here'!C709</f>
        <v>0</v>
      </c>
      <c r="C705" s="57"/>
      <c r="D705" s="58"/>
      <c r="E705" s="59"/>
      <c r="F705" s="59">
        <f t="shared" si="31"/>
        <v>0</v>
      </c>
      <c r="G705" s="60">
        <f t="shared" si="32"/>
        <v>0</v>
      </c>
      <c r="H705" s="63">
        <f t="shared" si="33"/>
        <v>0</v>
      </c>
    </row>
    <row r="706" spans="1:8" s="62" customFormat="1" hidden="1">
      <c r="A706" s="56" t="str">
        <f>IF((LEN('Copy paste to Here'!G710))&gt;5,((CONCATENATE('Copy paste to Here'!G710," &amp; ",'Copy paste to Here'!D710,"  &amp;  ",'Copy paste to Here'!E710))),"Empty Cell")</f>
        <v>Empty Cell</v>
      </c>
      <c r="B706" s="57">
        <f>'Copy paste to Here'!C710</f>
        <v>0</v>
      </c>
      <c r="C706" s="57"/>
      <c r="D706" s="58"/>
      <c r="E706" s="59"/>
      <c r="F706" s="59">
        <f t="shared" si="31"/>
        <v>0</v>
      </c>
      <c r="G706" s="60">
        <f t="shared" si="32"/>
        <v>0</v>
      </c>
      <c r="H706" s="63">
        <f t="shared" si="33"/>
        <v>0</v>
      </c>
    </row>
    <row r="707" spans="1:8" s="62" customFormat="1" hidden="1">
      <c r="A707" s="56" t="str">
        <f>IF((LEN('Copy paste to Here'!G711))&gt;5,((CONCATENATE('Copy paste to Here'!G711," &amp; ",'Copy paste to Here'!D711,"  &amp;  ",'Copy paste to Here'!E711))),"Empty Cell")</f>
        <v>Empty Cell</v>
      </c>
      <c r="B707" s="57">
        <f>'Copy paste to Here'!C711</f>
        <v>0</v>
      </c>
      <c r="C707" s="57"/>
      <c r="D707" s="58"/>
      <c r="E707" s="59"/>
      <c r="F707" s="59">
        <f t="shared" si="31"/>
        <v>0</v>
      </c>
      <c r="G707" s="60">
        <f t="shared" si="32"/>
        <v>0</v>
      </c>
      <c r="H707" s="63">
        <f t="shared" si="33"/>
        <v>0</v>
      </c>
    </row>
    <row r="708" spans="1:8" s="62" customFormat="1" hidden="1">
      <c r="A708" s="56" t="str">
        <f>IF((LEN('Copy paste to Here'!G712))&gt;5,((CONCATENATE('Copy paste to Here'!G712," &amp; ",'Copy paste to Here'!D712,"  &amp;  ",'Copy paste to Here'!E712))),"Empty Cell")</f>
        <v>Empty Cell</v>
      </c>
      <c r="B708" s="57">
        <f>'Copy paste to Here'!C712</f>
        <v>0</v>
      </c>
      <c r="C708" s="57"/>
      <c r="D708" s="58"/>
      <c r="E708" s="59"/>
      <c r="F708" s="59">
        <f t="shared" si="31"/>
        <v>0</v>
      </c>
      <c r="G708" s="60">
        <f t="shared" si="32"/>
        <v>0</v>
      </c>
      <c r="H708" s="63">
        <f t="shared" si="33"/>
        <v>0</v>
      </c>
    </row>
    <row r="709" spans="1:8" s="62" customFormat="1" hidden="1">
      <c r="A709" s="56" t="str">
        <f>IF((LEN('Copy paste to Here'!G713))&gt;5,((CONCATENATE('Copy paste to Here'!G713," &amp; ",'Copy paste to Here'!D713,"  &amp;  ",'Copy paste to Here'!E713))),"Empty Cell")</f>
        <v>Empty Cell</v>
      </c>
      <c r="B709" s="57">
        <f>'Copy paste to Here'!C713</f>
        <v>0</v>
      </c>
      <c r="C709" s="57"/>
      <c r="D709" s="58"/>
      <c r="E709" s="59"/>
      <c r="F709" s="59">
        <f t="shared" si="31"/>
        <v>0</v>
      </c>
      <c r="G709" s="60">
        <f t="shared" si="32"/>
        <v>0</v>
      </c>
      <c r="H709" s="63">
        <f t="shared" si="33"/>
        <v>0</v>
      </c>
    </row>
    <row r="710" spans="1:8" s="62" customFormat="1" hidden="1">
      <c r="A710" s="56" t="str">
        <f>IF((LEN('Copy paste to Here'!G714))&gt;5,((CONCATENATE('Copy paste to Here'!G714," &amp; ",'Copy paste to Here'!D714,"  &amp;  ",'Copy paste to Here'!E714))),"Empty Cell")</f>
        <v>Empty Cell</v>
      </c>
      <c r="B710" s="57">
        <f>'Copy paste to Here'!C714</f>
        <v>0</v>
      </c>
      <c r="C710" s="57"/>
      <c r="D710" s="58"/>
      <c r="E710" s="59"/>
      <c r="F710" s="59">
        <f t="shared" si="31"/>
        <v>0</v>
      </c>
      <c r="G710" s="60">
        <f t="shared" si="32"/>
        <v>0</v>
      </c>
      <c r="H710" s="63">
        <f t="shared" si="33"/>
        <v>0</v>
      </c>
    </row>
    <row r="711" spans="1:8" s="62" customFormat="1" hidden="1">
      <c r="A711" s="56" t="str">
        <f>IF((LEN('Copy paste to Here'!G715))&gt;5,((CONCATENATE('Copy paste to Here'!G715," &amp; ",'Copy paste to Here'!D715,"  &amp;  ",'Copy paste to Here'!E715))),"Empty Cell")</f>
        <v>Empty Cell</v>
      </c>
      <c r="B711" s="57">
        <f>'Copy paste to Here'!C715</f>
        <v>0</v>
      </c>
      <c r="C711" s="57"/>
      <c r="D711" s="58"/>
      <c r="E711" s="59"/>
      <c r="F711" s="59">
        <f t="shared" si="31"/>
        <v>0</v>
      </c>
      <c r="G711" s="60">
        <f t="shared" si="32"/>
        <v>0</v>
      </c>
      <c r="H711" s="63">
        <f t="shared" si="33"/>
        <v>0</v>
      </c>
    </row>
    <row r="712" spans="1:8" s="62" customFormat="1" hidden="1">
      <c r="A712" s="56" t="str">
        <f>IF((LEN('Copy paste to Here'!G716))&gt;5,((CONCATENATE('Copy paste to Here'!G716," &amp; ",'Copy paste to Here'!D716,"  &amp;  ",'Copy paste to Here'!E716))),"Empty Cell")</f>
        <v>Empty Cell</v>
      </c>
      <c r="B712" s="57">
        <f>'Copy paste to Here'!C716</f>
        <v>0</v>
      </c>
      <c r="C712" s="57"/>
      <c r="D712" s="58"/>
      <c r="E712" s="59"/>
      <c r="F712" s="59">
        <f t="shared" si="31"/>
        <v>0</v>
      </c>
      <c r="G712" s="60">
        <f t="shared" si="32"/>
        <v>0</v>
      </c>
      <c r="H712" s="63">
        <f t="shared" si="33"/>
        <v>0</v>
      </c>
    </row>
    <row r="713" spans="1:8" s="62" customFormat="1" hidden="1">
      <c r="A713" s="56" t="str">
        <f>IF((LEN('Copy paste to Here'!G717))&gt;5,((CONCATENATE('Copy paste to Here'!G717," &amp; ",'Copy paste to Here'!D717,"  &amp;  ",'Copy paste to Here'!E717))),"Empty Cell")</f>
        <v>Empty Cell</v>
      </c>
      <c r="B713" s="57">
        <f>'Copy paste to Here'!C717</f>
        <v>0</v>
      </c>
      <c r="C713" s="57"/>
      <c r="D713" s="58"/>
      <c r="E713" s="59"/>
      <c r="F713" s="59">
        <f t="shared" si="31"/>
        <v>0</v>
      </c>
      <c r="G713" s="60">
        <f t="shared" si="32"/>
        <v>0</v>
      </c>
      <c r="H713" s="63">
        <f t="shared" si="33"/>
        <v>0</v>
      </c>
    </row>
    <row r="714" spans="1:8" s="62" customFormat="1" hidden="1">
      <c r="A714" s="56" t="str">
        <f>IF((LEN('Copy paste to Here'!G718))&gt;5,((CONCATENATE('Copy paste to Here'!G718," &amp; ",'Copy paste to Here'!D718,"  &amp;  ",'Copy paste to Here'!E718))),"Empty Cell")</f>
        <v>Empty Cell</v>
      </c>
      <c r="B714" s="57">
        <f>'Copy paste to Here'!C718</f>
        <v>0</v>
      </c>
      <c r="C714" s="57"/>
      <c r="D714" s="58"/>
      <c r="E714" s="59"/>
      <c r="F714" s="59">
        <f t="shared" si="31"/>
        <v>0</v>
      </c>
      <c r="G714" s="60">
        <f t="shared" si="32"/>
        <v>0</v>
      </c>
      <c r="H714" s="63">
        <f t="shared" si="33"/>
        <v>0</v>
      </c>
    </row>
    <row r="715" spans="1:8" s="62" customFormat="1" hidden="1">
      <c r="A715" s="56" t="str">
        <f>IF((LEN('Copy paste to Here'!G719))&gt;5,((CONCATENATE('Copy paste to Here'!G719," &amp; ",'Copy paste to Here'!D719,"  &amp;  ",'Copy paste to Here'!E719))),"Empty Cell")</f>
        <v>Empty Cell</v>
      </c>
      <c r="B715" s="57">
        <f>'Copy paste to Here'!C719</f>
        <v>0</v>
      </c>
      <c r="C715" s="57"/>
      <c r="D715" s="58"/>
      <c r="E715" s="59"/>
      <c r="F715" s="59">
        <f t="shared" si="31"/>
        <v>0</v>
      </c>
      <c r="G715" s="60">
        <f t="shared" si="32"/>
        <v>0</v>
      </c>
      <c r="H715" s="63">
        <f t="shared" si="33"/>
        <v>0</v>
      </c>
    </row>
    <row r="716" spans="1:8" s="62" customFormat="1" hidden="1">
      <c r="A716" s="56" t="str">
        <f>IF((LEN('Copy paste to Here'!G720))&gt;5,((CONCATENATE('Copy paste to Here'!G720," &amp; ",'Copy paste to Here'!D720,"  &amp;  ",'Copy paste to Here'!E720))),"Empty Cell")</f>
        <v>Empty Cell</v>
      </c>
      <c r="B716" s="57">
        <f>'Copy paste to Here'!C720</f>
        <v>0</v>
      </c>
      <c r="C716" s="57"/>
      <c r="D716" s="58"/>
      <c r="E716" s="59"/>
      <c r="F716" s="59">
        <f t="shared" si="31"/>
        <v>0</v>
      </c>
      <c r="G716" s="60">
        <f t="shared" si="32"/>
        <v>0</v>
      </c>
      <c r="H716" s="63">
        <f t="shared" si="33"/>
        <v>0</v>
      </c>
    </row>
    <row r="717" spans="1:8" s="62" customFormat="1" hidden="1">
      <c r="A717" s="56" t="str">
        <f>IF((LEN('Copy paste to Here'!G721))&gt;5,((CONCATENATE('Copy paste to Here'!G721," &amp; ",'Copy paste to Here'!D721,"  &amp;  ",'Copy paste to Here'!E721))),"Empty Cell")</f>
        <v>Empty Cell</v>
      </c>
      <c r="B717" s="57">
        <f>'Copy paste to Here'!C721</f>
        <v>0</v>
      </c>
      <c r="C717" s="57"/>
      <c r="D717" s="58"/>
      <c r="E717" s="59"/>
      <c r="F717" s="59">
        <f t="shared" si="31"/>
        <v>0</v>
      </c>
      <c r="G717" s="60">
        <f t="shared" si="32"/>
        <v>0</v>
      </c>
      <c r="H717" s="63">
        <f t="shared" si="33"/>
        <v>0</v>
      </c>
    </row>
    <row r="718" spans="1:8" s="62" customFormat="1" hidden="1">
      <c r="A718" s="56" t="str">
        <f>IF((LEN('Copy paste to Here'!G722))&gt;5,((CONCATENATE('Copy paste to Here'!G722," &amp; ",'Copy paste to Here'!D722,"  &amp;  ",'Copy paste to Here'!E722))),"Empty Cell")</f>
        <v>Empty Cell</v>
      </c>
      <c r="B718" s="57">
        <f>'Copy paste to Here'!C722</f>
        <v>0</v>
      </c>
      <c r="C718" s="57"/>
      <c r="D718" s="58"/>
      <c r="E718" s="59"/>
      <c r="F718" s="59">
        <f t="shared" si="31"/>
        <v>0</v>
      </c>
      <c r="G718" s="60">
        <f t="shared" si="32"/>
        <v>0</v>
      </c>
      <c r="H718" s="63">
        <f t="shared" si="33"/>
        <v>0</v>
      </c>
    </row>
    <row r="719" spans="1:8" s="62" customFormat="1" hidden="1">
      <c r="A719" s="56" t="str">
        <f>IF((LEN('Copy paste to Here'!G723))&gt;5,((CONCATENATE('Copy paste to Here'!G723," &amp; ",'Copy paste to Here'!D723,"  &amp;  ",'Copy paste to Here'!E723))),"Empty Cell")</f>
        <v>Empty Cell</v>
      </c>
      <c r="B719" s="57">
        <f>'Copy paste to Here'!C723</f>
        <v>0</v>
      </c>
      <c r="C719" s="57"/>
      <c r="D719" s="58"/>
      <c r="E719" s="59"/>
      <c r="F719" s="59">
        <f t="shared" si="31"/>
        <v>0</v>
      </c>
      <c r="G719" s="60">
        <f t="shared" si="32"/>
        <v>0</v>
      </c>
      <c r="H719" s="63">
        <f t="shared" si="33"/>
        <v>0</v>
      </c>
    </row>
    <row r="720" spans="1:8" s="62" customFormat="1" hidden="1">
      <c r="A720" s="56" t="str">
        <f>IF((LEN('Copy paste to Here'!G724))&gt;5,((CONCATENATE('Copy paste to Here'!G724," &amp; ",'Copy paste to Here'!D724,"  &amp;  ",'Copy paste to Here'!E724))),"Empty Cell")</f>
        <v>Empty Cell</v>
      </c>
      <c r="B720" s="57">
        <f>'Copy paste to Here'!C724</f>
        <v>0</v>
      </c>
      <c r="C720" s="57"/>
      <c r="D720" s="58"/>
      <c r="E720" s="59"/>
      <c r="F720" s="59">
        <f t="shared" si="31"/>
        <v>0</v>
      </c>
      <c r="G720" s="60">
        <f t="shared" si="32"/>
        <v>0</v>
      </c>
      <c r="H720" s="63">
        <f t="shared" si="33"/>
        <v>0</v>
      </c>
    </row>
    <row r="721" spans="1:8" s="62" customFormat="1" hidden="1">
      <c r="A721" s="56" t="str">
        <f>IF((LEN('Copy paste to Here'!G725))&gt;5,((CONCATENATE('Copy paste to Here'!G725," &amp; ",'Copy paste to Here'!D725,"  &amp;  ",'Copy paste to Here'!E725))),"Empty Cell")</f>
        <v>Empty Cell</v>
      </c>
      <c r="B721" s="57">
        <f>'Copy paste to Here'!C725</f>
        <v>0</v>
      </c>
      <c r="C721" s="57"/>
      <c r="D721" s="58"/>
      <c r="E721" s="59"/>
      <c r="F721" s="59">
        <f t="shared" si="31"/>
        <v>0</v>
      </c>
      <c r="G721" s="60">
        <f t="shared" si="32"/>
        <v>0</v>
      </c>
      <c r="H721" s="63">
        <f t="shared" si="33"/>
        <v>0</v>
      </c>
    </row>
    <row r="722" spans="1:8" s="62" customFormat="1" hidden="1">
      <c r="A722" s="56" t="str">
        <f>IF((LEN('Copy paste to Here'!G726))&gt;5,((CONCATENATE('Copy paste to Here'!G726," &amp; ",'Copy paste to Here'!D726,"  &amp;  ",'Copy paste to Here'!E726))),"Empty Cell")</f>
        <v>Empty Cell</v>
      </c>
      <c r="B722" s="57">
        <f>'Copy paste to Here'!C726</f>
        <v>0</v>
      </c>
      <c r="C722" s="57"/>
      <c r="D722" s="58"/>
      <c r="E722" s="59"/>
      <c r="F722" s="59">
        <f t="shared" si="31"/>
        <v>0</v>
      </c>
      <c r="G722" s="60">
        <f t="shared" si="32"/>
        <v>0</v>
      </c>
      <c r="H722" s="63">
        <f t="shared" si="33"/>
        <v>0</v>
      </c>
    </row>
    <row r="723" spans="1:8" s="62" customFormat="1" hidden="1">
      <c r="A723" s="56" t="str">
        <f>IF((LEN('Copy paste to Here'!G727))&gt;5,((CONCATENATE('Copy paste to Here'!G727," &amp; ",'Copy paste to Here'!D727,"  &amp;  ",'Copy paste to Here'!E727))),"Empty Cell")</f>
        <v>Empty Cell</v>
      </c>
      <c r="B723" s="57">
        <f>'Copy paste to Here'!C727</f>
        <v>0</v>
      </c>
      <c r="C723" s="57"/>
      <c r="D723" s="58"/>
      <c r="E723" s="59"/>
      <c r="F723" s="59">
        <f t="shared" ref="F723:F786" si="34">D723*E723</f>
        <v>0</v>
      </c>
      <c r="G723" s="60">
        <f t="shared" ref="G723:G786" si="35">E723*$E$14</f>
        <v>0</v>
      </c>
      <c r="H723" s="63">
        <f t="shared" ref="H723:H786" si="36">D723*G723</f>
        <v>0</v>
      </c>
    </row>
    <row r="724" spans="1:8" s="62" customFormat="1" hidden="1">
      <c r="A724" s="56" t="str">
        <f>IF((LEN('Copy paste to Here'!G728))&gt;5,((CONCATENATE('Copy paste to Here'!G728," &amp; ",'Copy paste to Here'!D728,"  &amp;  ",'Copy paste to Here'!E728))),"Empty Cell")</f>
        <v>Empty Cell</v>
      </c>
      <c r="B724" s="57">
        <f>'Copy paste to Here'!C728</f>
        <v>0</v>
      </c>
      <c r="C724" s="57"/>
      <c r="D724" s="58"/>
      <c r="E724" s="59"/>
      <c r="F724" s="59">
        <f t="shared" si="34"/>
        <v>0</v>
      </c>
      <c r="G724" s="60">
        <f t="shared" si="35"/>
        <v>0</v>
      </c>
      <c r="H724" s="63">
        <f t="shared" si="36"/>
        <v>0</v>
      </c>
    </row>
    <row r="725" spans="1:8" s="62" customFormat="1" hidden="1">
      <c r="A725" s="56" t="str">
        <f>IF((LEN('Copy paste to Here'!G729))&gt;5,((CONCATENATE('Copy paste to Here'!G729," &amp; ",'Copy paste to Here'!D729,"  &amp;  ",'Copy paste to Here'!E729))),"Empty Cell")</f>
        <v>Empty Cell</v>
      </c>
      <c r="B725" s="57">
        <f>'Copy paste to Here'!C729</f>
        <v>0</v>
      </c>
      <c r="C725" s="57"/>
      <c r="D725" s="58"/>
      <c r="E725" s="59"/>
      <c r="F725" s="59">
        <f t="shared" si="34"/>
        <v>0</v>
      </c>
      <c r="G725" s="60">
        <f t="shared" si="35"/>
        <v>0</v>
      </c>
      <c r="H725" s="63">
        <f t="shared" si="36"/>
        <v>0</v>
      </c>
    </row>
    <row r="726" spans="1:8" s="62" customFormat="1" hidden="1">
      <c r="A726" s="56" t="str">
        <f>IF((LEN('Copy paste to Here'!G730))&gt;5,((CONCATENATE('Copy paste to Here'!G730," &amp; ",'Copy paste to Here'!D730,"  &amp;  ",'Copy paste to Here'!E730))),"Empty Cell")</f>
        <v>Empty Cell</v>
      </c>
      <c r="B726" s="57">
        <f>'Copy paste to Here'!C730</f>
        <v>0</v>
      </c>
      <c r="C726" s="57"/>
      <c r="D726" s="58"/>
      <c r="E726" s="59"/>
      <c r="F726" s="59">
        <f t="shared" si="34"/>
        <v>0</v>
      </c>
      <c r="G726" s="60">
        <f t="shared" si="35"/>
        <v>0</v>
      </c>
      <c r="H726" s="63">
        <f t="shared" si="36"/>
        <v>0</v>
      </c>
    </row>
    <row r="727" spans="1:8" s="62" customFormat="1" hidden="1">
      <c r="A727" s="56" t="str">
        <f>IF((LEN('Copy paste to Here'!G731))&gt;5,((CONCATENATE('Copy paste to Here'!G731," &amp; ",'Copy paste to Here'!D731,"  &amp;  ",'Copy paste to Here'!E731))),"Empty Cell")</f>
        <v>Empty Cell</v>
      </c>
      <c r="B727" s="57">
        <f>'Copy paste to Here'!C731</f>
        <v>0</v>
      </c>
      <c r="C727" s="57"/>
      <c r="D727" s="58"/>
      <c r="E727" s="59"/>
      <c r="F727" s="59">
        <f t="shared" si="34"/>
        <v>0</v>
      </c>
      <c r="G727" s="60">
        <f t="shared" si="35"/>
        <v>0</v>
      </c>
      <c r="H727" s="63">
        <f t="shared" si="36"/>
        <v>0</v>
      </c>
    </row>
    <row r="728" spans="1:8" s="62" customFormat="1" hidden="1">
      <c r="A728" s="56" t="str">
        <f>IF((LEN('Copy paste to Here'!G732))&gt;5,((CONCATENATE('Copy paste to Here'!G732," &amp; ",'Copy paste to Here'!D732,"  &amp;  ",'Copy paste to Here'!E732))),"Empty Cell")</f>
        <v>Empty Cell</v>
      </c>
      <c r="B728" s="57">
        <f>'Copy paste to Here'!C732</f>
        <v>0</v>
      </c>
      <c r="C728" s="57"/>
      <c r="D728" s="58"/>
      <c r="E728" s="59"/>
      <c r="F728" s="59">
        <f t="shared" si="34"/>
        <v>0</v>
      </c>
      <c r="G728" s="60">
        <f t="shared" si="35"/>
        <v>0</v>
      </c>
      <c r="H728" s="63">
        <f t="shared" si="36"/>
        <v>0</v>
      </c>
    </row>
    <row r="729" spans="1:8" s="62" customFormat="1" hidden="1">
      <c r="A729" s="56" t="str">
        <f>IF((LEN('Copy paste to Here'!G733))&gt;5,((CONCATENATE('Copy paste to Here'!G733," &amp; ",'Copy paste to Here'!D733,"  &amp;  ",'Copy paste to Here'!E733))),"Empty Cell")</f>
        <v>Empty Cell</v>
      </c>
      <c r="B729" s="57">
        <f>'Copy paste to Here'!C733</f>
        <v>0</v>
      </c>
      <c r="C729" s="57"/>
      <c r="D729" s="58"/>
      <c r="E729" s="59"/>
      <c r="F729" s="59">
        <f t="shared" si="34"/>
        <v>0</v>
      </c>
      <c r="G729" s="60">
        <f t="shared" si="35"/>
        <v>0</v>
      </c>
      <c r="H729" s="63">
        <f t="shared" si="36"/>
        <v>0</v>
      </c>
    </row>
    <row r="730" spans="1:8" s="62" customFormat="1" hidden="1">
      <c r="A730" s="56" t="str">
        <f>IF((LEN('Copy paste to Here'!G734))&gt;5,((CONCATENATE('Copy paste to Here'!G734," &amp; ",'Copy paste to Here'!D734,"  &amp;  ",'Copy paste to Here'!E734))),"Empty Cell")</f>
        <v>Empty Cell</v>
      </c>
      <c r="B730" s="57">
        <f>'Copy paste to Here'!C734</f>
        <v>0</v>
      </c>
      <c r="C730" s="57"/>
      <c r="D730" s="58"/>
      <c r="E730" s="59"/>
      <c r="F730" s="59">
        <f t="shared" si="34"/>
        <v>0</v>
      </c>
      <c r="G730" s="60">
        <f t="shared" si="35"/>
        <v>0</v>
      </c>
      <c r="H730" s="63">
        <f t="shared" si="36"/>
        <v>0</v>
      </c>
    </row>
    <row r="731" spans="1:8" s="62" customFormat="1" hidden="1">
      <c r="A731" s="56" t="str">
        <f>IF((LEN('Copy paste to Here'!G735))&gt;5,((CONCATENATE('Copy paste to Here'!G735," &amp; ",'Copy paste to Here'!D735,"  &amp;  ",'Copy paste to Here'!E735))),"Empty Cell")</f>
        <v>Empty Cell</v>
      </c>
      <c r="B731" s="57">
        <f>'Copy paste to Here'!C735</f>
        <v>0</v>
      </c>
      <c r="C731" s="57"/>
      <c r="D731" s="58"/>
      <c r="E731" s="59"/>
      <c r="F731" s="59">
        <f t="shared" si="34"/>
        <v>0</v>
      </c>
      <c r="G731" s="60">
        <f t="shared" si="35"/>
        <v>0</v>
      </c>
      <c r="H731" s="63">
        <f t="shared" si="36"/>
        <v>0</v>
      </c>
    </row>
    <row r="732" spans="1:8" s="62" customFormat="1" hidden="1">
      <c r="A732" s="56" t="str">
        <f>IF((LEN('Copy paste to Here'!G736))&gt;5,((CONCATENATE('Copy paste to Here'!G736," &amp; ",'Copy paste to Here'!D736,"  &amp;  ",'Copy paste to Here'!E736))),"Empty Cell")</f>
        <v>Empty Cell</v>
      </c>
      <c r="B732" s="57">
        <f>'Copy paste to Here'!C736</f>
        <v>0</v>
      </c>
      <c r="C732" s="57"/>
      <c r="D732" s="58"/>
      <c r="E732" s="59"/>
      <c r="F732" s="59">
        <f t="shared" si="34"/>
        <v>0</v>
      </c>
      <c r="G732" s="60">
        <f t="shared" si="35"/>
        <v>0</v>
      </c>
      <c r="H732" s="63">
        <f t="shared" si="36"/>
        <v>0</v>
      </c>
    </row>
    <row r="733" spans="1:8" s="62" customFormat="1" hidden="1">
      <c r="A733" s="56" t="str">
        <f>IF((LEN('Copy paste to Here'!G737))&gt;5,((CONCATENATE('Copy paste to Here'!G737," &amp; ",'Copy paste to Here'!D737,"  &amp;  ",'Copy paste to Here'!E737))),"Empty Cell")</f>
        <v>Empty Cell</v>
      </c>
      <c r="B733" s="57">
        <f>'Copy paste to Here'!C737</f>
        <v>0</v>
      </c>
      <c r="C733" s="57"/>
      <c r="D733" s="58"/>
      <c r="E733" s="59"/>
      <c r="F733" s="59">
        <f t="shared" si="34"/>
        <v>0</v>
      </c>
      <c r="G733" s="60">
        <f t="shared" si="35"/>
        <v>0</v>
      </c>
      <c r="H733" s="63">
        <f t="shared" si="36"/>
        <v>0</v>
      </c>
    </row>
    <row r="734" spans="1:8" s="62" customFormat="1" hidden="1">
      <c r="A734" s="56" t="str">
        <f>IF((LEN('Copy paste to Here'!G738))&gt;5,((CONCATENATE('Copy paste to Here'!G738," &amp; ",'Copy paste to Here'!D738,"  &amp;  ",'Copy paste to Here'!E738))),"Empty Cell")</f>
        <v>Empty Cell</v>
      </c>
      <c r="B734" s="57">
        <f>'Copy paste to Here'!C738</f>
        <v>0</v>
      </c>
      <c r="C734" s="57"/>
      <c r="D734" s="58"/>
      <c r="E734" s="59"/>
      <c r="F734" s="59">
        <f t="shared" si="34"/>
        <v>0</v>
      </c>
      <c r="G734" s="60">
        <f t="shared" si="35"/>
        <v>0</v>
      </c>
      <c r="H734" s="63">
        <f t="shared" si="36"/>
        <v>0</v>
      </c>
    </row>
    <row r="735" spans="1:8" s="62" customFormat="1" hidden="1">
      <c r="A735" s="56" t="str">
        <f>IF((LEN('Copy paste to Here'!G739))&gt;5,((CONCATENATE('Copy paste to Here'!G739," &amp; ",'Copy paste to Here'!D739,"  &amp;  ",'Copy paste to Here'!E739))),"Empty Cell")</f>
        <v>Empty Cell</v>
      </c>
      <c r="B735" s="57">
        <f>'Copy paste to Here'!C739</f>
        <v>0</v>
      </c>
      <c r="C735" s="57"/>
      <c r="D735" s="58"/>
      <c r="E735" s="59"/>
      <c r="F735" s="59">
        <f t="shared" si="34"/>
        <v>0</v>
      </c>
      <c r="G735" s="60">
        <f t="shared" si="35"/>
        <v>0</v>
      </c>
      <c r="H735" s="63">
        <f t="shared" si="36"/>
        <v>0</v>
      </c>
    </row>
    <row r="736" spans="1:8" s="62" customFormat="1" hidden="1">
      <c r="A736" s="56" t="str">
        <f>IF((LEN('Copy paste to Here'!G740))&gt;5,((CONCATENATE('Copy paste to Here'!G740," &amp; ",'Copy paste to Here'!D740,"  &amp;  ",'Copy paste to Here'!E740))),"Empty Cell")</f>
        <v>Empty Cell</v>
      </c>
      <c r="B736" s="57">
        <f>'Copy paste to Here'!C740</f>
        <v>0</v>
      </c>
      <c r="C736" s="57"/>
      <c r="D736" s="58"/>
      <c r="E736" s="59"/>
      <c r="F736" s="59">
        <f t="shared" si="34"/>
        <v>0</v>
      </c>
      <c r="G736" s="60">
        <f t="shared" si="35"/>
        <v>0</v>
      </c>
      <c r="H736" s="63">
        <f t="shared" si="36"/>
        <v>0</v>
      </c>
    </row>
    <row r="737" spans="1:8" s="62" customFormat="1" hidden="1">
      <c r="A737" s="56" t="str">
        <f>IF((LEN('Copy paste to Here'!G741))&gt;5,((CONCATENATE('Copy paste to Here'!G741," &amp; ",'Copy paste to Here'!D741,"  &amp;  ",'Copy paste to Here'!E741))),"Empty Cell")</f>
        <v>Empty Cell</v>
      </c>
      <c r="B737" s="57">
        <f>'Copy paste to Here'!C741</f>
        <v>0</v>
      </c>
      <c r="C737" s="57"/>
      <c r="D737" s="58"/>
      <c r="E737" s="59"/>
      <c r="F737" s="59">
        <f t="shared" si="34"/>
        <v>0</v>
      </c>
      <c r="G737" s="60">
        <f t="shared" si="35"/>
        <v>0</v>
      </c>
      <c r="H737" s="63">
        <f t="shared" si="36"/>
        <v>0</v>
      </c>
    </row>
    <row r="738" spans="1:8" s="62" customFormat="1" hidden="1">
      <c r="A738" s="56" t="str">
        <f>IF((LEN('Copy paste to Here'!G742))&gt;5,((CONCATENATE('Copy paste to Here'!G742," &amp; ",'Copy paste to Here'!D742,"  &amp;  ",'Copy paste to Here'!E742))),"Empty Cell")</f>
        <v>Empty Cell</v>
      </c>
      <c r="B738" s="57">
        <f>'Copy paste to Here'!C742</f>
        <v>0</v>
      </c>
      <c r="C738" s="57"/>
      <c r="D738" s="58"/>
      <c r="E738" s="59"/>
      <c r="F738" s="59">
        <f t="shared" si="34"/>
        <v>0</v>
      </c>
      <c r="G738" s="60">
        <f t="shared" si="35"/>
        <v>0</v>
      </c>
      <c r="H738" s="63">
        <f t="shared" si="36"/>
        <v>0</v>
      </c>
    </row>
    <row r="739" spans="1:8" s="62" customFormat="1" hidden="1">
      <c r="A739" s="56" t="str">
        <f>IF((LEN('Copy paste to Here'!G743))&gt;5,((CONCATENATE('Copy paste to Here'!G743," &amp; ",'Copy paste to Here'!D743,"  &amp;  ",'Copy paste to Here'!E743))),"Empty Cell")</f>
        <v>Empty Cell</v>
      </c>
      <c r="B739" s="57">
        <f>'Copy paste to Here'!C743</f>
        <v>0</v>
      </c>
      <c r="C739" s="57"/>
      <c r="D739" s="58"/>
      <c r="E739" s="59"/>
      <c r="F739" s="59">
        <f t="shared" si="34"/>
        <v>0</v>
      </c>
      <c r="G739" s="60">
        <f t="shared" si="35"/>
        <v>0</v>
      </c>
      <c r="H739" s="63">
        <f t="shared" si="36"/>
        <v>0</v>
      </c>
    </row>
    <row r="740" spans="1:8" s="62" customFormat="1" hidden="1">
      <c r="A740" s="56" t="str">
        <f>IF((LEN('Copy paste to Here'!G744))&gt;5,((CONCATENATE('Copy paste to Here'!G744," &amp; ",'Copy paste to Here'!D744,"  &amp;  ",'Copy paste to Here'!E744))),"Empty Cell")</f>
        <v>Empty Cell</v>
      </c>
      <c r="B740" s="57">
        <f>'Copy paste to Here'!C744</f>
        <v>0</v>
      </c>
      <c r="C740" s="57"/>
      <c r="D740" s="58"/>
      <c r="E740" s="59"/>
      <c r="F740" s="59">
        <f t="shared" si="34"/>
        <v>0</v>
      </c>
      <c r="G740" s="60">
        <f t="shared" si="35"/>
        <v>0</v>
      </c>
      <c r="H740" s="63">
        <f t="shared" si="36"/>
        <v>0</v>
      </c>
    </row>
    <row r="741" spans="1:8" s="62" customFormat="1" hidden="1">
      <c r="A741" s="56" t="str">
        <f>IF((LEN('Copy paste to Here'!G745))&gt;5,((CONCATENATE('Copy paste to Here'!G745," &amp; ",'Copy paste to Here'!D745,"  &amp;  ",'Copy paste to Here'!E745))),"Empty Cell")</f>
        <v>Empty Cell</v>
      </c>
      <c r="B741" s="57">
        <f>'Copy paste to Here'!C745</f>
        <v>0</v>
      </c>
      <c r="C741" s="57"/>
      <c r="D741" s="58"/>
      <c r="E741" s="59"/>
      <c r="F741" s="59">
        <f t="shared" si="34"/>
        <v>0</v>
      </c>
      <c r="G741" s="60">
        <f t="shared" si="35"/>
        <v>0</v>
      </c>
      <c r="H741" s="63">
        <f t="shared" si="36"/>
        <v>0</v>
      </c>
    </row>
    <row r="742" spans="1:8" s="62" customFormat="1" hidden="1">
      <c r="A742" s="56" t="str">
        <f>IF((LEN('Copy paste to Here'!G746))&gt;5,((CONCATENATE('Copy paste to Here'!G746," &amp; ",'Copy paste to Here'!D746,"  &amp;  ",'Copy paste to Here'!E746))),"Empty Cell")</f>
        <v>Empty Cell</v>
      </c>
      <c r="B742" s="57">
        <f>'Copy paste to Here'!C746</f>
        <v>0</v>
      </c>
      <c r="C742" s="57"/>
      <c r="D742" s="58"/>
      <c r="E742" s="59"/>
      <c r="F742" s="59">
        <f t="shared" si="34"/>
        <v>0</v>
      </c>
      <c r="G742" s="60">
        <f t="shared" si="35"/>
        <v>0</v>
      </c>
      <c r="H742" s="63">
        <f t="shared" si="36"/>
        <v>0</v>
      </c>
    </row>
    <row r="743" spans="1:8" s="62" customFormat="1" hidden="1">
      <c r="A743" s="56" t="str">
        <f>IF((LEN('Copy paste to Here'!G747))&gt;5,((CONCATENATE('Copy paste to Here'!G747," &amp; ",'Copy paste to Here'!D747,"  &amp;  ",'Copy paste to Here'!E747))),"Empty Cell")</f>
        <v>Empty Cell</v>
      </c>
      <c r="B743" s="57">
        <f>'Copy paste to Here'!C747</f>
        <v>0</v>
      </c>
      <c r="C743" s="57"/>
      <c r="D743" s="58"/>
      <c r="E743" s="59"/>
      <c r="F743" s="59">
        <f t="shared" si="34"/>
        <v>0</v>
      </c>
      <c r="G743" s="60">
        <f t="shared" si="35"/>
        <v>0</v>
      </c>
      <c r="H743" s="63">
        <f t="shared" si="36"/>
        <v>0</v>
      </c>
    </row>
    <row r="744" spans="1:8" s="62" customFormat="1" hidden="1">
      <c r="A744" s="56" t="str">
        <f>IF((LEN('Copy paste to Here'!G748))&gt;5,((CONCATENATE('Copy paste to Here'!G748," &amp; ",'Copy paste to Here'!D748,"  &amp;  ",'Copy paste to Here'!E748))),"Empty Cell")</f>
        <v>Empty Cell</v>
      </c>
      <c r="B744" s="57">
        <f>'Copy paste to Here'!C748</f>
        <v>0</v>
      </c>
      <c r="C744" s="57"/>
      <c r="D744" s="58"/>
      <c r="E744" s="59"/>
      <c r="F744" s="59">
        <f t="shared" si="34"/>
        <v>0</v>
      </c>
      <c r="G744" s="60">
        <f t="shared" si="35"/>
        <v>0</v>
      </c>
      <c r="H744" s="63">
        <f t="shared" si="36"/>
        <v>0</v>
      </c>
    </row>
    <row r="745" spans="1:8" s="62" customFormat="1" hidden="1">
      <c r="A745" s="56" t="str">
        <f>IF((LEN('Copy paste to Here'!G749))&gt;5,((CONCATENATE('Copy paste to Here'!G749," &amp; ",'Copy paste to Here'!D749,"  &amp;  ",'Copy paste to Here'!E749))),"Empty Cell")</f>
        <v>Empty Cell</v>
      </c>
      <c r="B745" s="57">
        <f>'Copy paste to Here'!C749</f>
        <v>0</v>
      </c>
      <c r="C745" s="57"/>
      <c r="D745" s="58"/>
      <c r="E745" s="59"/>
      <c r="F745" s="59">
        <f t="shared" si="34"/>
        <v>0</v>
      </c>
      <c r="G745" s="60">
        <f t="shared" si="35"/>
        <v>0</v>
      </c>
      <c r="H745" s="63">
        <f t="shared" si="36"/>
        <v>0</v>
      </c>
    </row>
    <row r="746" spans="1:8" s="62" customFormat="1" hidden="1">
      <c r="A746" s="56" t="str">
        <f>IF((LEN('Copy paste to Here'!G750))&gt;5,((CONCATENATE('Copy paste to Here'!G750," &amp; ",'Copy paste to Here'!D750,"  &amp;  ",'Copy paste to Here'!E750))),"Empty Cell")</f>
        <v>Empty Cell</v>
      </c>
      <c r="B746" s="57">
        <f>'Copy paste to Here'!C750</f>
        <v>0</v>
      </c>
      <c r="C746" s="57"/>
      <c r="D746" s="58"/>
      <c r="E746" s="59"/>
      <c r="F746" s="59">
        <f t="shared" si="34"/>
        <v>0</v>
      </c>
      <c r="G746" s="60">
        <f t="shared" si="35"/>
        <v>0</v>
      </c>
      <c r="H746" s="63">
        <f t="shared" si="36"/>
        <v>0</v>
      </c>
    </row>
    <row r="747" spans="1:8" s="62" customFormat="1" hidden="1">
      <c r="A747" s="56" t="str">
        <f>IF((LEN('Copy paste to Here'!G751))&gt;5,((CONCATENATE('Copy paste to Here'!G751," &amp; ",'Copy paste to Here'!D751,"  &amp;  ",'Copy paste to Here'!E751))),"Empty Cell")</f>
        <v>Empty Cell</v>
      </c>
      <c r="B747" s="57">
        <f>'Copy paste to Here'!C751</f>
        <v>0</v>
      </c>
      <c r="C747" s="57"/>
      <c r="D747" s="58"/>
      <c r="E747" s="59"/>
      <c r="F747" s="59">
        <f t="shared" si="34"/>
        <v>0</v>
      </c>
      <c r="G747" s="60">
        <f t="shared" si="35"/>
        <v>0</v>
      </c>
      <c r="H747" s="63">
        <f t="shared" si="36"/>
        <v>0</v>
      </c>
    </row>
    <row r="748" spans="1:8" s="62" customFormat="1" hidden="1">
      <c r="A748" s="56" t="str">
        <f>IF((LEN('Copy paste to Here'!G752))&gt;5,((CONCATENATE('Copy paste to Here'!G752," &amp; ",'Copy paste to Here'!D752,"  &amp;  ",'Copy paste to Here'!E752))),"Empty Cell")</f>
        <v>Empty Cell</v>
      </c>
      <c r="B748" s="57">
        <f>'Copy paste to Here'!C752</f>
        <v>0</v>
      </c>
      <c r="C748" s="57"/>
      <c r="D748" s="58"/>
      <c r="E748" s="59"/>
      <c r="F748" s="59">
        <f t="shared" si="34"/>
        <v>0</v>
      </c>
      <c r="G748" s="60">
        <f t="shared" si="35"/>
        <v>0</v>
      </c>
      <c r="H748" s="63">
        <f t="shared" si="36"/>
        <v>0</v>
      </c>
    </row>
    <row r="749" spans="1:8" s="62" customFormat="1" hidden="1">
      <c r="A749" s="56" t="str">
        <f>IF((LEN('Copy paste to Here'!G753))&gt;5,((CONCATENATE('Copy paste to Here'!G753," &amp; ",'Copy paste to Here'!D753,"  &amp;  ",'Copy paste to Here'!E753))),"Empty Cell")</f>
        <v>Empty Cell</v>
      </c>
      <c r="B749" s="57">
        <f>'Copy paste to Here'!C753</f>
        <v>0</v>
      </c>
      <c r="C749" s="57"/>
      <c r="D749" s="58"/>
      <c r="E749" s="59"/>
      <c r="F749" s="59">
        <f t="shared" si="34"/>
        <v>0</v>
      </c>
      <c r="G749" s="60">
        <f t="shared" si="35"/>
        <v>0</v>
      </c>
      <c r="H749" s="63">
        <f t="shared" si="36"/>
        <v>0</v>
      </c>
    </row>
    <row r="750" spans="1:8" s="62" customFormat="1" hidden="1">
      <c r="A750" s="56" t="str">
        <f>IF((LEN('Copy paste to Here'!G754))&gt;5,((CONCATENATE('Copy paste to Here'!G754," &amp; ",'Copy paste to Here'!D754,"  &amp;  ",'Copy paste to Here'!E754))),"Empty Cell")</f>
        <v>Empty Cell</v>
      </c>
      <c r="B750" s="57">
        <f>'Copy paste to Here'!C754</f>
        <v>0</v>
      </c>
      <c r="C750" s="57"/>
      <c r="D750" s="58"/>
      <c r="E750" s="59"/>
      <c r="F750" s="59">
        <f t="shared" si="34"/>
        <v>0</v>
      </c>
      <c r="G750" s="60">
        <f t="shared" si="35"/>
        <v>0</v>
      </c>
      <c r="H750" s="63">
        <f t="shared" si="36"/>
        <v>0</v>
      </c>
    </row>
    <row r="751" spans="1:8" s="62" customFormat="1" hidden="1">
      <c r="A751" s="56" t="str">
        <f>IF((LEN('Copy paste to Here'!G755))&gt;5,((CONCATENATE('Copy paste to Here'!G755," &amp; ",'Copy paste to Here'!D755,"  &amp;  ",'Copy paste to Here'!E755))),"Empty Cell")</f>
        <v>Empty Cell</v>
      </c>
      <c r="B751" s="57">
        <f>'Copy paste to Here'!C755</f>
        <v>0</v>
      </c>
      <c r="C751" s="57"/>
      <c r="D751" s="58"/>
      <c r="E751" s="59"/>
      <c r="F751" s="59">
        <f t="shared" si="34"/>
        <v>0</v>
      </c>
      <c r="G751" s="60">
        <f t="shared" si="35"/>
        <v>0</v>
      </c>
      <c r="H751" s="63">
        <f t="shared" si="36"/>
        <v>0</v>
      </c>
    </row>
    <row r="752" spans="1:8" s="62" customFormat="1" hidden="1">
      <c r="A752" s="56" t="str">
        <f>IF((LEN('Copy paste to Here'!G756))&gt;5,((CONCATENATE('Copy paste to Here'!G756," &amp; ",'Copy paste to Here'!D756,"  &amp;  ",'Copy paste to Here'!E756))),"Empty Cell")</f>
        <v>Empty Cell</v>
      </c>
      <c r="B752" s="57">
        <f>'Copy paste to Here'!C756</f>
        <v>0</v>
      </c>
      <c r="C752" s="57"/>
      <c r="D752" s="58"/>
      <c r="E752" s="59"/>
      <c r="F752" s="59">
        <f t="shared" si="34"/>
        <v>0</v>
      </c>
      <c r="G752" s="60">
        <f t="shared" si="35"/>
        <v>0</v>
      </c>
      <c r="H752" s="63">
        <f t="shared" si="36"/>
        <v>0</v>
      </c>
    </row>
    <row r="753" spans="1:8" s="62" customFormat="1" hidden="1">
      <c r="A753" s="56" t="str">
        <f>IF((LEN('Copy paste to Here'!G757))&gt;5,((CONCATENATE('Copy paste to Here'!G757," &amp; ",'Copy paste to Here'!D757,"  &amp;  ",'Copy paste to Here'!E757))),"Empty Cell")</f>
        <v>Empty Cell</v>
      </c>
      <c r="B753" s="57">
        <f>'Copy paste to Here'!C757</f>
        <v>0</v>
      </c>
      <c r="C753" s="57"/>
      <c r="D753" s="58"/>
      <c r="E753" s="59"/>
      <c r="F753" s="59">
        <f t="shared" si="34"/>
        <v>0</v>
      </c>
      <c r="G753" s="60">
        <f t="shared" si="35"/>
        <v>0</v>
      </c>
      <c r="H753" s="63">
        <f t="shared" si="36"/>
        <v>0</v>
      </c>
    </row>
    <row r="754" spans="1:8" s="62" customFormat="1" hidden="1">
      <c r="A754" s="56" t="str">
        <f>IF((LEN('Copy paste to Here'!G758))&gt;5,((CONCATENATE('Copy paste to Here'!G758," &amp; ",'Copy paste to Here'!D758,"  &amp;  ",'Copy paste to Here'!E758))),"Empty Cell")</f>
        <v>Empty Cell</v>
      </c>
      <c r="B754" s="57">
        <f>'Copy paste to Here'!C758</f>
        <v>0</v>
      </c>
      <c r="C754" s="57"/>
      <c r="D754" s="58"/>
      <c r="E754" s="59"/>
      <c r="F754" s="59">
        <f t="shared" si="34"/>
        <v>0</v>
      </c>
      <c r="G754" s="60">
        <f t="shared" si="35"/>
        <v>0</v>
      </c>
      <c r="H754" s="63">
        <f t="shared" si="36"/>
        <v>0</v>
      </c>
    </row>
    <row r="755" spans="1:8" s="62" customFormat="1" hidden="1">
      <c r="A755" s="56" t="str">
        <f>IF((LEN('Copy paste to Here'!G759))&gt;5,((CONCATENATE('Copy paste to Here'!G759," &amp; ",'Copy paste to Here'!D759,"  &amp;  ",'Copy paste to Here'!E759))),"Empty Cell")</f>
        <v>Empty Cell</v>
      </c>
      <c r="B755" s="57">
        <f>'Copy paste to Here'!C759</f>
        <v>0</v>
      </c>
      <c r="C755" s="57"/>
      <c r="D755" s="58"/>
      <c r="E755" s="59"/>
      <c r="F755" s="59">
        <f t="shared" si="34"/>
        <v>0</v>
      </c>
      <c r="G755" s="60">
        <f t="shared" si="35"/>
        <v>0</v>
      </c>
      <c r="H755" s="63">
        <f t="shared" si="36"/>
        <v>0</v>
      </c>
    </row>
    <row r="756" spans="1:8" s="62" customFormat="1" hidden="1">
      <c r="A756" s="56" t="str">
        <f>IF((LEN('Copy paste to Here'!G760))&gt;5,((CONCATENATE('Copy paste to Here'!G760," &amp; ",'Copy paste to Here'!D760,"  &amp;  ",'Copy paste to Here'!E760))),"Empty Cell")</f>
        <v>Empty Cell</v>
      </c>
      <c r="B756" s="57">
        <f>'Copy paste to Here'!C760</f>
        <v>0</v>
      </c>
      <c r="C756" s="57"/>
      <c r="D756" s="58"/>
      <c r="E756" s="59"/>
      <c r="F756" s="59">
        <f t="shared" si="34"/>
        <v>0</v>
      </c>
      <c r="G756" s="60">
        <f t="shared" si="35"/>
        <v>0</v>
      </c>
      <c r="H756" s="63">
        <f t="shared" si="36"/>
        <v>0</v>
      </c>
    </row>
    <row r="757" spans="1:8" s="62" customFormat="1" hidden="1">
      <c r="A757" s="56" t="str">
        <f>IF((LEN('Copy paste to Here'!G761))&gt;5,((CONCATENATE('Copy paste to Here'!G761," &amp; ",'Copy paste to Here'!D761,"  &amp;  ",'Copy paste to Here'!E761))),"Empty Cell")</f>
        <v>Empty Cell</v>
      </c>
      <c r="B757" s="57">
        <f>'Copy paste to Here'!C761</f>
        <v>0</v>
      </c>
      <c r="C757" s="57"/>
      <c r="D757" s="58"/>
      <c r="E757" s="59"/>
      <c r="F757" s="59">
        <f t="shared" si="34"/>
        <v>0</v>
      </c>
      <c r="G757" s="60">
        <f t="shared" si="35"/>
        <v>0</v>
      </c>
      <c r="H757" s="63">
        <f t="shared" si="36"/>
        <v>0</v>
      </c>
    </row>
    <row r="758" spans="1:8" s="62" customFormat="1" hidden="1">
      <c r="A758" s="56" t="str">
        <f>IF((LEN('Copy paste to Here'!G762))&gt;5,((CONCATENATE('Copy paste to Here'!G762," &amp; ",'Copy paste to Here'!D762,"  &amp;  ",'Copy paste to Here'!E762))),"Empty Cell")</f>
        <v>Empty Cell</v>
      </c>
      <c r="B758" s="57">
        <f>'Copy paste to Here'!C762</f>
        <v>0</v>
      </c>
      <c r="C758" s="57"/>
      <c r="D758" s="58"/>
      <c r="E758" s="59"/>
      <c r="F758" s="59">
        <f t="shared" si="34"/>
        <v>0</v>
      </c>
      <c r="G758" s="60">
        <f t="shared" si="35"/>
        <v>0</v>
      </c>
      <c r="H758" s="63">
        <f t="shared" si="36"/>
        <v>0</v>
      </c>
    </row>
    <row r="759" spans="1:8" s="62" customFormat="1" hidden="1">
      <c r="A759" s="56" t="str">
        <f>IF((LEN('Copy paste to Here'!G763))&gt;5,((CONCATENATE('Copy paste to Here'!G763," &amp; ",'Copy paste to Here'!D763,"  &amp;  ",'Copy paste to Here'!E763))),"Empty Cell")</f>
        <v>Empty Cell</v>
      </c>
      <c r="B759" s="57">
        <f>'Copy paste to Here'!C763</f>
        <v>0</v>
      </c>
      <c r="C759" s="57"/>
      <c r="D759" s="58"/>
      <c r="E759" s="59"/>
      <c r="F759" s="59">
        <f t="shared" si="34"/>
        <v>0</v>
      </c>
      <c r="G759" s="60">
        <f t="shared" si="35"/>
        <v>0</v>
      </c>
      <c r="H759" s="63">
        <f t="shared" si="36"/>
        <v>0</v>
      </c>
    </row>
    <row r="760" spans="1:8" s="62" customFormat="1" hidden="1">
      <c r="A760" s="56" t="str">
        <f>IF((LEN('Copy paste to Here'!G764))&gt;5,((CONCATENATE('Copy paste to Here'!G764," &amp; ",'Copy paste to Here'!D764,"  &amp;  ",'Copy paste to Here'!E764))),"Empty Cell")</f>
        <v>Empty Cell</v>
      </c>
      <c r="B760" s="57">
        <f>'Copy paste to Here'!C764</f>
        <v>0</v>
      </c>
      <c r="C760" s="57"/>
      <c r="D760" s="58"/>
      <c r="E760" s="59"/>
      <c r="F760" s="59">
        <f t="shared" si="34"/>
        <v>0</v>
      </c>
      <c r="G760" s="60">
        <f t="shared" si="35"/>
        <v>0</v>
      </c>
      <c r="H760" s="63">
        <f t="shared" si="36"/>
        <v>0</v>
      </c>
    </row>
    <row r="761" spans="1:8" s="62" customFormat="1" hidden="1">
      <c r="A761" s="56" t="str">
        <f>IF((LEN('Copy paste to Here'!G765))&gt;5,((CONCATENATE('Copy paste to Here'!G765," &amp; ",'Copy paste to Here'!D765,"  &amp;  ",'Copy paste to Here'!E765))),"Empty Cell")</f>
        <v>Empty Cell</v>
      </c>
      <c r="B761" s="57">
        <f>'Copy paste to Here'!C765</f>
        <v>0</v>
      </c>
      <c r="C761" s="57"/>
      <c r="D761" s="58"/>
      <c r="E761" s="59"/>
      <c r="F761" s="59">
        <f t="shared" si="34"/>
        <v>0</v>
      </c>
      <c r="G761" s="60">
        <f t="shared" si="35"/>
        <v>0</v>
      </c>
      <c r="H761" s="63">
        <f t="shared" si="36"/>
        <v>0</v>
      </c>
    </row>
    <row r="762" spans="1:8" s="62" customFormat="1" hidden="1">
      <c r="A762" s="56" t="str">
        <f>IF((LEN('Copy paste to Here'!G766))&gt;5,((CONCATENATE('Copy paste to Here'!G766," &amp; ",'Copy paste to Here'!D766,"  &amp;  ",'Copy paste to Here'!E766))),"Empty Cell")</f>
        <v>Empty Cell</v>
      </c>
      <c r="B762" s="57">
        <f>'Copy paste to Here'!C766</f>
        <v>0</v>
      </c>
      <c r="C762" s="57"/>
      <c r="D762" s="58"/>
      <c r="E762" s="59"/>
      <c r="F762" s="59">
        <f t="shared" si="34"/>
        <v>0</v>
      </c>
      <c r="G762" s="60">
        <f t="shared" si="35"/>
        <v>0</v>
      </c>
      <c r="H762" s="63">
        <f t="shared" si="36"/>
        <v>0</v>
      </c>
    </row>
    <row r="763" spans="1:8" s="62" customFormat="1" hidden="1">
      <c r="A763" s="56" t="str">
        <f>IF((LEN('Copy paste to Here'!G767))&gt;5,((CONCATENATE('Copy paste to Here'!G767," &amp; ",'Copy paste to Here'!D767,"  &amp;  ",'Copy paste to Here'!E767))),"Empty Cell")</f>
        <v>Empty Cell</v>
      </c>
      <c r="B763" s="57">
        <f>'Copy paste to Here'!C767</f>
        <v>0</v>
      </c>
      <c r="C763" s="57"/>
      <c r="D763" s="58"/>
      <c r="E763" s="59"/>
      <c r="F763" s="59">
        <f t="shared" si="34"/>
        <v>0</v>
      </c>
      <c r="G763" s="60">
        <f t="shared" si="35"/>
        <v>0</v>
      </c>
      <c r="H763" s="63">
        <f t="shared" si="36"/>
        <v>0</v>
      </c>
    </row>
    <row r="764" spans="1:8" s="62" customFormat="1" hidden="1">
      <c r="A764" s="56" t="str">
        <f>IF((LEN('Copy paste to Here'!G768))&gt;5,((CONCATENATE('Copy paste to Here'!G768," &amp; ",'Copy paste to Here'!D768,"  &amp;  ",'Copy paste to Here'!E768))),"Empty Cell")</f>
        <v>Empty Cell</v>
      </c>
      <c r="B764" s="57">
        <f>'Copy paste to Here'!C768</f>
        <v>0</v>
      </c>
      <c r="C764" s="57"/>
      <c r="D764" s="58"/>
      <c r="E764" s="59"/>
      <c r="F764" s="59">
        <f t="shared" si="34"/>
        <v>0</v>
      </c>
      <c r="G764" s="60">
        <f t="shared" si="35"/>
        <v>0</v>
      </c>
      <c r="H764" s="63">
        <f t="shared" si="36"/>
        <v>0</v>
      </c>
    </row>
    <row r="765" spans="1:8" s="62" customFormat="1" hidden="1">
      <c r="A765" s="56" t="str">
        <f>IF((LEN('Copy paste to Here'!G769))&gt;5,((CONCATENATE('Copy paste to Here'!G769," &amp; ",'Copy paste to Here'!D769,"  &amp;  ",'Copy paste to Here'!E769))),"Empty Cell")</f>
        <v>Empty Cell</v>
      </c>
      <c r="B765" s="57">
        <f>'Copy paste to Here'!C769</f>
        <v>0</v>
      </c>
      <c r="C765" s="57"/>
      <c r="D765" s="58"/>
      <c r="E765" s="59"/>
      <c r="F765" s="59">
        <f t="shared" si="34"/>
        <v>0</v>
      </c>
      <c r="G765" s="60">
        <f t="shared" si="35"/>
        <v>0</v>
      </c>
      <c r="H765" s="63">
        <f t="shared" si="36"/>
        <v>0</v>
      </c>
    </row>
    <row r="766" spans="1:8" s="62" customFormat="1" hidden="1">
      <c r="A766" s="56" t="str">
        <f>IF((LEN('Copy paste to Here'!G770))&gt;5,((CONCATENATE('Copy paste to Here'!G770," &amp; ",'Copy paste to Here'!D770,"  &amp;  ",'Copy paste to Here'!E770))),"Empty Cell")</f>
        <v>Empty Cell</v>
      </c>
      <c r="B766" s="57">
        <f>'Copy paste to Here'!C770</f>
        <v>0</v>
      </c>
      <c r="C766" s="57"/>
      <c r="D766" s="58"/>
      <c r="E766" s="59"/>
      <c r="F766" s="59">
        <f t="shared" si="34"/>
        <v>0</v>
      </c>
      <c r="G766" s="60">
        <f t="shared" si="35"/>
        <v>0</v>
      </c>
      <c r="H766" s="63">
        <f t="shared" si="36"/>
        <v>0</v>
      </c>
    </row>
    <row r="767" spans="1:8" s="62" customFormat="1" hidden="1">
      <c r="A767" s="56" t="str">
        <f>IF((LEN('Copy paste to Here'!G771))&gt;5,((CONCATENATE('Copy paste to Here'!G771," &amp; ",'Copy paste to Here'!D771,"  &amp;  ",'Copy paste to Here'!E771))),"Empty Cell")</f>
        <v>Empty Cell</v>
      </c>
      <c r="B767" s="57">
        <f>'Copy paste to Here'!C771</f>
        <v>0</v>
      </c>
      <c r="C767" s="57"/>
      <c r="D767" s="58"/>
      <c r="E767" s="59"/>
      <c r="F767" s="59">
        <f t="shared" si="34"/>
        <v>0</v>
      </c>
      <c r="G767" s="60">
        <f t="shared" si="35"/>
        <v>0</v>
      </c>
      <c r="H767" s="63">
        <f t="shared" si="36"/>
        <v>0</v>
      </c>
    </row>
    <row r="768" spans="1:8" s="62" customFormat="1" hidden="1">
      <c r="A768" s="56" t="str">
        <f>IF((LEN('Copy paste to Here'!G772))&gt;5,((CONCATENATE('Copy paste to Here'!G772," &amp; ",'Copy paste to Here'!D772,"  &amp;  ",'Copy paste to Here'!E772))),"Empty Cell")</f>
        <v>Empty Cell</v>
      </c>
      <c r="B768" s="57">
        <f>'Copy paste to Here'!C772</f>
        <v>0</v>
      </c>
      <c r="C768" s="57"/>
      <c r="D768" s="58"/>
      <c r="E768" s="59"/>
      <c r="F768" s="59">
        <f t="shared" si="34"/>
        <v>0</v>
      </c>
      <c r="G768" s="60">
        <f t="shared" si="35"/>
        <v>0</v>
      </c>
      <c r="H768" s="63">
        <f t="shared" si="36"/>
        <v>0</v>
      </c>
    </row>
    <row r="769" spans="1:8" s="62" customFormat="1" hidden="1">
      <c r="A769" s="56" t="str">
        <f>IF((LEN('Copy paste to Here'!G773))&gt;5,((CONCATENATE('Copy paste to Here'!G773," &amp; ",'Copy paste to Here'!D773,"  &amp;  ",'Copy paste to Here'!E773))),"Empty Cell")</f>
        <v>Empty Cell</v>
      </c>
      <c r="B769" s="57">
        <f>'Copy paste to Here'!C773</f>
        <v>0</v>
      </c>
      <c r="C769" s="57"/>
      <c r="D769" s="58"/>
      <c r="E769" s="59"/>
      <c r="F769" s="59">
        <f t="shared" si="34"/>
        <v>0</v>
      </c>
      <c r="G769" s="60">
        <f t="shared" si="35"/>
        <v>0</v>
      </c>
      <c r="H769" s="63">
        <f t="shared" si="36"/>
        <v>0</v>
      </c>
    </row>
    <row r="770" spans="1:8" s="62" customFormat="1" hidden="1">
      <c r="A770" s="56" t="str">
        <f>IF((LEN('Copy paste to Here'!G774))&gt;5,((CONCATENATE('Copy paste to Here'!G774," &amp; ",'Copy paste to Here'!D774,"  &amp;  ",'Copy paste to Here'!E774))),"Empty Cell")</f>
        <v>Empty Cell</v>
      </c>
      <c r="B770" s="57">
        <f>'Copy paste to Here'!C774</f>
        <v>0</v>
      </c>
      <c r="C770" s="57"/>
      <c r="D770" s="58"/>
      <c r="E770" s="59"/>
      <c r="F770" s="59">
        <f t="shared" si="34"/>
        <v>0</v>
      </c>
      <c r="G770" s="60">
        <f t="shared" si="35"/>
        <v>0</v>
      </c>
      <c r="H770" s="63">
        <f t="shared" si="36"/>
        <v>0</v>
      </c>
    </row>
    <row r="771" spans="1:8" s="62" customFormat="1" hidden="1">
      <c r="A771" s="56" t="str">
        <f>IF((LEN('Copy paste to Here'!G775))&gt;5,((CONCATENATE('Copy paste to Here'!G775," &amp; ",'Copy paste to Here'!D775,"  &amp;  ",'Copy paste to Here'!E775))),"Empty Cell")</f>
        <v>Empty Cell</v>
      </c>
      <c r="B771" s="57">
        <f>'Copy paste to Here'!C775</f>
        <v>0</v>
      </c>
      <c r="C771" s="57"/>
      <c r="D771" s="58"/>
      <c r="E771" s="59"/>
      <c r="F771" s="59">
        <f t="shared" si="34"/>
        <v>0</v>
      </c>
      <c r="G771" s="60">
        <f t="shared" si="35"/>
        <v>0</v>
      </c>
      <c r="H771" s="63">
        <f t="shared" si="36"/>
        <v>0</v>
      </c>
    </row>
    <row r="772" spans="1:8" s="62" customFormat="1" hidden="1">
      <c r="A772" s="56" t="str">
        <f>IF((LEN('Copy paste to Here'!G776))&gt;5,((CONCATENATE('Copy paste to Here'!G776," &amp; ",'Copy paste to Here'!D776,"  &amp;  ",'Copy paste to Here'!E776))),"Empty Cell")</f>
        <v>Empty Cell</v>
      </c>
      <c r="B772" s="57">
        <f>'Copy paste to Here'!C776</f>
        <v>0</v>
      </c>
      <c r="C772" s="57"/>
      <c r="D772" s="58"/>
      <c r="E772" s="59"/>
      <c r="F772" s="59">
        <f t="shared" si="34"/>
        <v>0</v>
      </c>
      <c r="G772" s="60">
        <f t="shared" si="35"/>
        <v>0</v>
      </c>
      <c r="H772" s="63">
        <f t="shared" si="36"/>
        <v>0</v>
      </c>
    </row>
    <row r="773" spans="1:8" s="62" customFormat="1" hidden="1">
      <c r="A773" s="56" t="str">
        <f>IF((LEN('Copy paste to Here'!G777))&gt;5,((CONCATENATE('Copy paste to Here'!G777," &amp; ",'Copy paste to Here'!D777,"  &amp;  ",'Copy paste to Here'!E777))),"Empty Cell")</f>
        <v>Empty Cell</v>
      </c>
      <c r="B773" s="57">
        <f>'Copy paste to Here'!C777</f>
        <v>0</v>
      </c>
      <c r="C773" s="57"/>
      <c r="D773" s="58"/>
      <c r="E773" s="59"/>
      <c r="F773" s="59">
        <f t="shared" si="34"/>
        <v>0</v>
      </c>
      <c r="G773" s="60">
        <f t="shared" si="35"/>
        <v>0</v>
      </c>
      <c r="H773" s="63">
        <f t="shared" si="36"/>
        <v>0</v>
      </c>
    </row>
    <row r="774" spans="1:8" s="62" customFormat="1" hidden="1">
      <c r="A774" s="56" t="str">
        <f>IF((LEN('Copy paste to Here'!G778))&gt;5,((CONCATENATE('Copy paste to Here'!G778," &amp; ",'Copy paste to Here'!D778,"  &amp;  ",'Copy paste to Here'!E778))),"Empty Cell")</f>
        <v>Empty Cell</v>
      </c>
      <c r="B774" s="57">
        <f>'Copy paste to Here'!C778</f>
        <v>0</v>
      </c>
      <c r="C774" s="57"/>
      <c r="D774" s="58"/>
      <c r="E774" s="59"/>
      <c r="F774" s="59">
        <f t="shared" si="34"/>
        <v>0</v>
      </c>
      <c r="G774" s="60">
        <f t="shared" si="35"/>
        <v>0</v>
      </c>
      <c r="H774" s="63">
        <f t="shared" si="36"/>
        <v>0</v>
      </c>
    </row>
    <row r="775" spans="1:8" s="62" customFormat="1" hidden="1">
      <c r="A775" s="56" t="str">
        <f>IF((LEN('Copy paste to Here'!G779))&gt;5,((CONCATENATE('Copy paste to Here'!G779," &amp; ",'Copy paste to Here'!D779,"  &amp;  ",'Copy paste to Here'!E779))),"Empty Cell")</f>
        <v>Empty Cell</v>
      </c>
      <c r="B775" s="57">
        <f>'Copy paste to Here'!C779</f>
        <v>0</v>
      </c>
      <c r="C775" s="57"/>
      <c r="D775" s="58"/>
      <c r="E775" s="59"/>
      <c r="F775" s="59">
        <f t="shared" si="34"/>
        <v>0</v>
      </c>
      <c r="G775" s="60">
        <f t="shared" si="35"/>
        <v>0</v>
      </c>
      <c r="H775" s="63">
        <f t="shared" si="36"/>
        <v>0</v>
      </c>
    </row>
    <row r="776" spans="1:8" s="62" customFormat="1" hidden="1">
      <c r="A776" s="56" t="str">
        <f>IF((LEN('Copy paste to Here'!G780))&gt;5,((CONCATENATE('Copy paste to Here'!G780," &amp; ",'Copy paste to Here'!D780,"  &amp;  ",'Copy paste to Here'!E780))),"Empty Cell")</f>
        <v>Empty Cell</v>
      </c>
      <c r="B776" s="57">
        <f>'Copy paste to Here'!C780</f>
        <v>0</v>
      </c>
      <c r="C776" s="57"/>
      <c r="D776" s="58"/>
      <c r="E776" s="59"/>
      <c r="F776" s="59">
        <f t="shared" si="34"/>
        <v>0</v>
      </c>
      <c r="G776" s="60">
        <f t="shared" si="35"/>
        <v>0</v>
      </c>
      <c r="H776" s="63">
        <f t="shared" si="36"/>
        <v>0</v>
      </c>
    </row>
    <row r="777" spans="1:8" s="62" customFormat="1" hidden="1">
      <c r="A777" s="56" t="str">
        <f>IF((LEN('Copy paste to Here'!G781))&gt;5,((CONCATENATE('Copy paste to Here'!G781," &amp; ",'Copy paste to Here'!D781,"  &amp;  ",'Copy paste to Here'!E781))),"Empty Cell")</f>
        <v>Empty Cell</v>
      </c>
      <c r="B777" s="57">
        <f>'Copy paste to Here'!C781</f>
        <v>0</v>
      </c>
      <c r="C777" s="57"/>
      <c r="D777" s="58"/>
      <c r="E777" s="59"/>
      <c r="F777" s="59">
        <f t="shared" si="34"/>
        <v>0</v>
      </c>
      <c r="G777" s="60">
        <f t="shared" si="35"/>
        <v>0</v>
      </c>
      <c r="H777" s="63">
        <f t="shared" si="36"/>
        <v>0</v>
      </c>
    </row>
    <row r="778" spans="1:8" s="62" customFormat="1" hidden="1">
      <c r="A778" s="56" t="str">
        <f>IF((LEN('Copy paste to Here'!G782))&gt;5,((CONCATENATE('Copy paste to Here'!G782," &amp; ",'Copy paste to Here'!D782,"  &amp;  ",'Copy paste to Here'!E782))),"Empty Cell")</f>
        <v>Empty Cell</v>
      </c>
      <c r="B778" s="57">
        <f>'Copy paste to Here'!C782</f>
        <v>0</v>
      </c>
      <c r="C778" s="57"/>
      <c r="D778" s="58"/>
      <c r="E778" s="59"/>
      <c r="F778" s="59">
        <f t="shared" si="34"/>
        <v>0</v>
      </c>
      <c r="G778" s="60">
        <f t="shared" si="35"/>
        <v>0</v>
      </c>
      <c r="H778" s="63">
        <f t="shared" si="36"/>
        <v>0</v>
      </c>
    </row>
    <row r="779" spans="1:8" s="62" customFormat="1" hidden="1">
      <c r="A779" s="56" t="str">
        <f>IF((LEN('Copy paste to Here'!G783))&gt;5,((CONCATENATE('Copy paste to Here'!G783," &amp; ",'Copy paste to Here'!D783,"  &amp;  ",'Copy paste to Here'!E783))),"Empty Cell")</f>
        <v>Empty Cell</v>
      </c>
      <c r="B779" s="57">
        <f>'Copy paste to Here'!C783</f>
        <v>0</v>
      </c>
      <c r="C779" s="57"/>
      <c r="D779" s="58"/>
      <c r="E779" s="59"/>
      <c r="F779" s="59">
        <f t="shared" si="34"/>
        <v>0</v>
      </c>
      <c r="G779" s="60">
        <f t="shared" si="35"/>
        <v>0</v>
      </c>
      <c r="H779" s="63">
        <f t="shared" si="36"/>
        <v>0</v>
      </c>
    </row>
    <row r="780" spans="1:8" s="62" customFormat="1" hidden="1">
      <c r="A780" s="56" t="str">
        <f>IF((LEN('Copy paste to Here'!G784))&gt;5,((CONCATENATE('Copy paste to Here'!G784," &amp; ",'Copy paste to Here'!D784,"  &amp;  ",'Copy paste to Here'!E784))),"Empty Cell")</f>
        <v>Empty Cell</v>
      </c>
      <c r="B780" s="57">
        <f>'Copy paste to Here'!C784</f>
        <v>0</v>
      </c>
      <c r="C780" s="57"/>
      <c r="D780" s="58"/>
      <c r="E780" s="59"/>
      <c r="F780" s="59">
        <f t="shared" si="34"/>
        <v>0</v>
      </c>
      <c r="G780" s="60">
        <f t="shared" si="35"/>
        <v>0</v>
      </c>
      <c r="H780" s="63">
        <f t="shared" si="36"/>
        <v>0</v>
      </c>
    </row>
    <row r="781" spans="1:8" s="62" customFormat="1" hidden="1">
      <c r="A781" s="56" t="str">
        <f>IF((LEN('Copy paste to Here'!G785))&gt;5,((CONCATENATE('Copy paste to Here'!G785," &amp; ",'Copy paste to Here'!D785,"  &amp;  ",'Copy paste to Here'!E785))),"Empty Cell")</f>
        <v>Empty Cell</v>
      </c>
      <c r="B781" s="57">
        <f>'Copy paste to Here'!C785</f>
        <v>0</v>
      </c>
      <c r="C781" s="57"/>
      <c r="D781" s="58"/>
      <c r="E781" s="59"/>
      <c r="F781" s="59">
        <f t="shared" si="34"/>
        <v>0</v>
      </c>
      <c r="G781" s="60">
        <f t="shared" si="35"/>
        <v>0</v>
      </c>
      <c r="H781" s="63">
        <f t="shared" si="36"/>
        <v>0</v>
      </c>
    </row>
    <row r="782" spans="1:8" s="62" customFormat="1" hidden="1">
      <c r="A782" s="56" t="str">
        <f>IF((LEN('Copy paste to Here'!G786))&gt;5,((CONCATENATE('Copy paste to Here'!G786," &amp; ",'Copy paste to Here'!D786,"  &amp;  ",'Copy paste to Here'!E786))),"Empty Cell")</f>
        <v>Empty Cell</v>
      </c>
      <c r="B782" s="57">
        <f>'Copy paste to Here'!C786</f>
        <v>0</v>
      </c>
      <c r="C782" s="57"/>
      <c r="D782" s="58"/>
      <c r="E782" s="59"/>
      <c r="F782" s="59">
        <f t="shared" si="34"/>
        <v>0</v>
      </c>
      <c r="G782" s="60">
        <f t="shared" si="35"/>
        <v>0</v>
      </c>
      <c r="H782" s="63">
        <f t="shared" si="36"/>
        <v>0</v>
      </c>
    </row>
    <row r="783" spans="1:8" s="62" customFormat="1" hidden="1">
      <c r="A783" s="56" t="str">
        <f>IF((LEN('Copy paste to Here'!G787))&gt;5,((CONCATENATE('Copy paste to Here'!G787," &amp; ",'Copy paste to Here'!D787,"  &amp;  ",'Copy paste to Here'!E787))),"Empty Cell")</f>
        <v>Empty Cell</v>
      </c>
      <c r="B783" s="57">
        <f>'Copy paste to Here'!C787</f>
        <v>0</v>
      </c>
      <c r="C783" s="57"/>
      <c r="D783" s="58"/>
      <c r="E783" s="59"/>
      <c r="F783" s="59">
        <f t="shared" si="34"/>
        <v>0</v>
      </c>
      <c r="G783" s="60">
        <f t="shared" si="35"/>
        <v>0</v>
      </c>
      <c r="H783" s="63">
        <f t="shared" si="36"/>
        <v>0</v>
      </c>
    </row>
    <row r="784" spans="1:8" s="62" customFormat="1" hidden="1">
      <c r="A784" s="56" t="str">
        <f>IF((LEN('Copy paste to Here'!G788))&gt;5,((CONCATENATE('Copy paste to Here'!G788," &amp; ",'Copy paste to Here'!D788,"  &amp;  ",'Copy paste to Here'!E788))),"Empty Cell")</f>
        <v>Empty Cell</v>
      </c>
      <c r="B784" s="57">
        <f>'Copy paste to Here'!C788</f>
        <v>0</v>
      </c>
      <c r="C784" s="57"/>
      <c r="D784" s="58"/>
      <c r="E784" s="59"/>
      <c r="F784" s="59">
        <f t="shared" si="34"/>
        <v>0</v>
      </c>
      <c r="G784" s="60">
        <f t="shared" si="35"/>
        <v>0</v>
      </c>
      <c r="H784" s="63">
        <f t="shared" si="36"/>
        <v>0</v>
      </c>
    </row>
    <row r="785" spans="1:8" s="62" customFormat="1" hidden="1">
      <c r="A785" s="56" t="str">
        <f>IF((LEN('Copy paste to Here'!G789))&gt;5,((CONCATENATE('Copy paste to Here'!G789," &amp; ",'Copy paste to Here'!D789,"  &amp;  ",'Copy paste to Here'!E789))),"Empty Cell")</f>
        <v>Empty Cell</v>
      </c>
      <c r="B785" s="57">
        <f>'Copy paste to Here'!C789</f>
        <v>0</v>
      </c>
      <c r="C785" s="57"/>
      <c r="D785" s="58"/>
      <c r="E785" s="59"/>
      <c r="F785" s="59">
        <f t="shared" si="34"/>
        <v>0</v>
      </c>
      <c r="G785" s="60">
        <f t="shared" si="35"/>
        <v>0</v>
      </c>
      <c r="H785" s="63">
        <f t="shared" si="36"/>
        <v>0</v>
      </c>
    </row>
    <row r="786" spans="1:8" s="62" customFormat="1" hidden="1">
      <c r="A786" s="56" t="str">
        <f>IF((LEN('Copy paste to Here'!G790))&gt;5,((CONCATENATE('Copy paste to Here'!G790," &amp; ",'Copy paste to Here'!D790,"  &amp;  ",'Copy paste to Here'!E790))),"Empty Cell")</f>
        <v>Empty Cell</v>
      </c>
      <c r="B786" s="57">
        <f>'Copy paste to Here'!C790</f>
        <v>0</v>
      </c>
      <c r="C786" s="57"/>
      <c r="D786" s="58"/>
      <c r="E786" s="59"/>
      <c r="F786" s="59">
        <f t="shared" si="34"/>
        <v>0</v>
      </c>
      <c r="G786" s="60">
        <f t="shared" si="35"/>
        <v>0</v>
      </c>
      <c r="H786" s="63">
        <f t="shared" si="36"/>
        <v>0</v>
      </c>
    </row>
    <row r="787" spans="1:8" s="62" customFormat="1" hidden="1">
      <c r="A787" s="56" t="str">
        <f>IF((LEN('Copy paste to Here'!G791))&gt;5,((CONCATENATE('Copy paste to Here'!G791," &amp; ",'Copy paste to Here'!D791,"  &amp;  ",'Copy paste to Here'!E791))),"Empty Cell")</f>
        <v>Empty Cell</v>
      </c>
      <c r="B787" s="57">
        <f>'Copy paste to Here'!C791</f>
        <v>0</v>
      </c>
      <c r="C787" s="57"/>
      <c r="D787" s="58"/>
      <c r="E787" s="59"/>
      <c r="F787" s="59">
        <f t="shared" ref="F787:F850" si="37">D787*E787</f>
        <v>0</v>
      </c>
      <c r="G787" s="60">
        <f t="shared" ref="G787:G850" si="38">E787*$E$14</f>
        <v>0</v>
      </c>
      <c r="H787" s="63">
        <f t="shared" ref="H787:H850" si="39">D787*G787</f>
        <v>0</v>
      </c>
    </row>
    <row r="788" spans="1:8" s="62" customFormat="1" hidden="1">
      <c r="A788" s="56" t="str">
        <f>IF((LEN('Copy paste to Here'!G792))&gt;5,((CONCATENATE('Copy paste to Here'!G792," &amp; ",'Copy paste to Here'!D792,"  &amp;  ",'Copy paste to Here'!E792))),"Empty Cell")</f>
        <v>Empty Cell</v>
      </c>
      <c r="B788" s="57">
        <f>'Copy paste to Here'!C792</f>
        <v>0</v>
      </c>
      <c r="C788" s="57"/>
      <c r="D788" s="58"/>
      <c r="E788" s="59"/>
      <c r="F788" s="59">
        <f t="shared" si="37"/>
        <v>0</v>
      </c>
      <c r="G788" s="60">
        <f t="shared" si="38"/>
        <v>0</v>
      </c>
      <c r="H788" s="63">
        <f t="shared" si="39"/>
        <v>0</v>
      </c>
    </row>
    <row r="789" spans="1:8" s="62" customFormat="1" hidden="1">
      <c r="A789" s="56" t="str">
        <f>IF((LEN('Copy paste to Here'!G793))&gt;5,((CONCATENATE('Copy paste to Here'!G793," &amp; ",'Copy paste to Here'!D793,"  &amp;  ",'Copy paste to Here'!E793))),"Empty Cell")</f>
        <v>Empty Cell</v>
      </c>
      <c r="B789" s="57">
        <f>'Copy paste to Here'!C793</f>
        <v>0</v>
      </c>
      <c r="C789" s="57"/>
      <c r="D789" s="58"/>
      <c r="E789" s="59"/>
      <c r="F789" s="59">
        <f t="shared" si="37"/>
        <v>0</v>
      </c>
      <c r="G789" s="60">
        <f t="shared" si="38"/>
        <v>0</v>
      </c>
      <c r="H789" s="63">
        <f t="shared" si="39"/>
        <v>0</v>
      </c>
    </row>
    <row r="790" spans="1:8" s="62" customFormat="1" hidden="1">
      <c r="A790" s="56" t="str">
        <f>IF((LEN('Copy paste to Here'!G794))&gt;5,((CONCATENATE('Copy paste to Here'!G794," &amp; ",'Copy paste to Here'!D794,"  &amp;  ",'Copy paste to Here'!E794))),"Empty Cell")</f>
        <v>Empty Cell</v>
      </c>
      <c r="B790" s="57">
        <f>'Copy paste to Here'!C794</f>
        <v>0</v>
      </c>
      <c r="C790" s="57"/>
      <c r="D790" s="58"/>
      <c r="E790" s="59"/>
      <c r="F790" s="59">
        <f t="shared" si="37"/>
        <v>0</v>
      </c>
      <c r="G790" s="60">
        <f t="shared" si="38"/>
        <v>0</v>
      </c>
      <c r="H790" s="63">
        <f t="shared" si="39"/>
        <v>0</v>
      </c>
    </row>
    <row r="791" spans="1:8" s="62" customFormat="1" hidden="1">
      <c r="A791" s="56" t="str">
        <f>IF((LEN('Copy paste to Here'!G795))&gt;5,((CONCATENATE('Copy paste to Here'!G795," &amp; ",'Copy paste to Here'!D795,"  &amp;  ",'Copy paste to Here'!E795))),"Empty Cell")</f>
        <v>Empty Cell</v>
      </c>
      <c r="B791" s="57">
        <f>'Copy paste to Here'!C795</f>
        <v>0</v>
      </c>
      <c r="C791" s="57"/>
      <c r="D791" s="58"/>
      <c r="E791" s="59"/>
      <c r="F791" s="59">
        <f t="shared" si="37"/>
        <v>0</v>
      </c>
      <c r="G791" s="60">
        <f t="shared" si="38"/>
        <v>0</v>
      </c>
      <c r="H791" s="63">
        <f t="shared" si="39"/>
        <v>0</v>
      </c>
    </row>
    <row r="792" spans="1:8" s="62" customFormat="1" hidden="1">
      <c r="A792" s="56" t="str">
        <f>IF((LEN('Copy paste to Here'!G796))&gt;5,((CONCATENATE('Copy paste to Here'!G796," &amp; ",'Copy paste to Here'!D796,"  &amp;  ",'Copy paste to Here'!E796))),"Empty Cell")</f>
        <v>Empty Cell</v>
      </c>
      <c r="B792" s="57">
        <f>'Copy paste to Here'!C796</f>
        <v>0</v>
      </c>
      <c r="C792" s="57"/>
      <c r="D792" s="58"/>
      <c r="E792" s="59"/>
      <c r="F792" s="59">
        <f t="shared" si="37"/>
        <v>0</v>
      </c>
      <c r="G792" s="60">
        <f t="shared" si="38"/>
        <v>0</v>
      </c>
      <c r="H792" s="63">
        <f t="shared" si="39"/>
        <v>0</v>
      </c>
    </row>
    <row r="793" spans="1:8" s="62" customFormat="1" hidden="1">
      <c r="A793" s="56" t="str">
        <f>IF((LEN('Copy paste to Here'!G797))&gt;5,((CONCATENATE('Copy paste to Here'!G797," &amp; ",'Copy paste to Here'!D797,"  &amp;  ",'Copy paste to Here'!E797))),"Empty Cell")</f>
        <v>Empty Cell</v>
      </c>
      <c r="B793" s="57">
        <f>'Copy paste to Here'!C797</f>
        <v>0</v>
      </c>
      <c r="C793" s="57"/>
      <c r="D793" s="58"/>
      <c r="E793" s="59"/>
      <c r="F793" s="59">
        <f t="shared" si="37"/>
        <v>0</v>
      </c>
      <c r="G793" s="60">
        <f t="shared" si="38"/>
        <v>0</v>
      </c>
      <c r="H793" s="63">
        <f t="shared" si="39"/>
        <v>0</v>
      </c>
    </row>
    <row r="794" spans="1:8" s="62" customFormat="1" hidden="1">
      <c r="A794" s="56" t="str">
        <f>IF((LEN('Copy paste to Here'!G798))&gt;5,((CONCATENATE('Copy paste to Here'!G798," &amp; ",'Copy paste to Here'!D798,"  &amp;  ",'Copy paste to Here'!E798))),"Empty Cell")</f>
        <v>Empty Cell</v>
      </c>
      <c r="B794" s="57">
        <f>'Copy paste to Here'!C798</f>
        <v>0</v>
      </c>
      <c r="C794" s="57"/>
      <c r="D794" s="58"/>
      <c r="E794" s="59"/>
      <c r="F794" s="59">
        <f t="shared" si="37"/>
        <v>0</v>
      </c>
      <c r="G794" s="60">
        <f t="shared" si="38"/>
        <v>0</v>
      </c>
      <c r="H794" s="63">
        <f t="shared" si="39"/>
        <v>0</v>
      </c>
    </row>
    <row r="795" spans="1:8" s="62" customFormat="1" hidden="1">
      <c r="A795" s="56" t="str">
        <f>IF((LEN('Copy paste to Here'!G799))&gt;5,((CONCATENATE('Copy paste to Here'!G799," &amp; ",'Copy paste to Here'!D799,"  &amp;  ",'Copy paste to Here'!E799))),"Empty Cell")</f>
        <v>Empty Cell</v>
      </c>
      <c r="B795" s="57">
        <f>'Copy paste to Here'!C799</f>
        <v>0</v>
      </c>
      <c r="C795" s="57"/>
      <c r="D795" s="58"/>
      <c r="E795" s="59"/>
      <c r="F795" s="59">
        <f t="shared" si="37"/>
        <v>0</v>
      </c>
      <c r="G795" s="60">
        <f t="shared" si="38"/>
        <v>0</v>
      </c>
      <c r="H795" s="63">
        <f t="shared" si="39"/>
        <v>0</v>
      </c>
    </row>
    <row r="796" spans="1:8" s="62" customFormat="1" hidden="1">
      <c r="A796" s="56" t="str">
        <f>IF((LEN('Copy paste to Here'!G800))&gt;5,((CONCATENATE('Copy paste to Here'!G800," &amp; ",'Copy paste to Here'!D800,"  &amp;  ",'Copy paste to Here'!E800))),"Empty Cell")</f>
        <v>Empty Cell</v>
      </c>
      <c r="B796" s="57">
        <f>'Copy paste to Here'!C800</f>
        <v>0</v>
      </c>
      <c r="C796" s="57"/>
      <c r="D796" s="58"/>
      <c r="E796" s="59"/>
      <c r="F796" s="59">
        <f t="shared" si="37"/>
        <v>0</v>
      </c>
      <c r="G796" s="60">
        <f t="shared" si="38"/>
        <v>0</v>
      </c>
      <c r="H796" s="63">
        <f t="shared" si="39"/>
        <v>0</v>
      </c>
    </row>
    <row r="797" spans="1:8" s="62" customFormat="1" hidden="1">
      <c r="A797" s="56" t="str">
        <f>IF((LEN('Copy paste to Here'!G801))&gt;5,((CONCATENATE('Copy paste to Here'!G801," &amp; ",'Copy paste to Here'!D801,"  &amp;  ",'Copy paste to Here'!E801))),"Empty Cell")</f>
        <v>Empty Cell</v>
      </c>
      <c r="B797" s="57">
        <f>'Copy paste to Here'!C801</f>
        <v>0</v>
      </c>
      <c r="C797" s="57"/>
      <c r="D797" s="58"/>
      <c r="E797" s="59"/>
      <c r="F797" s="59">
        <f t="shared" si="37"/>
        <v>0</v>
      </c>
      <c r="G797" s="60">
        <f t="shared" si="38"/>
        <v>0</v>
      </c>
      <c r="H797" s="63">
        <f t="shared" si="39"/>
        <v>0</v>
      </c>
    </row>
    <row r="798" spans="1:8" s="62" customFormat="1" hidden="1">
      <c r="A798" s="56" t="str">
        <f>IF((LEN('Copy paste to Here'!G802))&gt;5,((CONCATENATE('Copy paste to Here'!G802," &amp; ",'Copy paste to Here'!D802,"  &amp;  ",'Copy paste to Here'!E802))),"Empty Cell")</f>
        <v>Empty Cell</v>
      </c>
      <c r="B798" s="57">
        <f>'Copy paste to Here'!C802</f>
        <v>0</v>
      </c>
      <c r="C798" s="57"/>
      <c r="D798" s="58"/>
      <c r="E798" s="59"/>
      <c r="F798" s="59">
        <f t="shared" si="37"/>
        <v>0</v>
      </c>
      <c r="G798" s="60">
        <f t="shared" si="38"/>
        <v>0</v>
      </c>
      <c r="H798" s="63">
        <f t="shared" si="39"/>
        <v>0</v>
      </c>
    </row>
    <row r="799" spans="1:8" s="62" customFormat="1" hidden="1">
      <c r="A799" s="56" t="str">
        <f>IF((LEN('Copy paste to Here'!G803))&gt;5,((CONCATENATE('Copy paste to Here'!G803," &amp; ",'Copy paste to Here'!D803,"  &amp;  ",'Copy paste to Here'!E803))),"Empty Cell")</f>
        <v>Empty Cell</v>
      </c>
      <c r="B799" s="57">
        <f>'Copy paste to Here'!C803</f>
        <v>0</v>
      </c>
      <c r="C799" s="57"/>
      <c r="D799" s="58"/>
      <c r="E799" s="59"/>
      <c r="F799" s="59">
        <f t="shared" si="37"/>
        <v>0</v>
      </c>
      <c r="G799" s="60">
        <f t="shared" si="38"/>
        <v>0</v>
      </c>
      <c r="H799" s="63">
        <f t="shared" si="39"/>
        <v>0</v>
      </c>
    </row>
    <row r="800" spans="1:8" s="62" customFormat="1" hidden="1">
      <c r="A800" s="56" t="str">
        <f>IF((LEN('Copy paste to Here'!G804))&gt;5,((CONCATENATE('Copy paste to Here'!G804," &amp; ",'Copy paste to Here'!D804,"  &amp;  ",'Copy paste to Here'!E804))),"Empty Cell")</f>
        <v>Empty Cell</v>
      </c>
      <c r="B800" s="57">
        <f>'Copy paste to Here'!C804</f>
        <v>0</v>
      </c>
      <c r="C800" s="57"/>
      <c r="D800" s="58"/>
      <c r="E800" s="59"/>
      <c r="F800" s="59">
        <f t="shared" si="37"/>
        <v>0</v>
      </c>
      <c r="G800" s="60">
        <f t="shared" si="38"/>
        <v>0</v>
      </c>
      <c r="H800" s="63">
        <f t="shared" si="39"/>
        <v>0</v>
      </c>
    </row>
    <row r="801" spans="1:8" s="62" customFormat="1" hidden="1">
      <c r="A801" s="56" t="str">
        <f>IF((LEN('Copy paste to Here'!G805))&gt;5,((CONCATENATE('Copy paste to Here'!G805," &amp; ",'Copy paste to Here'!D805,"  &amp;  ",'Copy paste to Here'!E805))),"Empty Cell")</f>
        <v>Empty Cell</v>
      </c>
      <c r="B801" s="57">
        <f>'Copy paste to Here'!C805</f>
        <v>0</v>
      </c>
      <c r="C801" s="57"/>
      <c r="D801" s="58"/>
      <c r="E801" s="59"/>
      <c r="F801" s="59">
        <f t="shared" si="37"/>
        <v>0</v>
      </c>
      <c r="G801" s="60">
        <f t="shared" si="38"/>
        <v>0</v>
      </c>
      <c r="H801" s="63">
        <f t="shared" si="39"/>
        <v>0</v>
      </c>
    </row>
    <row r="802" spans="1:8" s="62" customFormat="1" hidden="1">
      <c r="A802" s="56" t="str">
        <f>IF((LEN('Copy paste to Here'!G806))&gt;5,((CONCATENATE('Copy paste to Here'!G806," &amp; ",'Copy paste to Here'!D806,"  &amp;  ",'Copy paste to Here'!E806))),"Empty Cell")</f>
        <v>Empty Cell</v>
      </c>
      <c r="B802" s="57">
        <f>'Copy paste to Here'!C806</f>
        <v>0</v>
      </c>
      <c r="C802" s="57"/>
      <c r="D802" s="58"/>
      <c r="E802" s="59"/>
      <c r="F802" s="59">
        <f t="shared" si="37"/>
        <v>0</v>
      </c>
      <c r="G802" s="60">
        <f t="shared" si="38"/>
        <v>0</v>
      </c>
      <c r="H802" s="63">
        <f t="shared" si="39"/>
        <v>0</v>
      </c>
    </row>
    <row r="803" spans="1:8" s="62" customFormat="1" hidden="1">
      <c r="A803" s="56" t="str">
        <f>IF((LEN('Copy paste to Here'!G807))&gt;5,((CONCATENATE('Copy paste to Here'!G807," &amp; ",'Copy paste to Here'!D807,"  &amp;  ",'Copy paste to Here'!E807))),"Empty Cell")</f>
        <v>Empty Cell</v>
      </c>
      <c r="B803" s="57">
        <f>'Copy paste to Here'!C807</f>
        <v>0</v>
      </c>
      <c r="C803" s="57"/>
      <c r="D803" s="58"/>
      <c r="E803" s="59"/>
      <c r="F803" s="59">
        <f t="shared" si="37"/>
        <v>0</v>
      </c>
      <c r="G803" s="60">
        <f t="shared" si="38"/>
        <v>0</v>
      </c>
      <c r="H803" s="63">
        <f t="shared" si="39"/>
        <v>0</v>
      </c>
    </row>
    <row r="804" spans="1:8" s="62" customFormat="1" hidden="1">
      <c r="A804" s="56" t="str">
        <f>IF((LEN('Copy paste to Here'!G808))&gt;5,((CONCATENATE('Copy paste to Here'!G808," &amp; ",'Copy paste to Here'!D808,"  &amp;  ",'Copy paste to Here'!E808))),"Empty Cell")</f>
        <v>Empty Cell</v>
      </c>
      <c r="B804" s="57">
        <f>'Copy paste to Here'!C808</f>
        <v>0</v>
      </c>
      <c r="C804" s="57"/>
      <c r="D804" s="58"/>
      <c r="E804" s="59"/>
      <c r="F804" s="59">
        <f t="shared" si="37"/>
        <v>0</v>
      </c>
      <c r="G804" s="60">
        <f t="shared" si="38"/>
        <v>0</v>
      </c>
      <c r="H804" s="63">
        <f t="shared" si="39"/>
        <v>0</v>
      </c>
    </row>
    <row r="805" spans="1:8" s="62" customFormat="1" hidden="1">
      <c r="A805" s="56" t="str">
        <f>IF((LEN('Copy paste to Here'!G809))&gt;5,((CONCATENATE('Copy paste to Here'!G809," &amp; ",'Copy paste to Here'!D809,"  &amp;  ",'Copy paste to Here'!E809))),"Empty Cell")</f>
        <v>Empty Cell</v>
      </c>
      <c r="B805" s="57">
        <f>'Copy paste to Here'!C809</f>
        <v>0</v>
      </c>
      <c r="C805" s="57"/>
      <c r="D805" s="58"/>
      <c r="E805" s="59"/>
      <c r="F805" s="59">
        <f t="shared" si="37"/>
        <v>0</v>
      </c>
      <c r="G805" s="60">
        <f t="shared" si="38"/>
        <v>0</v>
      </c>
      <c r="H805" s="63">
        <f t="shared" si="39"/>
        <v>0</v>
      </c>
    </row>
    <row r="806" spans="1:8" s="62" customFormat="1" hidden="1">
      <c r="A806" s="56" t="str">
        <f>IF((LEN('Copy paste to Here'!G810))&gt;5,((CONCATENATE('Copy paste to Here'!G810," &amp; ",'Copy paste to Here'!D810,"  &amp;  ",'Copy paste to Here'!E810))),"Empty Cell")</f>
        <v>Empty Cell</v>
      </c>
      <c r="B806" s="57">
        <f>'Copy paste to Here'!C810</f>
        <v>0</v>
      </c>
      <c r="C806" s="57"/>
      <c r="D806" s="58"/>
      <c r="E806" s="59"/>
      <c r="F806" s="59">
        <f t="shared" si="37"/>
        <v>0</v>
      </c>
      <c r="G806" s="60">
        <f t="shared" si="38"/>
        <v>0</v>
      </c>
      <c r="H806" s="63">
        <f t="shared" si="39"/>
        <v>0</v>
      </c>
    </row>
    <row r="807" spans="1:8" s="62" customFormat="1" hidden="1">
      <c r="A807" s="56" t="str">
        <f>IF((LEN('Copy paste to Here'!G811))&gt;5,((CONCATENATE('Copy paste to Here'!G811," &amp; ",'Copy paste to Here'!D811,"  &amp;  ",'Copy paste to Here'!E811))),"Empty Cell")</f>
        <v>Empty Cell</v>
      </c>
      <c r="B807" s="57">
        <f>'Copy paste to Here'!C811</f>
        <v>0</v>
      </c>
      <c r="C807" s="57"/>
      <c r="D807" s="58"/>
      <c r="E807" s="59"/>
      <c r="F807" s="59">
        <f t="shared" si="37"/>
        <v>0</v>
      </c>
      <c r="G807" s="60">
        <f t="shared" si="38"/>
        <v>0</v>
      </c>
      <c r="H807" s="63">
        <f t="shared" si="39"/>
        <v>0</v>
      </c>
    </row>
    <row r="808" spans="1:8" s="62" customFormat="1" hidden="1">
      <c r="A808" s="56" t="str">
        <f>IF((LEN('Copy paste to Here'!G812))&gt;5,((CONCATENATE('Copy paste to Here'!G812," &amp; ",'Copy paste to Here'!D812,"  &amp;  ",'Copy paste to Here'!E812))),"Empty Cell")</f>
        <v>Empty Cell</v>
      </c>
      <c r="B808" s="57">
        <f>'Copy paste to Here'!C812</f>
        <v>0</v>
      </c>
      <c r="C808" s="57"/>
      <c r="D808" s="58"/>
      <c r="E808" s="59"/>
      <c r="F808" s="59">
        <f t="shared" si="37"/>
        <v>0</v>
      </c>
      <c r="G808" s="60">
        <f t="shared" si="38"/>
        <v>0</v>
      </c>
      <c r="H808" s="63">
        <f t="shared" si="39"/>
        <v>0</v>
      </c>
    </row>
    <row r="809" spans="1:8" s="62" customFormat="1" hidden="1">
      <c r="A809" s="56" t="str">
        <f>IF((LEN('Copy paste to Here'!G813))&gt;5,((CONCATENATE('Copy paste to Here'!G813," &amp; ",'Copy paste to Here'!D813,"  &amp;  ",'Copy paste to Here'!E813))),"Empty Cell")</f>
        <v>Empty Cell</v>
      </c>
      <c r="B809" s="57">
        <f>'Copy paste to Here'!C813</f>
        <v>0</v>
      </c>
      <c r="C809" s="57"/>
      <c r="D809" s="58"/>
      <c r="E809" s="59"/>
      <c r="F809" s="59">
        <f t="shared" si="37"/>
        <v>0</v>
      </c>
      <c r="G809" s="60">
        <f t="shared" si="38"/>
        <v>0</v>
      </c>
      <c r="H809" s="63">
        <f t="shared" si="39"/>
        <v>0</v>
      </c>
    </row>
    <row r="810" spans="1:8" s="62" customFormat="1" hidden="1">
      <c r="A810" s="56" t="str">
        <f>IF((LEN('Copy paste to Here'!G814))&gt;5,((CONCATENATE('Copy paste to Here'!G814," &amp; ",'Copy paste to Here'!D814,"  &amp;  ",'Copy paste to Here'!E814))),"Empty Cell")</f>
        <v>Empty Cell</v>
      </c>
      <c r="B810" s="57">
        <f>'Copy paste to Here'!C814</f>
        <v>0</v>
      </c>
      <c r="C810" s="57"/>
      <c r="D810" s="58"/>
      <c r="E810" s="59"/>
      <c r="F810" s="59">
        <f t="shared" si="37"/>
        <v>0</v>
      </c>
      <c r="G810" s="60">
        <f t="shared" si="38"/>
        <v>0</v>
      </c>
      <c r="H810" s="63">
        <f t="shared" si="39"/>
        <v>0</v>
      </c>
    </row>
    <row r="811" spans="1:8" s="62" customFormat="1" hidden="1">
      <c r="A811" s="56" t="str">
        <f>IF((LEN('Copy paste to Here'!G815))&gt;5,((CONCATENATE('Copy paste to Here'!G815," &amp; ",'Copy paste to Here'!D815,"  &amp;  ",'Copy paste to Here'!E815))),"Empty Cell")</f>
        <v>Empty Cell</v>
      </c>
      <c r="B811" s="57">
        <f>'Copy paste to Here'!C815</f>
        <v>0</v>
      </c>
      <c r="C811" s="57"/>
      <c r="D811" s="58"/>
      <c r="E811" s="59"/>
      <c r="F811" s="59">
        <f t="shared" si="37"/>
        <v>0</v>
      </c>
      <c r="G811" s="60">
        <f t="shared" si="38"/>
        <v>0</v>
      </c>
      <c r="H811" s="63">
        <f t="shared" si="39"/>
        <v>0</v>
      </c>
    </row>
    <row r="812" spans="1:8" s="62" customFormat="1" hidden="1">
      <c r="A812" s="56" t="str">
        <f>IF((LEN('Copy paste to Here'!G816))&gt;5,((CONCATENATE('Copy paste to Here'!G816," &amp; ",'Copy paste to Here'!D816,"  &amp;  ",'Copy paste to Here'!E816))),"Empty Cell")</f>
        <v>Empty Cell</v>
      </c>
      <c r="B812" s="57">
        <f>'Copy paste to Here'!C816</f>
        <v>0</v>
      </c>
      <c r="C812" s="57"/>
      <c r="D812" s="58"/>
      <c r="E812" s="59"/>
      <c r="F812" s="59">
        <f t="shared" si="37"/>
        <v>0</v>
      </c>
      <c r="G812" s="60">
        <f t="shared" si="38"/>
        <v>0</v>
      </c>
      <c r="H812" s="63">
        <f t="shared" si="39"/>
        <v>0</v>
      </c>
    </row>
    <row r="813" spans="1:8" s="62" customFormat="1" hidden="1">
      <c r="A813" s="56" t="str">
        <f>IF((LEN('Copy paste to Here'!G817))&gt;5,((CONCATENATE('Copy paste to Here'!G817," &amp; ",'Copy paste to Here'!D817,"  &amp;  ",'Copy paste to Here'!E817))),"Empty Cell")</f>
        <v>Empty Cell</v>
      </c>
      <c r="B813" s="57">
        <f>'Copy paste to Here'!C817</f>
        <v>0</v>
      </c>
      <c r="C813" s="57"/>
      <c r="D813" s="58"/>
      <c r="E813" s="59"/>
      <c r="F813" s="59">
        <f t="shared" si="37"/>
        <v>0</v>
      </c>
      <c r="G813" s="60">
        <f t="shared" si="38"/>
        <v>0</v>
      </c>
      <c r="H813" s="63">
        <f t="shared" si="39"/>
        <v>0</v>
      </c>
    </row>
    <row r="814" spans="1:8" s="62" customFormat="1" hidden="1">
      <c r="A814" s="56" t="str">
        <f>IF((LEN('Copy paste to Here'!G818))&gt;5,((CONCATENATE('Copy paste to Here'!G818," &amp; ",'Copy paste to Here'!D818,"  &amp;  ",'Copy paste to Here'!E818))),"Empty Cell")</f>
        <v>Empty Cell</v>
      </c>
      <c r="B814" s="57">
        <f>'Copy paste to Here'!C818</f>
        <v>0</v>
      </c>
      <c r="C814" s="57"/>
      <c r="D814" s="58"/>
      <c r="E814" s="59"/>
      <c r="F814" s="59">
        <f t="shared" si="37"/>
        <v>0</v>
      </c>
      <c r="G814" s="60">
        <f t="shared" si="38"/>
        <v>0</v>
      </c>
      <c r="H814" s="63">
        <f t="shared" si="39"/>
        <v>0</v>
      </c>
    </row>
    <row r="815" spans="1:8" s="62" customFormat="1" hidden="1">
      <c r="A815" s="56" t="str">
        <f>IF((LEN('Copy paste to Here'!G819))&gt;5,((CONCATENATE('Copy paste to Here'!G819," &amp; ",'Copy paste to Here'!D819,"  &amp;  ",'Copy paste to Here'!E819))),"Empty Cell")</f>
        <v>Empty Cell</v>
      </c>
      <c r="B815" s="57">
        <f>'Copy paste to Here'!C819</f>
        <v>0</v>
      </c>
      <c r="C815" s="57"/>
      <c r="D815" s="58"/>
      <c r="E815" s="59"/>
      <c r="F815" s="59">
        <f t="shared" si="37"/>
        <v>0</v>
      </c>
      <c r="G815" s="60">
        <f t="shared" si="38"/>
        <v>0</v>
      </c>
      <c r="H815" s="63">
        <f t="shared" si="39"/>
        <v>0</v>
      </c>
    </row>
    <row r="816" spans="1:8" s="62" customFormat="1" hidden="1">
      <c r="A816" s="56" t="str">
        <f>IF((LEN('Copy paste to Here'!G820))&gt;5,((CONCATENATE('Copy paste to Here'!G820," &amp; ",'Copy paste to Here'!D820,"  &amp;  ",'Copy paste to Here'!E820))),"Empty Cell")</f>
        <v>Empty Cell</v>
      </c>
      <c r="B816" s="57">
        <f>'Copy paste to Here'!C820</f>
        <v>0</v>
      </c>
      <c r="C816" s="57"/>
      <c r="D816" s="58"/>
      <c r="E816" s="59"/>
      <c r="F816" s="59">
        <f t="shared" si="37"/>
        <v>0</v>
      </c>
      <c r="G816" s="60">
        <f t="shared" si="38"/>
        <v>0</v>
      </c>
      <c r="H816" s="63">
        <f t="shared" si="39"/>
        <v>0</v>
      </c>
    </row>
    <row r="817" spans="1:8" s="62" customFormat="1" hidden="1">
      <c r="A817" s="56" t="str">
        <f>IF((LEN('Copy paste to Here'!G821))&gt;5,((CONCATENATE('Copy paste to Here'!G821," &amp; ",'Copy paste to Here'!D821,"  &amp;  ",'Copy paste to Here'!E821))),"Empty Cell")</f>
        <v>Empty Cell</v>
      </c>
      <c r="B817" s="57">
        <f>'Copy paste to Here'!C821</f>
        <v>0</v>
      </c>
      <c r="C817" s="57"/>
      <c r="D817" s="58"/>
      <c r="E817" s="59"/>
      <c r="F817" s="59">
        <f t="shared" si="37"/>
        <v>0</v>
      </c>
      <c r="G817" s="60">
        <f t="shared" si="38"/>
        <v>0</v>
      </c>
      <c r="H817" s="63">
        <f t="shared" si="39"/>
        <v>0</v>
      </c>
    </row>
    <row r="818" spans="1:8" s="62" customFormat="1" hidden="1">
      <c r="A818" s="56" t="str">
        <f>IF((LEN('Copy paste to Here'!G822))&gt;5,((CONCATENATE('Copy paste to Here'!G822," &amp; ",'Copy paste to Here'!D822,"  &amp;  ",'Copy paste to Here'!E822))),"Empty Cell")</f>
        <v>Empty Cell</v>
      </c>
      <c r="B818" s="57">
        <f>'Copy paste to Here'!C822</f>
        <v>0</v>
      </c>
      <c r="C818" s="57"/>
      <c r="D818" s="58"/>
      <c r="E818" s="59"/>
      <c r="F818" s="59">
        <f t="shared" si="37"/>
        <v>0</v>
      </c>
      <c r="G818" s="60">
        <f t="shared" si="38"/>
        <v>0</v>
      </c>
      <c r="H818" s="63">
        <f t="shared" si="39"/>
        <v>0</v>
      </c>
    </row>
    <row r="819" spans="1:8" s="62" customFormat="1" hidden="1">
      <c r="A819" s="56" t="str">
        <f>IF((LEN('Copy paste to Here'!G823))&gt;5,((CONCATENATE('Copy paste to Here'!G823," &amp; ",'Copy paste to Here'!D823,"  &amp;  ",'Copy paste to Here'!E823))),"Empty Cell")</f>
        <v>Empty Cell</v>
      </c>
      <c r="B819" s="57">
        <f>'Copy paste to Here'!C823</f>
        <v>0</v>
      </c>
      <c r="C819" s="57"/>
      <c r="D819" s="58"/>
      <c r="E819" s="59"/>
      <c r="F819" s="59">
        <f t="shared" si="37"/>
        <v>0</v>
      </c>
      <c r="G819" s="60">
        <f t="shared" si="38"/>
        <v>0</v>
      </c>
      <c r="H819" s="63">
        <f t="shared" si="39"/>
        <v>0</v>
      </c>
    </row>
    <row r="820" spans="1:8" s="62" customFormat="1" hidden="1">
      <c r="A820" s="56" t="str">
        <f>IF((LEN('Copy paste to Here'!G824))&gt;5,((CONCATENATE('Copy paste to Here'!G824," &amp; ",'Copy paste to Here'!D824,"  &amp;  ",'Copy paste to Here'!E824))),"Empty Cell")</f>
        <v>Empty Cell</v>
      </c>
      <c r="B820" s="57">
        <f>'Copy paste to Here'!C824</f>
        <v>0</v>
      </c>
      <c r="C820" s="57"/>
      <c r="D820" s="58"/>
      <c r="E820" s="59"/>
      <c r="F820" s="59">
        <f t="shared" si="37"/>
        <v>0</v>
      </c>
      <c r="G820" s="60">
        <f t="shared" si="38"/>
        <v>0</v>
      </c>
      <c r="H820" s="63">
        <f t="shared" si="39"/>
        <v>0</v>
      </c>
    </row>
    <row r="821" spans="1:8" s="62" customFormat="1" hidden="1">
      <c r="A821" s="56" t="str">
        <f>IF((LEN('Copy paste to Here'!G825))&gt;5,((CONCATENATE('Copy paste to Here'!G825," &amp; ",'Copy paste to Here'!D825,"  &amp;  ",'Copy paste to Here'!E825))),"Empty Cell")</f>
        <v>Empty Cell</v>
      </c>
      <c r="B821" s="57">
        <f>'Copy paste to Here'!C825</f>
        <v>0</v>
      </c>
      <c r="C821" s="57"/>
      <c r="D821" s="58"/>
      <c r="E821" s="59"/>
      <c r="F821" s="59">
        <f t="shared" si="37"/>
        <v>0</v>
      </c>
      <c r="G821" s="60">
        <f t="shared" si="38"/>
        <v>0</v>
      </c>
      <c r="H821" s="63">
        <f t="shared" si="39"/>
        <v>0</v>
      </c>
    </row>
    <row r="822" spans="1:8" s="62" customFormat="1" hidden="1">
      <c r="A822" s="56" t="str">
        <f>IF((LEN('Copy paste to Here'!G826))&gt;5,((CONCATENATE('Copy paste to Here'!G826," &amp; ",'Copy paste to Here'!D826,"  &amp;  ",'Copy paste to Here'!E826))),"Empty Cell")</f>
        <v>Empty Cell</v>
      </c>
      <c r="B822" s="57">
        <f>'Copy paste to Here'!C826</f>
        <v>0</v>
      </c>
      <c r="C822" s="57"/>
      <c r="D822" s="58"/>
      <c r="E822" s="59"/>
      <c r="F822" s="59">
        <f t="shared" si="37"/>
        <v>0</v>
      </c>
      <c r="G822" s="60">
        <f t="shared" si="38"/>
        <v>0</v>
      </c>
      <c r="H822" s="63">
        <f t="shared" si="39"/>
        <v>0</v>
      </c>
    </row>
    <row r="823" spans="1:8" s="62" customFormat="1" hidden="1">
      <c r="A823" s="56" t="str">
        <f>IF((LEN('Copy paste to Here'!G827))&gt;5,((CONCATENATE('Copy paste to Here'!G827," &amp; ",'Copy paste to Here'!D827,"  &amp;  ",'Copy paste to Here'!E827))),"Empty Cell")</f>
        <v>Empty Cell</v>
      </c>
      <c r="B823" s="57">
        <f>'Copy paste to Here'!C827</f>
        <v>0</v>
      </c>
      <c r="C823" s="57"/>
      <c r="D823" s="58"/>
      <c r="E823" s="59"/>
      <c r="F823" s="59">
        <f t="shared" si="37"/>
        <v>0</v>
      </c>
      <c r="G823" s="60">
        <f t="shared" si="38"/>
        <v>0</v>
      </c>
      <c r="H823" s="63">
        <f t="shared" si="39"/>
        <v>0</v>
      </c>
    </row>
    <row r="824" spans="1:8" s="62" customFormat="1" hidden="1">
      <c r="A824" s="56" t="str">
        <f>IF((LEN('Copy paste to Here'!G828))&gt;5,((CONCATENATE('Copy paste to Here'!G828," &amp; ",'Copy paste to Here'!D828,"  &amp;  ",'Copy paste to Here'!E828))),"Empty Cell")</f>
        <v>Empty Cell</v>
      </c>
      <c r="B824" s="57">
        <f>'Copy paste to Here'!C828</f>
        <v>0</v>
      </c>
      <c r="C824" s="57"/>
      <c r="D824" s="58"/>
      <c r="E824" s="59"/>
      <c r="F824" s="59">
        <f t="shared" si="37"/>
        <v>0</v>
      </c>
      <c r="G824" s="60">
        <f t="shared" si="38"/>
        <v>0</v>
      </c>
      <c r="H824" s="63">
        <f t="shared" si="39"/>
        <v>0</v>
      </c>
    </row>
    <row r="825" spans="1:8" s="62" customFormat="1" hidden="1">
      <c r="A825" s="56" t="str">
        <f>IF((LEN('Copy paste to Here'!G829))&gt;5,((CONCATENATE('Copy paste to Here'!G829," &amp; ",'Copy paste to Here'!D829,"  &amp;  ",'Copy paste to Here'!E829))),"Empty Cell")</f>
        <v>Empty Cell</v>
      </c>
      <c r="B825" s="57">
        <f>'Copy paste to Here'!C829</f>
        <v>0</v>
      </c>
      <c r="C825" s="57"/>
      <c r="D825" s="58"/>
      <c r="E825" s="59"/>
      <c r="F825" s="59">
        <f t="shared" si="37"/>
        <v>0</v>
      </c>
      <c r="G825" s="60">
        <f t="shared" si="38"/>
        <v>0</v>
      </c>
      <c r="H825" s="63">
        <f t="shared" si="39"/>
        <v>0</v>
      </c>
    </row>
    <row r="826" spans="1:8" s="62" customFormat="1" hidden="1">
      <c r="A826" s="56" t="str">
        <f>IF((LEN('Copy paste to Here'!G830))&gt;5,((CONCATENATE('Copy paste to Here'!G830," &amp; ",'Copy paste to Here'!D830,"  &amp;  ",'Copy paste to Here'!E830))),"Empty Cell")</f>
        <v>Empty Cell</v>
      </c>
      <c r="B826" s="57">
        <f>'Copy paste to Here'!C830</f>
        <v>0</v>
      </c>
      <c r="C826" s="57"/>
      <c r="D826" s="58"/>
      <c r="E826" s="59"/>
      <c r="F826" s="59">
        <f t="shared" si="37"/>
        <v>0</v>
      </c>
      <c r="G826" s="60">
        <f t="shared" si="38"/>
        <v>0</v>
      </c>
      <c r="H826" s="63">
        <f t="shared" si="39"/>
        <v>0</v>
      </c>
    </row>
    <row r="827" spans="1:8" s="62" customFormat="1" hidden="1">
      <c r="A827" s="56" t="str">
        <f>IF((LEN('Copy paste to Here'!G831))&gt;5,((CONCATENATE('Copy paste to Here'!G831," &amp; ",'Copy paste to Here'!D831,"  &amp;  ",'Copy paste to Here'!E831))),"Empty Cell")</f>
        <v>Empty Cell</v>
      </c>
      <c r="B827" s="57">
        <f>'Copy paste to Here'!C831</f>
        <v>0</v>
      </c>
      <c r="C827" s="57"/>
      <c r="D827" s="58"/>
      <c r="E827" s="59"/>
      <c r="F827" s="59">
        <f t="shared" si="37"/>
        <v>0</v>
      </c>
      <c r="G827" s="60">
        <f t="shared" si="38"/>
        <v>0</v>
      </c>
      <c r="H827" s="63">
        <f t="shared" si="39"/>
        <v>0</v>
      </c>
    </row>
    <row r="828" spans="1:8" s="62" customFormat="1" hidden="1">
      <c r="A828" s="56" t="str">
        <f>IF((LEN('Copy paste to Here'!G832))&gt;5,((CONCATENATE('Copy paste to Here'!G832," &amp; ",'Copy paste to Here'!D832,"  &amp;  ",'Copy paste to Here'!E832))),"Empty Cell")</f>
        <v>Empty Cell</v>
      </c>
      <c r="B828" s="57">
        <f>'Copy paste to Here'!C832</f>
        <v>0</v>
      </c>
      <c r="C828" s="57"/>
      <c r="D828" s="58"/>
      <c r="E828" s="59"/>
      <c r="F828" s="59">
        <f t="shared" si="37"/>
        <v>0</v>
      </c>
      <c r="G828" s="60">
        <f t="shared" si="38"/>
        <v>0</v>
      </c>
      <c r="H828" s="63">
        <f t="shared" si="39"/>
        <v>0</v>
      </c>
    </row>
    <row r="829" spans="1:8" s="62" customFormat="1" hidden="1">
      <c r="A829" s="56" t="str">
        <f>IF((LEN('Copy paste to Here'!G833))&gt;5,((CONCATENATE('Copy paste to Here'!G833," &amp; ",'Copy paste to Here'!D833,"  &amp;  ",'Copy paste to Here'!E833))),"Empty Cell")</f>
        <v>Empty Cell</v>
      </c>
      <c r="B829" s="57">
        <f>'Copy paste to Here'!C833</f>
        <v>0</v>
      </c>
      <c r="C829" s="57"/>
      <c r="D829" s="58"/>
      <c r="E829" s="59"/>
      <c r="F829" s="59">
        <f t="shared" si="37"/>
        <v>0</v>
      </c>
      <c r="G829" s="60">
        <f t="shared" si="38"/>
        <v>0</v>
      </c>
      <c r="H829" s="63">
        <f t="shared" si="39"/>
        <v>0</v>
      </c>
    </row>
    <row r="830" spans="1:8" s="62" customFormat="1" hidden="1">
      <c r="A830" s="56" t="str">
        <f>IF((LEN('Copy paste to Here'!G834))&gt;5,((CONCATENATE('Copy paste to Here'!G834," &amp; ",'Copy paste to Here'!D834,"  &amp;  ",'Copy paste to Here'!E834))),"Empty Cell")</f>
        <v>Empty Cell</v>
      </c>
      <c r="B830" s="57">
        <f>'Copy paste to Here'!C834</f>
        <v>0</v>
      </c>
      <c r="C830" s="57"/>
      <c r="D830" s="58"/>
      <c r="E830" s="59"/>
      <c r="F830" s="59">
        <f t="shared" si="37"/>
        <v>0</v>
      </c>
      <c r="G830" s="60">
        <f t="shared" si="38"/>
        <v>0</v>
      </c>
      <c r="H830" s="63">
        <f t="shared" si="39"/>
        <v>0</v>
      </c>
    </row>
    <row r="831" spans="1:8" s="62" customFormat="1" hidden="1">
      <c r="A831" s="56" t="str">
        <f>IF((LEN('Copy paste to Here'!G835))&gt;5,((CONCATENATE('Copy paste to Here'!G835," &amp; ",'Copy paste to Here'!D835,"  &amp;  ",'Copy paste to Here'!E835))),"Empty Cell")</f>
        <v>Empty Cell</v>
      </c>
      <c r="B831" s="57">
        <f>'Copy paste to Here'!C835</f>
        <v>0</v>
      </c>
      <c r="C831" s="57"/>
      <c r="D831" s="58"/>
      <c r="E831" s="59"/>
      <c r="F831" s="59">
        <f t="shared" si="37"/>
        <v>0</v>
      </c>
      <c r="G831" s="60">
        <f t="shared" si="38"/>
        <v>0</v>
      </c>
      <c r="H831" s="63">
        <f t="shared" si="39"/>
        <v>0</v>
      </c>
    </row>
    <row r="832" spans="1:8" s="62" customFormat="1" hidden="1">
      <c r="A832" s="56" t="str">
        <f>IF((LEN('Copy paste to Here'!G836))&gt;5,((CONCATENATE('Copy paste to Here'!G836," &amp; ",'Copy paste to Here'!D836,"  &amp;  ",'Copy paste to Here'!E836))),"Empty Cell")</f>
        <v>Empty Cell</v>
      </c>
      <c r="B832" s="57">
        <f>'Copy paste to Here'!C836</f>
        <v>0</v>
      </c>
      <c r="C832" s="57"/>
      <c r="D832" s="58"/>
      <c r="E832" s="59"/>
      <c r="F832" s="59">
        <f t="shared" si="37"/>
        <v>0</v>
      </c>
      <c r="G832" s="60">
        <f t="shared" si="38"/>
        <v>0</v>
      </c>
      <c r="H832" s="63">
        <f t="shared" si="39"/>
        <v>0</v>
      </c>
    </row>
    <row r="833" spans="1:8" s="62" customFormat="1" hidden="1">
      <c r="A833" s="56" t="str">
        <f>IF((LEN('Copy paste to Here'!G837))&gt;5,((CONCATENATE('Copy paste to Here'!G837," &amp; ",'Copy paste to Here'!D837,"  &amp;  ",'Copy paste to Here'!E837))),"Empty Cell")</f>
        <v>Empty Cell</v>
      </c>
      <c r="B833" s="57">
        <f>'Copy paste to Here'!C837</f>
        <v>0</v>
      </c>
      <c r="C833" s="57"/>
      <c r="D833" s="58"/>
      <c r="E833" s="59"/>
      <c r="F833" s="59">
        <f t="shared" si="37"/>
        <v>0</v>
      </c>
      <c r="G833" s="60">
        <f t="shared" si="38"/>
        <v>0</v>
      </c>
      <c r="H833" s="63">
        <f t="shared" si="39"/>
        <v>0</v>
      </c>
    </row>
    <row r="834" spans="1:8" s="62" customFormat="1" hidden="1">
      <c r="A834" s="56" t="str">
        <f>IF((LEN('Copy paste to Here'!G838))&gt;5,((CONCATENATE('Copy paste to Here'!G838," &amp; ",'Copy paste to Here'!D838,"  &amp;  ",'Copy paste to Here'!E838))),"Empty Cell")</f>
        <v>Empty Cell</v>
      </c>
      <c r="B834" s="57">
        <f>'Copy paste to Here'!C838</f>
        <v>0</v>
      </c>
      <c r="C834" s="57"/>
      <c r="D834" s="58"/>
      <c r="E834" s="59"/>
      <c r="F834" s="59">
        <f t="shared" si="37"/>
        <v>0</v>
      </c>
      <c r="G834" s="60">
        <f t="shared" si="38"/>
        <v>0</v>
      </c>
      <c r="H834" s="63">
        <f t="shared" si="39"/>
        <v>0</v>
      </c>
    </row>
    <row r="835" spans="1:8" s="62" customFormat="1" hidden="1">
      <c r="A835" s="56" t="str">
        <f>IF((LEN('Copy paste to Here'!G839))&gt;5,((CONCATENATE('Copy paste to Here'!G839," &amp; ",'Copy paste to Here'!D839,"  &amp;  ",'Copy paste to Here'!E839))),"Empty Cell")</f>
        <v>Empty Cell</v>
      </c>
      <c r="B835" s="57">
        <f>'Copy paste to Here'!C839</f>
        <v>0</v>
      </c>
      <c r="C835" s="57"/>
      <c r="D835" s="58"/>
      <c r="E835" s="59"/>
      <c r="F835" s="59">
        <f t="shared" si="37"/>
        <v>0</v>
      </c>
      <c r="G835" s="60">
        <f t="shared" si="38"/>
        <v>0</v>
      </c>
      <c r="H835" s="63">
        <f t="shared" si="39"/>
        <v>0</v>
      </c>
    </row>
    <row r="836" spans="1:8" s="62" customFormat="1" hidden="1">
      <c r="A836" s="56" t="str">
        <f>IF((LEN('Copy paste to Here'!G840))&gt;5,((CONCATENATE('Copy paste to Here'!G840," &amp; ",'Copy paste to Here'!D840,"  &amp;  ",'Copy paste to Here'!E840))),"Empty Cell")</f>
        <v>Empty Cell</v>
      </c>
      <c r="B836" s="57">
        <f>'Copy paste to Here'!C840</f>
        <v>0</v>
      </c>
      <c r="C836" s="57"/>
      <c r="D836" s="58"/>
      <c r="E836" s="59"/>
      <c r="F836" s="59">
        <f t="shared" si="37"/>
        <v>0</v>
      </c>
      <c r="G836" s="60">
        <f t="shared" si="38"/>
        <v>0</v>
      </c>
      <c r="H836" s="63">
        <f t="shared" si="39"/>
        <v>0</v>
      </c>
    </row>
    <row r="837" spans="1:8" s="62" customFormat="1" hidden="1">
      <c r="A837" s="56" t="str">
        <f>IF((LEN('Copy paste to Here'!G841))&gt;5,((CONCATENATE('Copy paste to Here'!G841," &amp; ",'Copy paste to Here'!D841,"  &amp;  ",'Copy paste to Here'!E841))),"Empty Cell")</f>
        <v>Empty Cell</v>
      </c>
      <c r="B837" s="57">
        <f>'Copy paste to Here'!C841</f>
        <v>0</v>
      </c>
      <c r="C837" s="57"/>
      <c r="D837" s="58"/>
      <c r="E837" s="59"/>
      <c r="F837" s="59">
        <f t="shared" si="37"/>
        <v>0</v>
      </c>
      <c r="G837" s="60">
        <f t="shared" si="38"/>
        <v>0</v>
      </c>
      <c r="H837" s="63">
        <f t="shared" si="39"/>
        <v>0</v>
      </c>
    </row>
    <row r="838" spans="1:8" s="62" customFormat="1" hidden="1">
      <c r="A838" s="56" t="str">
        <f>IF((LEN('Copy paste to Here'!G842))&gt;5,((CONCATENATE('Copy paste to Here'!G842," &amp; ",'Copy paste to Here'!D842,"  &amp;  ",'Copy paste to Here'!E842))),"Empty Cell")</f>
        <v>Empty Cell</v>
      </c>
      <c r="B838" s="57">
        <f>'Copy paste to Here'!C842</f>
        <v>0</v>
      </c>
      <c r="C838" s="57"/>
      <c r="D838" s="58"/>
      <c r="E838" s="59"/>
      <c r="F838" s="59">
        <f t="shared" si="37"/>
        <v>0</v>
      </c>
      <c r="G838" s="60">
        <f t="shared" si="38"/>
        <v>0</v>
      </c>
      <c r="H838" s="63">
        <f t="shared" si="39"/>
        <v>0</v>
      </c>
    </row>
    <row r="839" spans="1:8" s="62" customFormat="1" hidden="1">
      <c r="A839" s="56" t="str">
        <f>IF((LEN('Copy paste to Here'!G843))&gt;5,((CONCATENATE('Copy paste to Here'!G843," &amp; ",'Copy paste to Here'!D843,"  &amp;  ",'Copy paste to Here'!E843))),"Empty Cell")</f>
        <v>Empty Cell</v>
      </c>
      <c r="B839" s="57">
        <f>'Copy paste to Here'!C843</f>
        <v>0</v>
      </c>
      <c r="C839" s="57"/>
      <c r="D839" s="58"/>
      <c r="E839" s="59"/>
      <c r="F839" s="59">
        <f t="shared" si="37"/>
        <v>0</v>
      </c>
      <c r="G839" s="60">
        <f t="shared" si="38"/>
        <v>0</v>
      </c>
      <c r="H839" s="63">
        <f t="shared" si="39"/>
        <v>0</v>
      </c>
    </row>
    <row r="840" spans="1:8" s="62" customFormat="1" hidden="1">
      <c r="A840" s="56" t="str">
        <f>IF((LEN('Copy paste to Here'!G844))&gt;5,((CONCATENATE('Copy paste to Here'!G844," &amp; ",'Copy paste to Here'!D844,"  &amp;  ",'Copy paste to Here'!E844))),"Empty Cell")</f>
        <v>Empty Cell</v>
      </c>
      <c r="B840" s="57">
        <f>'Copy paste to Here'!C844</f>
        <v>0</v>
      </c>
      <c r="C840" s="57"/>
      <c r="D840" s="58"/>
      <c r="E840" s="59"/>
      <c r="F840" s="59">
        <f t="shared" si="37"/>
        <v>0</v>
      </c>
      <c r="G840" s="60">
        <f t="shared" si="38"/>
        <v>0</v>
      </c>
      <c r="H840" s="63">
        <f t="shared" si="39"/>
        <v>0</v>
      </c>
    </row>
    <row r="841" spans="1:8" s="62" customFormat="1" hidden="1">
      <c r="A841" s="56" t="str">
        <f>IF((LEN('Copy paste to Here'!G845))&gt;5,((CONCATENATE('Copy paste to Here'!G845," &amp; ",'Copy paste to Here'!D845,"  &amp;  ",'Copy paste to Here'!E845))),"Empty Cell")</f>
        <v>Empty Cell</v>
      </c>
      <c r="B841" s="57">
        <f>'Copy paste to Here'!C845</f>
        <v>0</v>
      </c>
      <c r="C841" s="57"/>
      <c r="D841" s="58"/>
      <c r="E841" s="59"/>
      <c r="F841" s="59">
        <f t="shared" si="37"/>
        <v>0</v>
      </c>
      <c r="G841" s="60">
        <f t="shared" si="38"/>
        <v>0</v>
      </c>
      <c r="H841" s="63">
        <f t="shared" si="39"/>
        <v>0</v>
      </c>
    </row>
    <row r="842" spans="1:8" s="62" customFormat="1" hidden="1">
      <c r="A842" s="56" t="str">
        <f>IF((LEN('Copy paste to Here'!G846))&gt;5,((CONCATENATE('Copy paste to Here'!G846," &amp; ",'Copy paste to Here'!D846,"  &amp;  ",'Copy paste to Here'!E846))),"Empty Cell")</f>
        <v>Empty Cell</v>
      </c>
      <c r="B842" s="57">
        <f>'Copy paste to Here'!C846</f>
        <v>0</v>
      </c>
      <c r="C842" s="57"/>
      <c r="D842" s="58"/>
      <c r="E842" s="59"/>
      <c r="F842" s="59">
        <f t="shared" si="37"/>
        <v>0</v>
      </c>
      <c r="G842" s="60">
        <f t="shared" si="38"/>
        <v>0</v>
      </c>
      <c r="H842" s="63">
        <f t="shared" si="39"/>
        <v>0</v>
      </c>
    </row>
    <row r="843" spans="1:8" s="62" customFormat="1" hidden="1">
      <c r="A843" s="56" t="str">
        <f>IF((LEN('Copy paste to Here'!G847))&gt;5,((CONCATENATE('Copy paste to Here'!G847," &amp; ",'Copy paste to Here'!D847,"  &amp;  ",'Copy paste to Here'!E847))),"Empty Cell")</f>
        <v>Empty Cell</v>
      </c>
      <c r="B843" s="57">
        <f>'Copy paste to Here'!C847</f>
        <v>0</v>
      </c>
      <c r="C843" s="57"/>
      <c r="D843" s="58"/>
      <c r="E843" s="59"/>
      <c r="F843" s="59">
        <f t="shared" si="37"/>
        <v>0</v>
      </c>
      <c r="G843" s="60">
        <f t="shared" si="38"/>
        <v>0</v>
      </c>
      <c r="H843" s="63">
        <f t="shared" si="39"/>
        <v>0</v>
      </c>
    </row>
    <row r="844" spans="1:8" s="62" customFormat="1" hidden="1">
      <c r="A844" s="56" t="str">
        <f>IF((LEN('Copy paste to Here'!G848))&gt;5,((CONCATENATE('Copy paste to Here'!G848," &amp; ",'Copy paste to Here'!D848,"  &amp;  ",'Copy paste to Here'!E848))),"Empty Cell")</f>
        <v>Empty Cell</v>
      </c>
      <c r="B844" s="57">
        <f>'Copy paste to Here'!C848</f>
        <v>0</v>
      </c>
      <c r="C844" s="57"/>
      <c r="D844" s="58"/>
      <c r="E844" s="59"/>
      <c r="F844" s="59">
        <f t="shared" si="37"/>
        <v>0</v>
      </c>
      <c r="G844" s="60">
        <f t="shared" si="38"/>
        <v>0</v>
      </c>
      <c r="H844" s="63">
        <f t="shared" si="39"/>
        <v>0</v>
      </c>
    </row>
    <row r="845" spans="1:8" s="62" customFormat="1" hidden="1">
      <c r="A845" s="56" t="str">
        <f>IF((LEN('Copy paste to Here'!G849))&gt;5,((CONCATENATE('Copy paste to Here'!G849," &amp; ",'Copy paste to Here'!D849,"  &amp;  ",'Copy paste to Here'!E849))),"Empty Cell")</f>
        <v>Empty Cell</v>
      </c>
      <c r="B845" s="57">
        <f>'Copy paste to Here'!C849</f>
        <v>0</v>
      </c>
      <c r="C845" s="57"/>
      <c r="D845" s="58"/>
      <c r="E845" s="59"/>
      <c r="F845" s="59">
        <f t="shared" si="37"/>
        <v>0</v>
      </c>
      <c r="G845" s="60">
        <f t="shared" si="38"/>
        <v>0</v>
      </c>
      <c r="H845" s="63">
        <f t="shared" si="39"/>
        <v>0</v>
      </c>
    </row>
    <row r="846" spans="1:8" s="62" customFormat="1" hidden="1">
      <c r="A846" s="56" t="str">
        <f>IF((LEN('Copy paste to Here'!G850))&gt;5,((CONCATENATE('Copy paste to Here'!G850," &amp; ",'Copy paste to Here'!D850,"  &amp;  ",'Copy paste to Here'!E850))),"Empty Cell")</f>
        <v>Empty Cell</v>
      </c>
      <c r="B846" s="57">
        <f>'Copy paste to Here'!C850</f>
        <v>0</v>
      </c>
      <c r="C846" s="57"/>
      <c r="D846" s="58"/>
      <c r="E846" s="59"/>
      <c r="F846" s="59">
        <f t="shared" si="37"/>
        <v>0</v>
      </c>
      <c r="G846" s="60">
        <f t="shared" si="38"/>
        <v>0</v>
      </c>
      <c r="H846" s="63">
        <f t="shared" si="39"/>
        <v>0</v>
      </c>
    </row>
    <row r="847" spans="1:8" s="62" customFormat="1" hidden="1">
      <c r="A847" s="56" t="str">
        <f>IF((LEN('Copy paste to Here'!G851))&gt;5,((CONCATENATE('Copy paste to Here'!G851," &amp; ",'Copy paste to Here'!D851,"  &amp;  ",'Copy paste to Here'!E851))),"Empty Cell")</f>
        <v>Empty Cell</v>
      </c>
      <c r="B847" s="57">
        <f>'Copy paste to Here'!C851</f>
        <v>0</v>
      </c>
      <c r="C847" s="57"/>
      <c r="D847" s="58"/>
      <c r="E847" s="59"/>
      <c r="F847" s="59">
        <f t="shared" si="37"/>
        <v>0</v>
      </c>
      <c r="G847" s="60">
        <f t="shared" si="38"/>
        <v>0</v>
      </c>
      <c r="H847" s="63">
        <f t="shared" si="39"/>
        <v>0</v>
      </c>
    </row>
    <row r="848" spans="1:8" s="62" customFormat="1" hidden="1">
      <c r="A848" s="56" t="str">
        <f>IF((LEN('Copy paste to Here'!G852))&gt;5,((CONCATENATE('Copy paste to Here'!G852," &amp; ",'Copy paste to Here'!D852,"  &amp;  ",'Copy paste to Here'!E852))),"Empty Cell")</f>
        <v>Empty Cell</v>
      </c>
      <c r="B848" s="57">
        <f>'Copy paste to Here'!C852</f>
        <v>0</v>
      </c>
      <c r="C848" s="57"/>
      <c r="D848" s="58"/>
      <c r="E848" s="59"/>
      <c r="F848" s="59">
        <f t="shared" si="37"/>
        <v>0</v>
      </c>
      <c r="G848" s="60">
        <f t="shared" si="38"/>
        <v>0</v>
      </c>
      <c r="H848" s="63">
        <f t="shared" si="39"/>
        <v>0</v>
      </c>
    </row>
    <row r="849" spans="1:8" s="62" customFormat="1" hidden="1">
      <c r="A849" s="56" t="str">
        <f>IF((LEN('Copy paste to Here'!G853))&gt;5,((CONCATENATE('Copy paste to Here'!G853," &amp; ",'Copy paste to Here'!D853,"  &amp;  ",'Copy paste to Here'!E853))),"Empty Cell")</f>
        <v>Empty Cell</v>
      </c>
      <c r="B849" s="57">
        <f>'Copy paste to Here'!C853</f>
        <v>0</v>
      </c>
      <c r="C849" s="57"/>
      <c r="D849" s="58"/>
      <c r="E849" s="59"/>
      <c r="F849" s="59">
        <f t="shared" si="37"/>
        <v>0</v>
      </c>
      <c r="G849" s="60">
        <f t="shared" si="38"/>
        <v>0</v>
      </c>
      <c r="H849" s="63">
        <f t="shared" si="39"/>
        <v>0</v>
      </c>
    </row>
    <row r="850" spans="1:8" s="62" customFormat="1" hidden="1">
      <c r="A850" s="56" t="str">
        <f>IF((LEN('Copy paste to Here'!G854))&gt;5,((CONCATENATE('Copy paste to Here'!G854," &amp; ",'Copy paste to Here'!D854,"  &amp;  ",'Copy paste to Here'!E854))),"Empty Cell")</f>
        <v>Empty Cell</v>
      </c>
      <c r="B850" s="57">
        <f>'Copy paste to Here'!C854</f>
        <v>0</v>
      </c>
      <c r="C850" s="57"/>
      <c r="D850" s="58"/>
      <c r="E850" s="59"/>
      <c r="F850" s="59">
        <f t="shared" si="37"/>
        <v>0</v>
      </c>
      <c r="G850" s="60">
        <f t="shared" si="38"/>
        <v>0</v>
      </c>
      <c r="H850" s="63">
        <f t="shared" si="39"/>
        <v>0</v>
      </c>
    </row>
    <row r="851" spans="1:8" s="62" customFormat="1" hidden="1">
      <c r="A851" s="56" t="str">
        <f>IF((LEN('Copy paste to Here'!G855))&gt;5,((CONCATENATE('Copy paste to Here'!G855," &amp; ",'Copy paste to Here'!D855,"  &amp;  ",'Copy paste to Here'!E855))),"Empty Cell")</f>
        <v>Empty Cell</v>
      </c>
      <c r="B851" s="57">
        <f>'Copy paste to Here'!C855</f>
        <v>0</v>
      </c>
      <c r="C851" s="57"/>
      <c r="D851" s="58"/>
      <c r="E851" s="59"/>
      <c r="F851" s="59">
        <f t="shared" ref="F851:F914" si="40">D851*E851</f>
        <v>0</v>
      </c>
      <c r="G851" s="60">
        <f t="shared" ref="G851:G914" si="41">E851*$E$14</f>
        <v>0</v>
      </c>
      <c r="H851" s="63">
        <f t="shared" ref="H851:H914" si="42">D851*G851</f>
        <v>0</v>
      </c>
    </row>
    <row r="852" spans="1:8" s="62" customFormat="1" hidden="1">
      <c r="A852" s="56" t="str">
        <f>IF((LEN('Copy paste to Here'!G856))&gt;5,((CONCATENATE('Copy paste to Here'!G856," &amp; ",'Copy paste to Here'!D856,"  &amp;  ",'Copy paste to Here'!E856))),"Empty Cell")</f>
        <v>Empty Cell</v>
      </c>
      <c r="B852" s="57">
        <f>'Copy paste to Here'!C856</f>
        <v>0</v>
      </c>
      <c r="C852" s="57"/>
      <c r="D852" s="58"/>
      <c r="E852" s="59"/>
      <c r="F852" s="59">
        <f t="shared" si="40"/>
        <v>0</v>
      </c>
      <c r="G852" s="60">
        <f t="shared" si="41"/>
        <v>0</v>
      </c>
      <c r="H852" s="63">
        <f t="shared" si="42"/>
        <v>0</v>
      </c>
    </row>
    <row r="853" spans="1:8" s="62" customFormat="1" hidden="1">
      <c r="A853" s="56" t="str">
        <f>IF((LEN('Copy paste to Here'!G857))&gt;5,((CONCATENATE('Copy paste to Here'!G857," &amp; ",'Copy paste to Here'!D857,"  &amp;  ",'Copy paste to Here'!E857))),"Empty Cell")</f>
        <v>Empty Cell</v>
      </c>
      <c r="B853" s="57">
        <f>'Copy paste to Here'!C857</f>
        <v>0</v>
      </c>
      <c r="C853" s="57"/>
      <c r="D853" s="58"/>
      <c r="E853" s="59"/>
      <c r="F853" s="59">
        <f t="shared" si="40"/>
        <v>0</v>
      </c>
      <c r="G853" s="60">
        <f t="shared" si="41"/>
        <v>0</v>
      </c>
      <c r="H853" s="63">
        <f t="shared" si="42"/>
        <v>0</v>
      </c>
    </row>
    <row r="854" spans="1:8" s="62" customFormat="1" hidden="1">
      <c r="A854" s="56" t="str">
        <f>IF((LEN('Copy paste to Here'!G858))&gt;5,((CONCATENATE('Copy paste to Here'!G858," &amp; ",'Copy paste to Here'!D858,"  &amp;  ",'Copy paste to Here'!E858))),"Empty Cell")</f>
        <v>Empty Cell</v>
      </c>
      <c r="B854" s="57">
        <f>'Copy paste to Here'!C858</f>
        <v>0</v>
      </c>
      <c r="C854" s="57"/>
      <c r="D854" s="58"/>
      <c r="E854" s="59"/>
      <c r="F854" s="59">
        <f t="shared" si="40"/>
        <v>0</v>
      </c>
      <c r="G854" s="60">
        <f t="shared" si="41"/>
        <v>0</v>
      </c>
      <c r="H854" s="63">
        <f t="shared" si="42"/>
        <v>0</v>
      </c>
    </row>
    <row r="855" spans="1:8" s="62" customFormat="1" hidden="1">
      <c r="A855" s="56" t="str">
        <f>IF((LEN('Copy paste to Here'!G859))&gt;5,((CONCATENATE('Copy paste to Here'!G859," &amp; ",'Copy paste to Here'!D859,"  &amp;  ",'Copy paste to Here'!E859))),"Empty Cell")</f>
        <v>Empty Cell</v>
      </c>
      <c r="B855" s="57">
        <f>'Copy paste to Here'!C859</f>
        <v>0</v>
      </c>
      <c r="C855" s="57"/>
      <c r="D855" s="58"/>
      <c r="E855" s="59"/>
      <c r="F855" s="59">
        <f t="shared" si="40"/>
        <v>0</v>
      </c>
      <c r="G855" s="60">
        <f t="shared" si="41"/>
        <v>0</v>
      </c>
      <c r="H855" s="63">
        <f t="shared" si="42"/>
        <v>0</v>
      </c>
    </row>
    <row r="856" spans="1:8" s="62" customFormat="1" hidden="1">
      <c r="A856" s="56" t="str">
        <f>IF((LEN('Copy paste to Here'!G860))&gt;5,((CONCATENATE('Copy paste to Here'!G860," &amp; ",'Copy paste to Here'!D860,"  &amp;  ",'Copy paste to Here'!E860))),"Empty Cell")</f>
        <v>Empty Cell</v>
      </c>
      <c r="B856" s="57">
        <f>'Copy paste to Here'!C860</f>
        <v>0</v>
      </c>
      <c r="C856" s="57"/>
      <c r="D856" s="58"/>
      <c r="E856" s="59"/>
      <c r="F856" s="59">
        <f t="shared" si="40"/>
        <v>0</v>
      </c>
      <c r="G856" s="60">
        <f t="shared" si="41"/>
        <v>0</v>
      </c>
      <c r="H856" s="63">
        <f t="shared" si="42"/>
        <v>0</v>
      </c>
    </row>
    <row r="857" spans="1:8" s="62" customFormat="1" hidden="1">
      <c r="A857" s="56" t="str">
        <f>IF((LEN('Copy paste to Here'!G861))&gt;5,((CONCATENATE('Copy paste to Here'!G861," &amp; ",'Copy paste to Here'!D861,"  &amp;  ",'Copy paste to Here'!E861))),"Empty Cell")</f>
        <v>Empty Cell</v>
      </c>
      <c r="B857" s="57">
        <f>'Copy paste to Here'!C861</f>
        <v>0</v>
      </c>
      <c r="C857" s="57"/>
      <c r="D857" s="58"/>
      <c r="E857" s="59"/>
      <c r="F857" s="59">
        <f t="shared" si="40"/>
        <v>0</v>
      </c>
      <c r="G857" s="60">
        <f t="shared" si="41"/>
        <v>0</v>
      </c>
      <c r="H857" s="63">
        <f t="shared" si="42"/>
        <v>0</v>
      </c>
    </row>
    <row r="858" spans="1:8" s="62" customFormat="1" hidden="1">
      <c r="A858" s="56" t="str">
        <f>IF((LEN('Copy paste to Here'!G862))&gt;5,((CONCATENATE('Copy paste to Here'!G862," &amp; ",'Copy paste to Here'!D862,"  &amp;  ",'Copy paste to Here'!E862))),"Empty Cell")</f>
        <v>Empty Cell</v>
      </c>
      <c r="B858" s="57">
        <f>'Copy paste to Here'!C862</f>
        <v>0</v>
      </c>
      <c r="C858" s="57"/>
      <c r="D858" s="58"/>
      <c r="E858" s="59"/>
      <c r="F858" s="59">
        <f t="shared" si="40"/>
        <v>0</v>
      </c>
      <c r="G858" s="60">
        <f t="shared" si="41"/>
        <v>0</v>
      </c>
      <c r="H858" s="63">
        <f t="shared" si="42"/>
        <v>0</v>
      </c>
    </row>
    <row r="859" spans="1:8" s="62" customFormat="1" hidden="1">
      <c r="A859" s="56" t="str">
        <f>IF((LEN('Copy paste to Here'!G863))&gt;5,((CONCATENATE('Copy paste to Here'!G863," &amp; ",'Copy paste to Here'!D863,"  &amp;  ",'Copy paste to Here'!E863))),"Empty Cell")</f>
        <v>Empty Cell</v>
      </c>
      <c r="B859" s="57">
        <f>'Copy paste to Here'!C863</f>
        <v>0</v>
      </c>
      <c r="C859" s="57"/>
      <c r="D859" s="58"/>
      <c r="E859" s="59"/>
      <c r="F859" s="59">
        <f t="shared" si="40"/>
        <v>0</v>
      </c>
      <c r="G859" s="60">
        <f t="shared" si="41"/>
        <v>0</v>
      </c>
      <c r="H859" s="63">
        <f t="shared" si="42"/>
        <v>0</v>
      </c>
    </row>
    <row r="860" spans="1:8" s="62" customFormat="1" hidden="1">
      <c r="A860" s="56" t="str">
        <f>IF((LEN('Copy paste to Here'!G864))&gt;5,((CONCATENATE('Copy paste to Here'!G864," &amp; ",'Copy paste to Here'!D864,"  &amp;  ",'Copy paste to Here'!E864))),"Empty Cell")</f>
        <v>Empty Cell</v>
      </c>
      <c r="B860" s="57">
        <f>'Copy paste to Here'!C864</f>
        <v>0</v>
      </c>
      <c r="C860" s="57"/>
      <c r="D860" s="58"/>
      <c r="E860" s="59"/>
      <c r="F860" s="59">
        <f t="shared" si="40"/>
        <v>0</v>
      </c>
      <c r="G860" s="60">
        <f t="shared" si="41"/>
        <v>0</v>
      </c>
      <c r="H860" s="63">
        <f t="shared" si="42"/>
        <v>0</v>
      </c>
    </row>
    <row r="861" spans="1:8" s="62" customFormat="1" hidden="1">
      <c r="A861" s="56" t="str">
        <f>IF((LEN('Copy paste to Here'!G865))&gt;5,((CONCATENATE('Copy paste to Here'!G865," &amp; ",'Copy paste to Here'!D865,"  &amp;  ",'Copy paste to Here'!E865))),"Empty Cell")</f>
        <v>Empty Cell</v>
      </c>
      <c r="B861" s="57">
        <f>'Copy paste to Here'!C865</f>
        <v>0</v>
      </c>
      <c r="C861" s="57"/>
      <c r="D861" s="58"/>
      <c r="E861" s="59"/>
      <c r="F861" s="59">
        <f t="shared" si="40"/>
        <v>0</v>
      </c>
      <c r="G861" s="60">
        <f t="shared" si="41"/>
        <v>0</v>
      </c>
      <c r="H861" s="63">
        <f t="shared" si="42"/>
        <v>0</v>
      </c>
    </row>
    <row r="862" spans="1:8" s="62" customFormat="1" hidden="1">
      <c r="A862" s="56" t="str">
        <f>IF((LEN('Copy paste to Here'!G866))&gt;5,((CONCATENATE('Copy paste to Here'!G866," &amp; ",'Copy paste to Here'!D866,"  &amp;  ",'Copy paste to Here'!E866))),"Empty Cell")</f>
        <v>Empty Cell</v>
      </c>
      <c r="B862" s="57">
        <f>'Copy paste to Here'!C866</f>
        <v>0</v>
      </c>
      <c r="C862" s="57"/>
      <c r="D862" s="58"/>
      <c r="E862" s="59"/>
      <c r="F862" s="59">
        <f t="shared" si="40"/>
        <v>0</v>
      </c>
      <c r="G862" s="60">
        <f t="shared" si="41"/>
        <v>0</v>
      </c>
      <c r="H862" s="63">
        <f t="shared" si="42"/>
        <v>0</v>
      </c>
    </row>
    <row r="863" spans="1:8" s="62" customFormat="1" hidden="1">
      <c r="A863" s="56" t="str">
        <f>IF((LEN('Copy paste to Here'!G867))&gt;5,((CONCATENATE('Copy paste to Here'!G867," &amp; ",'Copy paste to Here'!D867,"  &amp;  ",'Copy paste to Here'!E867))),"Empty Cell")</f>
        <v>Empty Cell</v>
      </c>
      <c r="B863" s="57">
        <f>'Copy paste to Here'!C867</f>
        <v>0</v>
      </c>
      <c r="C863" s="57"/>
      <c r="D863" s="58"/>
      <c r="E863" s="59"/>
      <c r="F863" s="59">
        <f t="shared" si="40"/>
        <v>0</v>
      </c>
      <c r="G863" s="60">
        <f t="shared" si="41"/>
        <v>0</v>
      </c>
      <c r="H863" s="63">
        <f t="shared" si="42"/>
        <v>0</v>
      </c>
    </row>
    <row r="864" spans="1:8" s="62" customFormat="1" hidden="1">
      <c r="A864" s="56" t="str">
        <f>IF((LEN('Copy paste to Here'!G868))&gt;5,((CONCATENATE('Copy paste to Here'!G868," &amp; ",'Copy paste to Here'!D868,"  &amp;  ",'Copy paste to Here'!E868))),"Empty Cell")</f>
        <v>Empty Cell</v>
      </c>
      <c r="B864" s="57">
        <f>'Copy paste to Here'!C868</f>
        <v>0</v>
      </c>
      <c r="C864" s="57"/>
      <c r="D864" s="58"/>
      <c r="E864" s="59"/>
      <c r="F864" s="59">
        <f t="shared" si="40"/>
        <v>0</v>
      </c>
      <c r="G864" s="60">
        <f t="shared" si="41"/>
        <v>0</v>
      </c>
      <c r="H864" s="63">
        <f t="shared" si="42"/>
        <v>0</v>
      </c>
    </row>
    <row r="865" spans="1:8" s="62" customFormat="1" hidden="1">
      <c r="A865" s="56" t="str">
        <f>IF((LEN('Copy paste to Here'!G869))&gt;5,((CONCATENATE('Copy paste to Here'!G869," &amp; ",'Copy paste to Here'!D869,"  &amp;  ",'Copy paste to Here'!E869))),"Empty Cell")</f>
        <v>Empty Cell</v>
      </c>
      <c r="B865" s="57">
        <f>'Copy paste to Here'!C869</f>
        <v>0</v>
      </c>
      <c r="C865" s="57"/>
      <c r="D865" s="58"/>
      <c r="E865" s="59"/>
      <c r="F865" s="59">
        <f t="shared" si="40"/>
        <v>0</v>
      </c>
      <c r="G865" s="60">
        <f t="shared" si="41"/>
        <v>0</v>
      </c>
      <c r="H865" s="63">
        <f t="shared" si="42"/>
        <v>0</v>
      </c>
    </row>
    <row r="866" spans="1:8" s="62" customFormat="1" hidden="1">
      <c r="A866" s="56" t="str">
        <f>IF((LEN('Copy paste to Here'!G870))&gt;5,((CONCATENATE('Copy paste to Here'!G870," &amp; ",'Copy paste to Here'!D870,"  &amp;  ",'Copy paste to Here'!E870))),"Empty Cell")</f>
        <v>Empty Cell</v>
      </c>
      <c r="B866" s="57">
        <f>'Copy paste to Here'!C870</f>
        <v>0</v>
      </c>
      <c r="C866" s="57"/>
      <c r="D866" s="58"/>
      <c r="E866" s="59"/>
      <c r="F866" s="59">
        <f t="shared" si="40"/>
        <v>0</v>
      </c>
      <c r="G866" s="60">
        <f t="shared" si="41"/>
        <v>0</v>
      </c>
      <c r="H866" s="63">
        <f t="shared" si="42"/>
        <v>0</v>
      </c>
    </row>
    <row r="867" spans="1:8" s="62" customFormat="1" hidden="1">
      <c r="A867" s="56" t="str">
        <f>IF((LEN('Copy paste to Here'!G871))&gt;5,((CONCATENATE('Copy paste to Here'!G871," &amp; ",'Copy paste to Here'!D871,"  &amp;  ",'Copy paste to Here'!E871))),"Empty Cell")</f>
        <v>Empty Cell</v>
      </c>
      <c r="B867" s="57">
        <f>'Copy paste to Here'!C871</f>
        <v>0</v>
      </c>
      <c r="C867" s="57"/>
      <c r="D867" s="58"/>
      <c r="E867" s="59"/>
      <c r="F867" s="59">
        <f t="shared" si="40"/>
        <v>0</v>
      </c>
      <c r="G867" s="60">
        <f t="shared" si="41"/>
        <v>0</v>
      </c>
      <c r="H867" s="63">
        <f t="shared" si="42"/>
        <v>0</v>
      </c>
    </row>
    <row r="868" spans="1:8" s="62" customFormat="1" hidden="1">
      <c r="A868" s="56" t="str">
        <f>IF((LEN('Copy paste to Here'!G872))&gt;5,((CONCATENATE('Copy paste to Here'!G872," &amp; ",'Copy paste to Here'!D872,"  &amp;  ",'Copy paste to Here'!E872))),"Empty Cell")</f>
        <v>Empty Cell</v>
      </c>
      <c r="B868" s="57">
        <f>'Copy paste to Here'!C872</f>
        <v>0</v>
      </c>
      <c r="C868" s="57"/>
      <c r="D868" s="58"/>
      <c r="E868" s="59"/>
      <c r="F868" s="59">
        <f t="shared" si="40"/>
        <v>0</v>
      </c>
      <c r="G868" s="60">
        <f t="shared" si="41"/>
        <v>0</v>
      </c>
      <c r="H868" s="63">
        <f t="shared" si="42"/>
        <v>0</v>
      </c>
    </row>
    <row r="869" spans="1:8" s="62" customFormat="1" hidden="1">
      <c r="A869" s="56" t="str">
        <f>IF((LEN('Copy paste to Here'!G873))&gt;5,((CONCATENATE('Copy paste to Here'!G873," &amp; ",'Copy paste to Here'!D873,"  &amp;  ",'Copy paste to Here'!E873))),"Empty Cell")</f>
        <v>Empty Cell</v>
      </c>
      <c r="B869" s="57">
        <f>'Copy paste to Here'!C873</f>
        <v>0</v>
      </c>
      <c r="C869" s="57"/>
      <c r="D869" s="58"/>
      <c r="E869" s="59"/>
      <c r="F869" s="59">
        <f t="shared" si="40"/>
        <v>0</v>
      </c>
      <c r="G869" s="60">
        <f t="shared" si="41"/>
        <v>0</v>
      </c>
      <c r="H869" s="63">
        <f t="shared" si="42"/>
        <v>0</v>
      </c>
    </row>
    <row r="870" spans="1:8" s="62" customFormat="1" hidden="1">
      <c r="A870" s="56" t="str">
        <f>IF((LEN('Copy paste to Here'!G874))&gt;5,((CONCATENATE('Copy paste to Here'!G874," &amp; ",'Copy paste to Here'!D874,"  &amp;  ",'Copy paste to Here'!E874))),"Empty Cell")</f>
        <v>Empty Cell</v>
      </c>
      <c r="B870" s="57">
        <f>'Copy paste to Here'!C874</f>
        <v>0</v>
      </c>
      <c r="C870" s="57"/>
      <c r="D870" s="58"/>
      <c r="E870" s="59"/>
      <c r="F870" s="59">
        <f t="shared" si="40"/>
        <v>0</v>
      </c>
      <c r="G870" s="60">
        <f t="shared" si="41"/>
        <v>0</v>
      </c>
      <c r="H870" s="63">
        <f t="shared" si="42"/>
        <v>0</v>
      </c>
    </row>
    <row r="871" spans="1:8" s="62" customFormat="1" hidden="1">
      <c r="A871" s="56" t="str">
        <f>IF((LEN('Copy paste to Here'!G875))&gt;5,((CONCATENATE('Copy paste to Here'!G875," &amp; ",'Copy paste to Here'!D875,"  &amp;  ",'Copy paste to Here'!E875))),"Empty Cell")</f>
        <v>Empty Cell</v>
      </c>
      <c r="B871" s="57">
        <f>'Copy paste to Here'!C875</f>
        <v>0</v>
      </c>
      <c r="C871" s="57"/>
      <c r="D871" s="58"/>
      <c r="E871" s="59"/>
      <c r="F871" s="59">
        <f t="shared" si="40"/>
        <v>0</v>
      </c>
      <c r="G871" s="60">
        <f t="shared" si="41"/>
        <v>0</v>
      </c>
      <c r="H871" s="63">
        <f t="shared" si="42"/>
        <v>0</v>
      </c>
    </row>
    <row r="872" spans="1:8" s="62" customFormat="1" hidden="1">
      <c r="A872" s="56" t="str">
        <f>IF((LEN('Copy paste to Here'!G876))&gt;5,((CONCATENATE('Copy paste to Here'!G876," &amp; ",'Copy paste to Here'!D876,"  &amp;  ",'Copy paste to Here'!E876))),"Empty Cell")</f>
        <v>Empty Cell</v>
      </c>
      <c r="B872" s="57">
        <f>'Copy paste to Here'!C876</f>
        <v>0</v>
      </c>
      <c r="C872" s="57"/>
      <c r="D872" s="58"/>
      <c r="E872" s="59"/>
      <c r="F872" s="59">
        <f t="shared" si="40"/>
        <v>0</v>
      </c>
      <c r="G872" s="60">
        <f t="shared" si="41"/>
        <v>0</v>
      </c>
      <c r="H872" s="63">
        <f t="shared" si="42"/>
        <v>0</v>
      </c>
    </row>
    <row r="873" spans="1:8" s="62" customFormat="1" hidden="1">
      <c r="A873" s="56" t="str">
        <f>IF((LEN('Copy paste to Here'!G877))&gt;5,((CONCATENATE('Copy paste to Here'!G877," &amp; ",'Copy paste to Here'!D877,"  &amp;  ",'Copy paste to Here'!E877))),"Empty Cell")</f>
        <v>Empty Cell</v>
      </c>
      <c r="B873" s="57">
        <f>'Copy paste to Here'!C877</f>
        <v>0</v>
      </c>
      <c r="C873" s="57"/>
      <c r="D873" s="58"/>
      <c r="E873" s="59"/>
      <c r="F873" s="59">
        <f t="shared" si="40"/>
        <v>0</v>
      </c>
      <c r="G873" s="60">
        <f t="shared" si="41"/>
        <v>0</v>
      </c>
      <c r="H873" s="63">
        <f t="shared" si="42"/>
        <v>0</v>
      </c>
    </row>
    <row r="874" spans="1:8" s="62" customFormat="1" hidden="1">
      <c r="A874" s="56" t="str">
        <f>IF((LEN('Copy paste to Here'!G878))&gt;5,((CONCATENATE('Copy paste to Here'!G878," &amp; ",'Copy paste to Here'!D878,"  &amp;  ",'Copy paste to Here'!E878))),"Empty Cell")</f>
        <v>Empty Cell</v>
      </c>
      <c r="B874" s="57">
        <f>'Copy paste to Here'!C878</f>
        <v>0</v>
      </c>
      <c r="C874" s="57"/>
      <c r="D874" s="58"/>
      <c r="E874" s="59"/>
      <c r="F874" s="59">
        <f t="shared" si="40"/>
        <v>0</v>
      </c>
      <c r="G874" s="60">
        <f t="shared" si="41"/>
        <v>0</v>
      </c>
      <c r="H874" s="63">
        <f t="shared" si="42"/>
        <v>0</v>
      </c>
    </row>
    <row r="875" spans="1:8" s="62" customFormat="1" hidden="1">
      <c r="A875" s="56" t="str">
        <f>IF((LEN('Copy paste to Here'!G879))&gt;5,((CONCATENATE('Copy paste to Here'!G879," &amp; ",'Copy paste to Here'!D879,"  &amp;  ",'Copy paste to Here'!E879))),"Empty Cell")</f>
        <v>Empty Cell</v>
      </c>
      <c r="B875" s="57">
        <f>'Copy paste to Here'!C879</f>
        <v>0</v>
      </c>
      <c r="C875" s="57"/>
      <c r="D875" s="58"/>
      <c r="E875" s="59"/>
      <c r="F875" s="59">
        <f t="shared" si="40"/>
        <v>0</v>
      </c>
      <c r="G875" s="60">
        <f t="shared" si="41"/>
        <v>0</v>
      </c>
      <c r="H875" s="63">
        <f t="shared" si="42"/>
        <v>0</v>
      </c>
    </row>
    <row r="876" spans="1:8" s="62" customFormat="1" hidden="1">
      <c r="A876" s="56" t="str">
        <f>IF((LEN('Copy paste to Here'!G880))&gt;5,((CONCATENATE('Copy paste to Here'!G880," &amp; ",'Copy paste to Here'!D880,"  &amp;  ",'Copy paste to Here'!E880))),"Empty Cell")</f>
        <v>Empty Cell</v>
      </c>
      <c r="B876" s="57">
        <f>'Copy paste to Here'!C880</f>
        <v>0</v>
      </c>
      <c r="C876" s="57"/>
      <c r="D876" s="58"/>
      <c r="E876" s="59"/>
      <c r="F876" s="59">
        <f t="shared" si="40"/>
        <v>0</v>
      </c>
      <c r="G876" s="60">
        <f t="shared" si="41"/>
        <v>0</v>
      </c>
      <c r="H876" s="63">
        <f t="shared" si="42"/>
        <v>0</v>
      </c>
    </row>
    <row r="877" spans="1:8" s="62" customFormat="1" hidden="1">
      <c r="A877" s="56" t="str">
        <f>IF((LEN('Copy paste to Here'!G881))&gt;5,((CONCATENATE('Copy paste to Here'!G881," &amp; ",'Copy paste to Here'!D881,"  &amp;  ",'Copy paste to Here'!E881))),"Empty Cell")</f>
        <v>Empty Cell</v>
      </c>
      <c r="B877" s="57">
        <f>'Copy paste to Here'!C881</f>
        <v>0</v>
      </c>
      <c r="C877" s="57"/>
      <c r="D877" s="58"/>
      <c r="E877" s="59"/>
      <c r="F877" s="59">
        <f t="shared" si="40"/>
        <v>0</v>
      </c>
      <c r="G877" s="60">
        <f t="shared" si="41"/>
        <v>0</v>
      </c>
      <c r="H877" s="63">
        <f t="shared" si="42"/>
        <v>0</v>
      </c>
    </row>
    <row r="878" spans="1:8" s="62" customFormat="1" hidden="1">
      <c r="A878" s="56" t="str">
        <f>IF((LEN('Copy paste to Here'!G882))&gt;5,((CONCATENATE('Copy paste to Here'!G882," &amp; ",'Copy paste to Here'!D882,"  &amp;  ",'Copy paste to Here'!E882))),"Empty Cell")</f>
        <v>Empty Cell</v>
      </c>
      <c r="B878" s="57">
        <f>'Copy paste to Here'!C882</f>
        <v>0</v>
      </c>
      <c r="C878" s="57"/>
      <c r="D878" s="58"/>
      <c r="E878" s="59"/>
      <c r="F878" s="59">
        <f t="shared" si="40"/>
        <v>0</v>
      </c>
      <c r="G878" s="60">
        <f t="shared" si="41"/>
        <v>0</v>
      </c>
      <c r="H878" s="63">
        <f t="shared" si="42"/>
        <v>0</v>
      </c>
    </row>
    <row r="879" spans="1:8" s="62" customFormat="1" hidden="1">
      <c r="A879" s="56" t="str">
        <f>IF((LEN('Copy paste to Here'!G883))&gt;5,((CONCATENATE('Copy paste to Here'!G883," &amp; ",'Copy paste to Here'!D883,"  &amp;  ",'Copy paste to Here'!E883))),"Empty Cell")</f>
        <v>Empty Cell</v>
      </c>
      <c r="B879" s="57">
        <f>'Copy paste to Here'!C883</f>
        <v>0</v>
      </c>
      <c r="C879" s="57"/>
      <c r="D879" s="58"/>
      <c r="E879" s="59"/>
      <c r="F879" s="59">
        <f t="shared" si="40"/>
        <v>0</v>
      </c>
      <c r="G879" s="60">
        <f t="shared" si="41"/>
        <v>0</v>
      </c>
      <c r="H879" s="63">
        <f t="shared" si="42"/>
        <v>0</v>
      </c>
    </row>
    <row r="880" spans="1:8" s="62" customFormat="1" hidden="1">
      <c r="A880" s="56" t="str">
        <f>IF((LEN('Copy paste to Here'!G884))&gt;5,((CONCATENATE('Copy paste to Here'!G884," &amp; ",'Copy paste to Here'!D884,"  &amp;  ",'Copy paste to Here'!E884))),"Empty Cell")</f>
        <v>Empty Cell</v>
      </c>
      <c r="B880" s="57">
        <f>'Copy paste to Here'!C884</f>
        <v>0</v>
      </c>
      <c r="C880" s="57"/>
      <c r="D880" s="58"/>
      <c r="E880" s="59"/>
      <c r="F880" s="59">
        <f t="shared" si="40"/>
        <v>0</v>
      </c>
      <c r="G880" s="60">
        <f t="shared" si="41"/>
        <v>0</v>
      </c>
      <c r="H880" s="63">
        <f t="shared" si="42"/>
        <v>0</v>
      </c>
    </row>
    <row r="881" spans="1:8" s="62" customFormat="1" hidden="1">
      <c r="A881" s="56" t="str">
        <f>IF((LEN('Copy paste to Here'!G885))&gt;5,((CONCATENATE('Copy paste to Here'!G885," &amp; ",'Copy paste to Here'!D885,"  &amp;  ",'Copy paste to Here'!E885))),"Empty Cell")</f>
        <v>Empty Cell</v>
      </c>
      <c r="B881" s="57">
        <f>'Copy paste to Here'!C885</f>
        <v>0</v>
      </c>
      <c r="C881" s="57"/>
      <c r="D881" s="58"/>
      <c r="E881" s="59"/>
      <c r="F881" s="59">
        <f t="shared" si="40"/>
        <v>0</v>
      </c>
      <c r="G881" s="60">
        <f t="shared" si="41"/>
        <v>0</v>
      </c>
      <c r="H881" s="63">
        <f t="shared" si="42"/>
        <v>0</v>
      </c>
    </row>
    <row r="882" spans="1:8" s="62" customFormat="1" hidden="1">
      <c r="A882" s="56" t="str">
        <f>IF((LEN('Copy paste to Here'!G886))&gt;5,((CONCATENATE('Copy paste to Here'!G886," &amp; ",'Copy paste to Here'!D886,"  &amp;  ",'Copy paste to Here'!E886))),"Empty Cell")</f>
        <v>Empty Cell</v>
      </c>
      <c r="B882" s="57">
        <f>'Copy paste to Here'!C886</f>
        <v>0</v>
      </c>
      <c r="C882" s="57"/>
      <c r="D882" s="58"/>
      <c r="E882" s="59"/>
      <c r="F882" s="59">
        <f t="shared" si="40"/>
        <v>0</v>
      </c>
      <c r="G882" s="60">
        <f t="shared" si="41"/>
        <v>0</v>
      </c>
      <c r="H882" s="63">
        <f t="shared" si="42"/>
        <v>0</v>
      </c>
    </row>
    <row r="883" spans="1:8" s="62" customFormat="1" hidden="1">
      <c r="A883" s="56" t="str">
        <f>IF((LEN('Copy paste to Here'!G887))&gt;5,((CONCATENATE('Copy paste to Here'!G887," &amp; ",'Copy paste to Here'!D887,"  &amp;  ",'Copy paste to Here'!E887))),"Empty Cell")</f>
        <v>Empty Cell</v>
      </c>
      <c r="B883" s="57">
        <f>'Copy paste to Here'!C887</f>
        <v>0</v>
      </c>
      <c r="C883" s="57"/>
      <c r="D883" s="58"/>
      <c r="E883" s="59"/>
      <c r="F883" s="59">
        <f t="shared" si="40"/>
        <v>0</v>
      </c>
      <c r="G883" s="60">
        <f t="shared" si="41"/>
        <v>0</v>
      </c>
      <c r="H883" s="63">
        <f t="shared" si="42"/>
        <v>0</v>
      </c>
    </row>
    <row r="884" spans="1:8" s="62" customFormat="1" hidden="1">
      <c r="A884" s="56" t="str">
        <f>IF((LEN('Copy paste to Here'!G888))&gt;5,((CONCATENATE('Copy paste to Here'!G888," &amp; ",'Copy paste to Here'!D888,"  &amp;  ",'Copy paste to Here'!E888))),"Empty Cell")</f>
        <v>Empty Cell</v>
      </c>
      <c r="B884" s="57">
        <f>'Copy paste to Here'!C888</f>
        <v>0</v>
      </c>
      <c r="C884" s="57"/>
      <c r="D884" s="58"/>
      <c r="E884" s="59"/>
      <c r="F884" s="59">
        <f t="shared" si="40"/>
        <v>0</v>
      </c>
      <c r="G884" s="60">
        <f t="shared" si="41"/>
        <v>0</v>
      </c>
      <c r="H884" s="63">
        <f t="shared" si="42"/>
        <v>0</v>
      </c>
    </row>
    <row r="885" spans="1:8" s="62" customFormat="1" hidden="1">
      <c r="A885" s="56" t="str">
        <f>IF((LEN('Copy paste to Here'!G889))&gt;5,((CONCATENATE('Copy paste to Here'!G889," &amp; ",'Copy paste to Here'!D889,"  &amp;  ",'Copy paste to Here'!E889))),"Empty Cell")</f>
        <v>Empty Cell</v>
      </c>
      <c r="B885" s="57">
        <f>'Copy paste to Here'!C889</f>
        <v>0</v>
      </c>
      <c r="C885" s="57"/>
      <c r="D885" s="58"/>
      <c r="E885" s="59"/>
      <c r="F885" s="59">
        <f t="shared" si="40"/>
        <v>0</v>
      </c>
      <c r="G885" s="60">
        <f t="shared" si="41"/>
        <v>0</v>
      </c>
      <c r="H885" s="63">
        <f t="shared" si="42"/>
        <v>0</v>
      </c>
    </row>
    <row r="886" spans="1:8" s="62" customFormat="1" hidden="1">
      <c r="A886" s="56" t="str">
        <f>IF((LEN('Copy paste to Here'!G890))&gt;5,((CONCATENATE('Copy paste to Here'!G890," &amp; ",'Copy paste to Here'!D890,"  &amp;  ",'Copy paste to Here'!E890))),"Empty Cell")</f>
        <v>Empty Cell</v>
      </c>
      <c r="B886" s="57">
        <f>'Copy paste to Here'!C890</f>
        <v>0</v>
      </c>
      <c r="C886" s="57"/>
      <c r="D886" s="58"/>
      <c r="E886" s="59"/>
      <c r="F886" s="59">
        <f t="shared" si="40"/>
        <v>0</v>
      </c>
      <c r="G886" s="60">
        <f t="shared" si="41"/>
        <v>0</v>
      </c>
      <c r="H886" s="63">
        <f t="shared" si="42"/>
        <v>0</v>
      </c>
    </row>
    <row r="887" spans="1:8" s="62" customFormat="1" hidden="1">
      <c r="A887" s="56" t="str">
        <f>IF((LEN('Copy paste to Here'!G891))&gt;5,((CONCATENATE('Copy paste to Here'!G891," &amp; ",'Copy paste to Here'!D891,"  &amp;  ",'Copy paste to Here'!E891))),"Empty Cell")</f>
        <v>Empty Cell</v>
      </c>
      <c r="B887" s="57">
        <f>'Copy paste to Here'!C891</f>
        <v>0</v>
      </c>
      <c r="C887" s="57"/>
      <c r="D887" s="58"/>
      <c r="E887" s="59"/>
      <c r="F887" s="59">
        <f t="shared" si="40"/>
        <v>0</v>
      </c>
      <c r="G887" s="60">
        <f t="shared" si="41"/>
        <v>0</v>
      </c>
      <c r="H887" s="63">
        <f t="shared" si="42"/>
        <v>0</v>
      </c>
    </row>
    <row r="888" spans="1:8" s="62" customFormat="1" hidden="1">
      <c r="A888" s="56" t="str">
        <f>IF((LEN('Copy paste to Here'!G892))&gt;5,((CONCATENATE('Copy paste to Here'!G892," &amp; ",'Copy paste to Here'!D892,"  &amp;  ",'Copy paste to Here'!E892))),"Empty Cell")</f>
        <v>Empty Cell</v>
      </c>
      <c r="B888" s="57">
        <f>'Copy paste to Here'!C892</f>
        <v>0</v>
      </c>
      <c r="C888" s="57"/>
      <c r="D888" s="58"/>
      <c r="E888" s="59"/>
      <c r="F888" s="59">
        <f t="shared" si="40"/>
        <v>0</v>
      </c>
      <c r="G888" s="60">
        <f t="shared" si="41"/>
        <v>0</v>
      </c>
      <c r="H888" s="63">
        <f t="shared" si="42"/>
        <v>0</v>
      </c>
    </row>
    <row r="889" spans="1:8" s="62" customFormat="1" hidden="1">
      <c r="A889" s="56" t="str">
        <f>IF((LEN('Copy paste to Here'!G893))&gt;5,((CONCATENATE('Copy paste to Here'!G893," &amp; ",'Copy paste to Here'!D893,"  &amp;  ",'Copy paste to Here'!E893))),"Empty Cell")</f>
        <v>Empty Cell</v>
      </c>
      <c r="B889" s="57">
        <f>'Copy paste to Here'!C893</f>
        <v>0</v>
      </c>
      <c r="C889" s="57"/>
      <c r="D889" s="58"/>
      <c r="E889" s="59"/>
      <c r="F889" s="59">
        <f t="shared" si="40"/>
        <v>0</v>
      </c>
      <c r="G889" s="60">
        <f t="shared" si="41"/>
        <v>0</v>
      </c>
      <c r="H889" s="63">
        <f t="shared" si="42"/>
        <v>0</v>
      </c>
    </row>
    <row r="890" spans="1:8" s="62" customFormat="1" hidden="1">
      <c r="A890" s="56" t="str">
        <f>IF((LEN('Copy paste to Here'!G894))&gt;5,((CONCATENATE('Copy paste to Here'!G894," &amp; ",'Copy paste to Here'!D894,"  &amp;  ",'Copy paste to Here'!E894))),"Empty Cell")</f>
        <v>Empty Cell</v>
      </c>
      <c r="B890" s="57">
        <f>'Copy paste to Here'!C894</f>
        <v>0</v>
      </c>
      <c r="C890" s="57"/>
      <c r="D890" s="58"/>
      <c r="E890" s="59"/>
      <c r="F890" s="59">
        <f t="shared" si="40"/>
        <v>0</v>
      </c>
      <c r="G890" s="60">
        <f t="shared" si="41"/>
        <v>0</v>
      </c>
      <c r="H890" s="63">
        <f t="shared" si="42"/>
        <v>0</v>
      </c>
    </row>
    <row r="891" spans="1:8" s="62" customFormat="1" hidden="1">
      <c r="A891" s="56" t="str">
        <f>IF((LEN('Copy paste to Here'!G895))&gt;5,((CONCATENATE('Copy paste to Here'!G895," &amp; ",'Copy paste to Here'!D895,"  &amp;  ",'Copy paste to Here'!E895))),"Empty Cell")</f>
        <v>Empty Cell</v>
      </c>
      <c r="B891" s="57">
        <f>'Copy paste to Here'!C895</f>
        <v>0</v>
      </c>
      <c r="C891" s="57"/>
      <c r="D891" s="58"/>
      <c r="E891" s="59"/>
      <c r="F891" s="59">
        <f t="shared" si="40"/>
        <v>0</v>
      </c>
      <c r="G891" s="60">
        <f t="shared" si="41"/>
        <v>0</v>
      </c>
      <c r="H891" s="63">
        <f t="shared" si="42"/>
        <v>0</v>
      </c>
    </row>
    <row r="892" spans="1:8" s="62" customFormat="1" hidden="1">
      <c r="A892" s="56" t="str">
        <f>IF((LEN('Copy paste to Here'!G896))&gt;5,((CONCATENATE('Copy paste to Here'!G896," &amp; ",'Copy paste to Here'!D896,"  &amp;  ",'Copy paste to Here'!E896))),"Empty Cell")</f>
        <v>Empty Cell</v>
      </c>
      <c r="B892" s="57">
        <f>'Copy paste to Here'!C896</f>
        <v>0</v>
      </c>
      <c r="C892" s="57"/>
      <c r="D892" s="58"/>
      <c r="E892" s="59"/>
      <c r="F892" s="59">
        <f t="shared" si="40"/>
        <v>0</v>
      </c>
      <c r="G892" s="60">
        <f t="shared" si="41"/>
        <v>0</v>
      </c>
      <c r="H892" s="63">
        <f t="shared" si="42"/>
        <v>0</v>
      </c>
    </row>
    <row r="893" spans="1:8" s="62" customFormat="1" hidden="1">
      <c r="A893" s="56" t="str">
        <f>IF((LEN('Copy paste to Here'!G897))&gt;5,((CONCATENATE('Copy paste to Here'!G897," &amp; ",'Copy paste to Here'!D897,"  &amp;  ",'Copy paste to Here'!E897))),"Empty Cell")</f>
        <v>Empty Cell</v>
      </c>
      <c r="B893" s="57">
        <f>'Copy paste to Here'!C897</f>
        <v>0</v>
      </c>
      <c r="C893" s="57"/>
      <c r="D893" s="58"/>
      <c r="E893" s="59"/>
      <c r="F893" s="59">
        <f t="shared" si="40"/>
        <v>0</v>
      </c>
      <c r="G893" s="60">
        <f t="shared" si="41"/>
        <v>0</v>
      </c>
      <c r="H893" s="63">
        <f t="shared" si="42"/>
        <v>0</v>
      </c>
    </row>
    <row r="894" spans="1:8" s="62" customFormat="1" hidden="1">
      <c r="A894" s="56" t="str">
        <f>IF((LEN('Copy paste to Here'!G898))&gt;5,((CONCATENATE('Copy paste to Here'!G898," &amp; ",'Copy paste to Here'!D898,"  &amp;  ",'Copy paste to Here'!E898))),"Empty Cell")</f>
        <v>Empty Cell</v>
      </c>
      <c r="B894" s="57">
        <f>'Copy paste to Here'!C898</f>
        <v>0</v>
      </c>
      <c r="C894" s="57"/>
      <c r="D894" s="58"/>
      <c r="E894" s="59"/>
      <c r="F894" s="59">
        <f t="shared" si="40"/>
        <v>0</v>
      </c>
      <c r="G894" s="60">
        <f t="shared" si="41"/>
        <v>0</v>
      </c>
      <c r="H894" s="63">
        <f t="shared" si="42"/>
        <v>0</v>
      </c>
    </row>
    <row r="895" spans="1:8" s="62" customFormat="1" hidden="1">
      <c r="A895" s="56" t="str">
        <f>IF((LEN('Copy paste to Here'!G899))&gt;5,((CONCATENATE('Copy paste to Here'!G899," &amp; ",'Copy paste to Here'!D899,"  &amp;  ",'Copy paste to Here'!E899))),"Empty Cell")</f>
        <v>Empty Cell</v>
      </c>
      <c r="B895" s="57">
        <f>'Copy paste to Here'!C899</f>
        <v>0</v>
      </c>
      <c r="C895" s="57"/>
      <c r="D895" s="58"/>
      <c r="E895" s="59"/>
      <c r="F895" s="59">
        <f t="shared" si="40"/>
        <v>0</v>
      </c>
      <c r="G895" s="60">
        <f t="shared" si="41"/>
        <v>0</v>
      </c>
      <c r="H895" s="63">
        <f t="shared" si="42"/>
        <v>0</v>
      </c>
    </row>
    <row r="896" spans="1:8" s="62" customFormat="1" hidden="1">
      <c r="A896" s="56" t="str">
        <f>IF((LEN('Copy paste to Here'!G900))&gt;5,((CONCATENATE('Copy paste to Here'!G900," &amp; ",'Copy paste to Here'!D900,"  &amp;  ",'Copy paste to Here'!E900))),"Empty Cell")</f>
        <v>Empty Cell</v>
      </c>
      <c r="B896" s="57">
        <f>'Copy paste to Here'!C900</f>
        <v>0</v>
      </c>
      <c r="C896" s="57"/>
      <c r="D896" s="58"/>
      <c r="E896" s="59"/>
      <c r="F896" s="59">
        <f t="shared" si="40"/>
        <v>0</v>
      </c>
      <c r="G896" s="60">
        <f t="shared" si="41"/>
        <v>0</v>
      </c>
      <c r="H896" s="63">
        <f t="shared" si="42"/>
        <v>0</v>
      </c>
    </row>
    <row r="897" spans="1:8" s="62" customFormat="1" hidden="1">
      <c r="A897" s="56" t="str">
        <f>IF((LEN('Copy paste to Here'!G901))&gt;5,((CONCATENATE('Copy paste to Here'!G901," &amp; ",'Copy paste to Here'!D901,"  &amp;  ",'Copy paste to Here'!E901))),"Empty Cell")</f>
        <v>Empty Cell</v>
      </c>
      <c r="B897" s="57">
        <f>'Copy paste to Here'!C901</f>
        <v>0</v>
      </c>
      <c r="C897" s="57"/>
      <c r="D897" s="58"/>
      <c r="E897" s="59"/>
      <c r="F897" s="59">
        <f t="shared" si="40"/>
        <v>0</v>
      </c>
      <c r="G897" s="60">
        <f t="shared" si="41"/>
        <v>0</v>
      </c>
      <c r="H897" s="63">
        <f t="shared" si="42"/>
        <v>0</v>
      </c>
    </row>
    <row r="898" spans="1:8" s="62" customFormat="1" hidden="1">
      <c r="A898" s="56" t="str">
        <f>IF((LEN('Copy paste to Here'!G902))&gt;5,((CONCATENATE('Copy paste to Here'!G902," &amp; ",'Copy paste to Here'!D902,"  &amp;  ",'Copy paste to Here'!E902))),"Empty Cell")</f>
        <v>Empty Cell</v>
      </c>
      <c r="B898" s="57">
        <f>'Copy paste to Here'!C902</f>
        <v>0</v>
      </c>
      <c r="C898" s="57"/>
      <c r="D898" s="58"/>
      <c r="E898" s="59"/>
      <c r="F898" s="59">
        <f t="shared" si="40"/>
        <v>0</v>
      </c>
      <c r="G898" s="60">
        <f t="shared" si="41"/>
        <v>0</v>
      </c>
      <c r="H898" s="63">
        <f t="shared" si="42"/>
        <v>0</v>
      </c>
    </row>
    <row r="899" spans="1:8" s="62" customFormat="1" hidden="1">
      <c r="A899" s="56" t="str">
        <f>IF((LEN('Copy paste to Here'!G903))&gt;5,((CONCATENATE('Copy paste to Here'!G903," &amp; ",'Copy paste to Here'!D903,"  &amp;  ",'Copy paste to Here'!E903))),"Empty Cell")</f>
        <v>Empty Cell</v>
      </c>
      <c r="B899" s="57">
        <f>'Copy paste to Here'!C903</f>
        <v>0</v>
      </c>
      <c r="C899" s="57"/>
      <c r="D899" s="58"/>
      <c r="E899" s="59"/>
      <c r="F899" s="59">
        <f t="shared" si="40"/>
        <v>0</v>
      </c>
      <c r="G899" s="60">
        <f t="shared" si="41"/>
        <v>0</v>
      </c>
      <c r="H899" s="63">
        <f t="shared" si="42"/>
        <v>0</v>
      </c>
    </row>
    <row r="900" spans="1:8" s="62" customFormat="1" hidden="1">
      <c r="A900" s="56" t="str">
        <f>IF((LEN('Copy paste to Here'!G904))&gt;5,((CONCATENATE('Copy paste to Here'!G904," &amp; ",'Copy paste to Here'!D904,"  &amp;  ",'Copy paste to Here'!E904))),"Empty Cell")</f>
        <v>Empty Cell</v>
      </c>
      <c r="B900" s="57">
        <f>'Copy paste to Here'!C904</f>
        <v>0</v>
      </c>
      <c r="C900" s="57"/>
      <c r="D900" s="58"/>
      <c r="E900" s="59"/>
      <c r="F900" s="59">
        <f t="shared" si="40"/>
        <v>0</v>
      </c>
      <c r="G900" s="60">
        <f t="shared" si="41"/>
        <v>0</v>
      </c>
      <c r="H900" s="63">
        <f t="shared" si="42"/>
        <v>0</v>
      </c>
    </row>
    <row r="901" spans="1:8" s="62" customFormat="1" hidden="1">
      <c r="A901" s="56" t="str">
        <f>IF((LEN('Copy paste to Here'!G905))&gt;5,((CONCATENATE('Copy paste to Here'!G905," &amp; ",'Copy paste to Here'!D905,"  &amp;  ",'Copy paste to Here'!E905))),"Empty Cell")</f>
        <v>Empty Cell</v>
      </c>
      <c r="B901" s="57">
        <f>'Copy paste to Here'!C905</f>
        <v>0</v>
      </c>
      <c r="C901" s="57"/>
      <c r="D901" s="58"/>
      <c r="E901" s="59"/>
      <c r="F901" s="59">
        <f t="shared" si="40"/>
        <v>0</v>
      </c>
      <c r="G901" s="60">
        <f t="shared" si="41"/>
        <v>0</v>
      </c>
      <c r="H901" s="63">
        <f t="shared" si="42"/>
        <v>0</v>
      </c>
    </row>
    <row r="902" spans="1:8" s="62" customFormat="1" hidden="1">
      <c r="A902" s="56" t="str">
        <f>IF((LEN('Copy paste to Here'!G906))&gt;5,((CONCATENATE('Copy paste to Here'!G906," &amp; ",'Copy paste to Here'!D906,"  &amp;  ",'Copy paste to Here'!E906))),"Empty Cell")</f>
        <v>Empty Cell</v>
      </c>
      <c r="B902" s="57">
        <f>'Copy paste to Here'!C906</f>
        <v>0</v>
      </c>
      <c r="C902" s="57"/>
      <c r="D902" s="58"/>
      <c r="E902" s="59"/>
      <c r="F902" s="59">
        <f t="shared" si="40"/>
        <v>0</v>
      </c>
      <c r="G902" s="60">
        <f t="shared" si="41"/>
        <v>0</v>
      </c>
      <c r="H902" s="63">
        <f t="shared" si="42"/>
        <v>0</v>
      </c>
    </row>
    <row r="903" spans="1:8" s="62" customFormat="1" hidden="1">
      <c r="A903" s="56" t="str">
        <f>IF((LEN('Copy paste to Here'!G907))&gt;5,((CONCATENATE('Copy paste to Here'!G907," &amp; ",'Copy paste to Here'!D907,"  &amp;  ",'Copy paste to Here'!E907))),"Empty Cell")</f>
        <v>Empty Cell</v>
      </c>
      <c r="B903" s="57">
        <f>'Copy paste to Here'!C907</f>
        <v>0</v>
      </c>
      <c r="C903" s="57"/>
      <c r="D903" s="58"/>
      <c r="E903" s="59"/>
      <c r="F903" s="59">
        <f t="shared" si="40"/>
        <v>0</v>
      </c>
      <c r="G903" s="60">
        <f t="shared" si="41"/>
        <v>0</v>
      </c>
      <c r="H903" s="63">
        <f t="shared" si="42"/>
        <v>0</v>
      </c>
    </row>
    <row r="904" spans="1:8" s="62" customFormat="1" hidden="1">
      <c r="A904" s="56" t="str">
        <f>IF((LEN('Copy paste to Here'!G908))&gt;5,((CONCATENATE('Copy paste to Here'!G908," &amp; ",'Copy paste to Here'!D908,"  &amp;  ",'Copy paste to Here'!E908))),"Empty Cell")</f>
        <v>Empty Cell</v>
      </c>
      <c r="B904" s="57">
        <f>'Copy paste to Here'!C908</f>
        <v>0</v>
      </c>
      <c r="C904" s="57"/>
      <c r="D904" s="58"/>
      <c r="E904" s="59"/>
      <c r="F904" s="59">
        <f t="shared" si="40"/>
        <v>0</v>
      </c>
      <c r="G904" s="60">
        <f t="shared" si="41"/>
        <v>0</v>
      </c>
      <c r="H904" s="63">
        <f t="shared" si="42"/>
        <v>0</v>
      </c>
    </row>
    <row r="905" spans="1:8" s="62" customFormat="1" hidden="1">
      <c r="A905" s="56" t="str">
        <f>IF((LEN('Copy paste to Here'!G909))&gt;5,((CONCATENATE('Copy paste to Here'!G909," &amp; ",'Copy paste to Here'!D909,"  &amp;  ",'Copy paste to Here'!E909))),"Empty Cell")</f>
        <v>Empty Cell</v>
      </c>
      <c r="B905" s="57">
        <f>'Copy paste to Here'!C909</f>
        <v>0</v>
      </c>
      <c r="C905" s="57"/>
      <c r="D905" s="58"/>
      <c r="E905" s="59"/>
      <c r="F905" s="59">
        <f t="shared" si="40"/>
        <v>0</v>
      </c>
      <c r="G905" s="60">
        <f t="shared" si="41"/>
        <v>0</v>
      </c>
      <c r="H905" s="63">
        <f t="shared" si="42"/>
        <v>0</v>
      </c>
    </row>
    <row r="906" spans="1:8" s="62" customFormat="1" hidden="1">
      <c r="A906" s="56" t="str">
        <f>IF((LEN('Copy paste to Here'!G910))&gt;5,((CONCATENATE('Copy paste to Here'!G910," &amp; ",'Copy paste to Here'!D910,"  &amp;  ",'Copy paste to Here'!E910))),"Empty Cell")</f>
        <v>Empty Cell</v>
      </c>
      <c r="B906" s="57">
        <f>'Copy paste to Here'!C910</f>
        <v>0</v>
      </c>
      <c r="C906" s="57"/>
      <c r="D906" s="58"/>
      <c r="E906" s="59"/>
      <c r="F906" s="59">
        <f t="shared" si="40"/>
        <v>0</v>
      </c>
      <c r="G906" s="60">
        <f t="shared" si="41"/>
        <v>0</v>
      </c>
      <c r="H906" s="63">
        <f t="shared" si="42"/>
        <v>0</v>
      </c>
    </row>
    <row r="907" spans="1:8" s="62" customFormat="1" hidden="1">
      <c r="A907" s="56" t="str">
        <f>IF((LEN('Copy paste to Here'!G911))&gt;5,((CONCATENATE('Copy paste to Here'!G911," &amp; ",'Copy paste to Here'!D911,"  &amp;  ",'Copy paste to Here'!E911))),"Empty Cell")</f>
        <v>Empty Cell</v>
      </c>
      <c r="B907" s="57">
        <f>'Copy paste to Here'!C911</f>
        <v>0</v>
      </c>
      <c r="C907" s="57"/>
      <c r="D907" s="58"/>
      <c r="E907" s="59"/>
      <c r="F907" s="59">
        <f t="shared" si="40"/>
        <v>0</v>
      </c>
      <c r="G907" s="60">
        <f t="shared" si="41"/>
        <v>0</v>
      </c>
      <c r="H907" s="63">
        <f t="shared" si="42"/>
        <v>0</v>
      </c>
    </row>
    <row r="908" spans="1:8" s="62" customFormat="1" hidden="1">
      <c r="A908" s="56" t="str">
        <f>IF((LEN('Copy paste to Here'!G912))&gt;5,((CONCATENATE('Copy paste to Here'!G912," &amp; ",'Copy paste to Here'!D912,"  &amp;  ",'Copy paste to Here'!E912))),"Empty Cell")</f>
        <v>Empty Cell</v>
      </c>
      <c r="B908" s="57">
        <f>'Copy paste to Here'!C912</f>
        <v>0</v>
      </c>
      <c r="C908" s="57"/>
      <c r="D908" s="58"/>
      <c r="E908" s="59"/>
      <c r="F908" s="59">
        <f t="shared" si="40"/>
        <v>0</v>
      </c>
      <c r="G908" s="60">
        <f t="shared" si="41"/>
        <v>0</v>
      </c>
      <c r="H908" s="63">
        <f t="shared" si="42"/>
        <v>0</v>
      </c>
    </row>
    <row r="909" spans="1:8" s="62" customFormat="1" hidden="1">
      <c r="A909" s="56" t="str">
        <f>IF((LEN('Copy paste to Here'!G913))&gt;5,((CONCATENATE('Copy paste to Here'!G913," &amp; ",'Copy paste to Here'!D913,"  &amp;  ",'Copy paste to Here'!E913))),"Empty Cell")</f>
        <v>Empty Cell</v>
      </c>
      <c r="B909" s="57">
        <f>'Copy paste to Here'!C913</f>
        <v>0</v>
      </c>
      <c r="C909" s="57"/>
      <c r="D909" s="58"/>
      <c r="E909" s="59"/>
      <c r="F909" s="59">
        <f t="shared" si="40"/>
        <v>0</v>
      </c>
      <c r="G909" s="60">
        <f t="shared" si="41"/>
        <v>0</v>
      </c>
      <c r="H909" s="63">
        <f t="shared" si="42"/>
        <v>0</v>
      </c>
    </row>
    <row r="910" spans="1:8" s="62" customFormat="1" hidden="1">
      <c r="A910" s="56" t="str">
        <f>IF((LEN('Copy paste to Here'!G914))&gt;5,((CONCATENATE('Copy paste to Here'!G914," &amp; ",'Copy paste to Here'!D914,"  &amp;  ",'Copy paste to Here'!E914))),"Empty Cell")</f>
        <v>Empty Cell</v>
      </c>
      <c r="B910" s="57">
        <f>'Copy paste to Here'!C914</f>
        <v>0</v>
      </c>
      <c r="C910" s="57"/>
      <c r="D910" s="58"/>
      <c r="E910" s="59"/>
      <c r="F910" s="59">
        <f t="shared" si="40"/>
        <v>0</v>
      </c>
      <c r="G910" s="60">
        <f t="shared" si="41"/>
        <v>0</v>
      </c>
      <c r="H910" s="63">
        <f t="shared" si="42"/>
        <v>0</v>
      </c>
    </row>
    <row r="911" spans="1:8" s="62" customFormat="1" hidden="1">
      <c r="A911" s="56" t="str">
        <f>IF((LEN('Copy paste to Here'!G915))&gt;5,((CONCATENATE('Copy paste to Here'!G915," &amp; ",'Copy paste to Here'!D915,"  &amp;  ",'Copy paste to Here'!E915))),"Empty Cell")</f>
        <v>Empty Cell</v>
      </c>
      <c r="B911" s="57">
        <f>'Copy paste to Here'!C915</f>
        <v>0</v>
      </c>
      <c r="C911" s="57"/>
      <c r="D911" s="58"/>
      <c r="E911" s="59"/>
      <c r="F911" s="59">
        <f t="shared" si="40"/>
        <v>0</v>
      </c>
      <c r="G911" s="60">
        <f t="shared" si="41"/>
        <v>0</v>
      </c>
      <c r="H911" s="63">
        <f t="shared" si="42"/>
        <v>0</v>
      </c>
    </row>
    <row r="912" spans="1:8" s="62" customFormat="1" hidden="1">
      <c r="A912" s="56" t="str">
        <f>IF((LEN('Copy paste to Here'!G916))&gt;5,((CONCATENATE('Copy paste to Here'!G916," &amp; ",'Copy paste to Here'!D916,"  &amp;  ",'Copy paste to Here'!E916))),"Empty Cell")</f>
        <v>Empty Cell</v>
      </c>
      <c r="B912" s="57">
        <f>'Copy paste to Here'!C916</f>
        <v>0</v>
      </c>
      <c r="C912" s="57"/>
      <c r="D912" s="58"/>
      <c r="E912" s="59"/>
      <c r="F912" s="59">
        <f t="shared" si="40"/>
        <v>0</v>
      </c>
      <c r="G912" s="60">
        <f t="shared" si="41"/>
        <v>0</v>
      </c>
      <c r="H912" s="63">
        <f t="shared" si="42"/>
        <v>0</v>
      </c>
    </row>
    <row r="913" spans="1:8" s="62" customFormat="1" hidden="1">
      <c r="A913" s="56" t="str">
        <f>IF((LEN('Copy paste to Here'!G917))&gt;5,((CONCATENATE('Copy paste to Here'!G917," &amp; ",'Copy paste to Here'!D917,"  &amp;  ",'Copy paste to Here'!E917))),"Empty Cell")</f>
        <v>Empty Cell</v>
      </c>
      <c r="B913" s="57">
        <f>'Copy paste to Here'!C917</f>
        <v>0</v>
      </c>
      <c r="C913" s="57"/>
      <c r="D913" s="58"/>
      <c r="E913" s="59"/>
      <c r="F913" s="59">
        <f t="shared" si="40"/>
        <v>0</v>
      </c>
      <c r="G913" s="60">
        <f t="shared" si="41"/>
        <v>0</v>
      </c>
      <c r="H913" s="63">
        <f t="shared" si="42"/>
        <v>0</v>
      </c>
    </row>
    <row r="914" spans="1:8" s="62" customFormat="1" hidden="1">
      <c r="A914" s="56" t="str">
        <f>IF((LEN('Copy paste to Here'!G918))&gt;5,((CONCATENATE('Copy paste to Here'!G918," &amp; ",'Copy paste to Here'!D918,"  &amp;  ",'Copy paste to Here'!E918))),"Empty Cell")</f>
        <v>Empty Cell</v>
      </c>
      <c r="B914" s="57">
        <f>'Copy paste to Here'!C918</f>
        <v>0</v>
      </c>
      <c r="C914" s="57"/>
      <c r="D914" s="58"/>
      <c r="E914" s="59"/>
      <c r="F914" s="59">
        <f t="shared" si="40"/>
        <v>0</v>
      </c>
      <c r="G914" s="60">
        <f t="shared" si="41"/>
        <v>0</v>
      </c>
      <c r="H914" s="63">
        <f t="shared" si="42"/>
        <v>0</v>
      </c>
    </row>
    <row r="915" spans="1:8" s="62" customFormat="1" hidden="1">
      <c r="A915" s="56" t="str">
        <f>IF((LEN('Copy paste to Here'!G919))&gt;5,((CONCATENATE('Copy paste to Here'!G919," &amp; ",'Copy paste to Here'!D919,"  &amp;  ",'Copy paste to Here'!E919))),"Empty Cell")</f>
        <v>Empty Cell</v>
      </c>
      <c r="B915" s="57">
        <f>'Copy paste to Here'!C919</f>
        <v>0</v>
      </c>
      <c r="C915" s="57"/>
      <c r="D915" s="58"/>
      <c r="E915" s="59"/>
      <c r="F915" s="59">
        <f t="shared" ref="F915:F978" si="43">D915*E915</f>
        <v>0</v>
      </c>
      <c r="G915" s="60">
        <f t="shared" ref="G915:G978" si="44">E915*$E$14</f>
        <v>0</v>
      </c>
      <c r="H915" s="63">
        <f t="shared" ref="H915:H978" si="45">D915*G915</f>
        <v>0</v>
      </c>
    </row>
    <row r="916" spans="1:8" s="62" customFormat="1" hidden="1">
      <c r="A916" s="56" t="str">
        <f>IF((LEN('Copy paste to Here'!G920))&gt;5,((CONCATENATE('Copy paste to Here'!G920," &amp; ",'Copy paste to Here'!D920,"  &amp;  ",'Copy paste to Here'!E920))),"Empty Cell")</f>
        <v>Empty Cell</v>
      </c>
      <c r="B916" s="57">
        <f>'Copy paste to Here'!C920</f>
        <v>0</v>
      </c>
      <c r="C916" s="57"/>
      <c r="D916" s="58"/>
      <c r="E916" s="59"/>
      <c r="F916" s="59">
        <f t="shared" si="43"/>
        <v>0</v>
      </c>
      <c r="G916" s="60">
        <f t="shared" si="44"/>
        <v>0</v>
      </c>
      <c r="H916" s="63">
        <f t="shared" si="45"/>
        <v>0</v>
      </c>
    </row>
    <row r="917" spans="1:8" s="62" customFormat="1" hidden="1">
      <c r="A917" s="56" t="str">
        <f>IF((LEN('Copy paste to Here'!G921))&gt;5,((CONCATENATE('Copy paste to Here'!G921," &amp; ",'Copy paste to Here'!D921,"  &amp;  ",'Copy paste to Here'!E921))),"Empty Cell")</f>
        <v>Empty Cell</v>
      </c>
      <c r="B917" s="57">
        <f>'Copy paste to Here'!C921</f>
        <v>0</v>
      </c>
      <c r="C917" s="57"/>
      <c r="D917" s="58"/>
      <c r="E917" s="59"/>
      <c r="F917" s="59">
        <f t="shared" si="43"/>
        <v>0</v>
      </c>
      <c r="G917" s="60">
        <f t="shared" si="44"/>
        <v>0</v>
      </c>
      <c r="H917" s="63">
        <f t="shared" si="45"/>
        <v>0</v>
      </c>
    </row>
    <row r="918" spans="1:8" s="62" customFormat="1" hidden="1">
      <c r="A918" s="56" t="str">
        <f>IF((LEN('Copy paste to Here'!G922))&gt;5,((CONCATENATE('Copy paste to Here'!G922," &amp; ",'Copy paste to Here'!D922,"  &amp;  ",'Copy paste to Here'!E922))),"Empty Cell")</f>
        <v>Empty Cell</v>
      </c>
      <c r="B918" s="57">
        <f>'Copy paste to Here'!C922</f>
        <v>0</v>
      </c>
      <c r="C918" s="57"/>
      <c r="D918" s="58"/>
      <c r="E918" s="59"/>
      <c r="F918" s="59">
        <f t="shared" si="43"/>
        <v>0</v>
      </c>
      <c r="G918" s="60">
        <f t="shared" si="44"/>
        <v>0</v>
      </c>
      <c r="H918" s="63">
        <f t="shared" si="45"/>
        <v>0</v>
      </c>
    </row>
    <row r="919" spans="1:8" s="62" customFormat="1" hidden="1">
      <c r="A919" s="56" t="str">
        <f>IF((LEN('Copy paste to Here'!G923))&gt;5,((CONCATENATE('Copy paste to Here'!G923," &amp; ",'Copy paste to Here'!D923,"  &amp;  ",'Copy paste to Here'!E923))),"Empty Cell")</f>
        <v>Empty Cell</v>
      </c>
      <c r="B919" s="57">
        <f>'Copy paste to Here'!C923</f>
        <v>0</v>
      </c>
      <c r="C919" s="57"/>
      <c r="D919" s="58"/>
      <c r="E919" s="59"/>
      <c r="F919" s="59">
        <f t="shared" si="43"/>
        <v>0</v>
      </c>
      <c r="G919" s="60">
        <f t="shared" si="44"/>
        <v>0</v>
      </c>
      <c r="H919" s="63">
        <f t="shared" si="45"/>
        <v>0</v>
      </c>
    </row>
    <row r="920" spans="1:8" s="62" customFormat="1" hidden="1">
      <c r="A920" s="56" t="str">
        <f>IF((LEN('Copy paste to Here'!G924))&gt;5,((CONCATENATE('Copy paste to Here'!G924," &amp; ",'Copy paste to Here'!D924,"  &amp;  ",'Copy paste to Here'!E924))),"Empty Cell")</f>
        <v>Empty Cell</v>
      </c>
      <c r="B920" s="57">
        <f>'Copy paste to Here'!C924</f>
        <v>0</v>
      </c>
      <c r="C920" s="57"/>
      <c r="D920" s="58"/>
      <c r="E920" s="59"/>
      <c r="F920" s="59">
        <f t="shared" si="43"/>
        <v>0</v>
      </c>
      <c r="G920" s="60">
        <f t="shared" si="44"/>
        <v>0</v>
      </c>
      <c r="H920" s="63">
        <f t="shared" si="45"/>
        <v>0</v>
      </c>
    </row>
    <row r="921" spans="1:8" s="62" customFormat="1" hidden="1">
      <c r="A921" s="56" t="str">
        <f>IF((LEN('Copy paste to Here'!G925))&gt;5,((CONCATENATE('Copy paste to Here'!G925," &amp; ",'Copy paste to Here'!D925,"  &amp;  ",'Copy paste to Here'!E925))),"Empty Cell")</f>
        <v>Empty Cell</v>
      </c>
      <c r="B921" s="57">
        <f>'Copy paste to Here'!C925</f>
        <v>0</v>
      </c>
      <c r="C921" s="57"/>
      <c r="D921" s="58"/>
      <c r="E921" s="59"/>
      <c r="F921" s="59">
        <f t="shared" si="43"/>
        <v>0</v>
      </c>
      <c r="G921" s="60">
        <f t="shared" si="44"/>
        <v>0</v>
      </c>
      <c r="H921" s="63">
        <f t="shared" si="45"/>
        <v>0</v>
      </c>
    </row>
    <row r="922" spans="1:8" s="62" customFormat="1" hidden="1">
      <c r="A922" s="56" t="str">
        <f>IF((LEN('Copy paste to Here'!G926))&gt;5,((CONCATENATE('Copy paste to Here'!G926," &amp; ",'Copy paste to Here'!D926,"  &amp;  ",'Copy paste to Here'!E926))),"Empty Cell")</f>
        <v>Empty Cell</v>
      </c>
      <c r="B922" s="57">
        <f>'Copy paste to Here'!C926</f>
        <v>0</v>
      </c>
      <c r="C922" s="57"/>
      <c r="D922" s="58"/>
      <c r="E922" s="59"/>
      <c r="F922" s="59">
        <f t="shared" si="43"/>
        <v>0</v>
      </c>
      <c r="G922" s="60">
        <f t="shared" si="44"/>
        <v>0</v>
      </c>
      <c r="H922" s="63">
        <f t="shared" si="45"/>
        <v>0</v>
      </c>
    </row>
    <row r="923" spans="1:8" s="62" customFormat="1" hidden="1">
      <c r="A923" s="56" t="str">
        <f>IF((LEN('Copy paste to Here'!G927))&gt;5,((CONCATENATE('Copy paste to Here'!G927," &amp; ",'Copy paste to Here'!D927,"  &amp;  ",'Copy paste to Here'!E927))),"Empty Cell")</f>
        <v>Empty Cell</v>
      </c>
      <c r="B923" s="57">
        <f>'Copy paste to Here'!C927</f>
        <v>0</v>
      </c>
      <c r="C923" s="57"/>
      <c r="D923" s="58"/>
      <c r="E923" s="59"/>
      <c r="F923" s="59">
        <f t="shared" si="43"/>
        <v>0</v>
      </c>
      <c r="G923" s="60">
        <f t="shared" si="44"/>
        <v>0</v>
      </c>
      <c r="H923" s="63">
        <f t="shared" si="45"/>
        <v>0</v>
      </c>
    </row>
    <row r="924" spans="1:8" s="62" customFormat="1" hidden="1">
      <c r="A924" s="56" t="str">
        <f>IF((LEN('Copy paste to Here'!G928))&gt;5,((CONCATENATE('Copy paste to Here'!G928," &amp; ",'Copy paste to Here'!D928,"  &amp;  ",'Copy paste to Here'!E928))),"Empty Cell")</f>
        <v>Empty Cell</v>
      </c>
      <c r="B924" s="57">
        <f>'Copy paste to Here'!C928</f>
        <v>0</v>
      </c>
      <c r="C924" s="57"/>
      <c r="D924" s="58"/>
      <c r="E924" s="59"/>
      <c r="F924" s="59">
        <f t="shared" si="43"/>
        <v>0</v>
      </c>
      <c r="G924" s="60">
        <f t="shared" si="44"/>
        <v>0</v>
      </c>
      <c r="H924" s="63">
        <f t="shared" si="45"/>
        <v>0</v>
      </c>
    </row>
    <row r="925" spans="1:8" s="62" customFormat="1" hidden="1">
      <c r="A925" s="56" t="str">
        <f>IF((LEN('Copy paste to Here'!G929))&gt;5,((CONCATENATE('Copy paste to Here'!G929," &amp; ",'Copy paste to Here'!D929,"  &amp;  ",'Copy paste to Here'!E929))),"Empty Cell")</f>
        <v>Empty Cell</v>
      </c>
      <c r="B925" s="57">
        <f>'Copy paste to Here'!C929</f>
        <v>0</v>
      </c>
      <c r="C925" s="57"/>
      <c r="D925" s="58"/>
      <c r="E925" s="59"/>
      <c r="F925" s="59">
        <f t="shared" si="43"/>
        <v>0</v>
      </c>
      <c r="G925" s="60">
        <f t="shared" si="44"/>
        <v>0</v>
      </c>
      <c r="H925" s="63">
        <f t="shared" si="45"/>
        <v>0</v>
      </c>
    </row>
    <row r="926" spans="1:8" s="62" customFormat="1" hidden="1">
      <c r="A926" s="56" t="str">
        <f>IF((LEN('Copy paste to Here'!G930))&gt;5,((CONCATENATE('Copy paste to Here'!G930," &amp; ",'Copy paste to Here'!D930,"  &amp;  ",'Copy paste to Here'!E930))),"Empty Cell")</f>
        <v>Empty Cell</v>
      </c>
      <c r="B926" s="57">
        <f>'Copy paste to Here'!C930</f>
        <v>0</v>
      </c>
      <c r="C926" s="57"/>
      <c r="D926" s="58"/>
      <c r="E926" s="59"/>
      <c r="F926" s="59">
        <f t="shared" si="43"/>
        <v>0</v>
      </c>
      <c r="G926" s="60">
        <f t="shared" si="44"/>
        <v>0</v>
      </c>
      <c r="H926" s="63">
        <f t="shared" si="45"/>
        <v>0</v>
      </c>
    </row>
    <row r="927" spans="1:8" s="62" customFormat="1" hidden="1">
      <c r="A927" s="56" t="str">
        <f>IF((LEN('Copy paste to Here'!G931))&gt;5,((CONCATENATE('Copy paste to Here'!G931," &amp; ",'Copy paste to Here'!D931,"  &amp;  ",'Copy paste to Here'!E931))),"Empty Cell")</f>
        <v>Empty Cell</v>
      </c>
      <c r="B927" s="57">
        <f>'Copy paste to Here'!C931</f>
        <v>0</v>
      </c>
      <c r="C927" s="57"/>
      <c r="D927" s="58"/>
      <c r="E927" s="59"/>
      <c r="F927" s="59">
        <f t="shared" si="43"/>
        <v>0</v>
      </c>
      <c r="G927" s="60">
        <f t="shared" si="44"/>
        <v>0</v>
      </c>
      <c r="H927" s="63">
        <f t="shared" si="45"/>
        <v>0</v>
      </c>
    </row>
    <row r="928" spans="1:8" s="62" customFormat="1" hidden="1">
      <c r="A928" s="56" t="str">
        <f>IF((LEN('Copy paste to Here'!G932))&gt;5,((CONCATENATE('Copy paste to Here'!G932," &amp; ",'Copy paste to Here'!D932,"  &amp;  ",'Copy paste to Here'!E932))),"Empty Cell")</f>
        <v>Empty Cell</v>
      </c>
      <c r="B928" s="57">
        <f>'Copy paste to Here'!C932</f>
        <v>0</v>
      </c>
      <c r="C928" s="57"/>
      <c r="D928" s="58"/>
      <c r="E928" s="59"/>
      <c r="F928" s="59">
        <f t="shared" si="43"/>
        <v>0</v>
      </c>
      <c r="G928" s="60">
        <f t="shared" si="44"/>
        <v>0</v>
      </c>
      <c r="H928" s="63">
        <f t="shared" si="45"/>
        <v>0</v>
      </c>
    </row>
    <row r="929" spans="1:8" s="62" customFormat="1" hidden="1">
      <c r="A929" s="56" t="str">
        <f>IF((LEN('Copy paste to Here'!G933))&gt;5,((CONCATENATE('Copy paste to Here'!G933," &amp; ",'Copy paste to Here'!D933,"  &amp;  ",'Copy paste to Here'!E933))),"Empty Cell")</f>
        <v>Empty Cell</v>
      </c>
      <c r="B929" s="57">
        <f>'Copy paste to Here'!C933</f>
        <v>0</v>
      </c>
      <c r="C929" s="57"/>
      <c r="D929" s="58"/>
      <c r="E929" s="59"/>
      <c r="F929" s="59">
        <f t="shared" si="43"/>
        <v>0</v>
      </c>
      <c r="G929" s="60">
        <f t="shared" si="44"/>
        <v>0</v>
      </c>
      <c r="H929" s="63">
        <f t="shared" si="45"/>
        <v>0</v>
      </c>
    </row>
    <row r="930" spans="1:8" s="62" customFormat="1" hidden="1">
      <c r="A930" s="56" t="str">
        <f>IF((LEN('Copy paste to Here'!G934))&gt;5,((CONCATENATE('Copy paste to Here'!G934," &amp; ",'Copy paste to Here'!D934,"  &amp;  ",'Copy paste to Here'!E934))),"Empty Cell")</f>
        <v>Empty Cell</v>
      </c>
      <c r="B930" s="57">
        <f>'Copy paste to Here'!C934</f>
        <v>0</v>
      </c>
      <c r="C930" s="57"/>
      <c r="D930" s="58"/>
      <c r="E930" s="59"/>
      <c r="F930" s="59">
        <f t="shared" si="43"/>
        <v>0</v>
      </c>
      <c r="G930" s="60">
        <f t="shared" si="44"/>
        <v>0</v>
      </c>
      <c r="H930" s="63">
        <f t="shared" si="45"/>
        <v>0</v>
      </c>
    </row>
    <row r="931" spans="1:8" s="62" customFormat="1" hidden="1">
      <c r="A931" s="56" t="str">
        <f>IF((LEN('Copy paste to Here'!G935))&gt;5,((CONCATENATE('Copy paste to Here'!G935," &amp; ",'Copy paste to Here'!D935,"  &amp;  ",'Copy paste to Here'!E935))),"Empty Cell")</f>
        <v>Empty Cell</v>
      </c>
      <c r="B931" s="57">
        <f>'Copy paste to Here'!C935</f>
        <v>0</v>
      </c>
      <c r="C931" s="57"/>
      <c r="D931" s="58"/>
      <c r="E931" s="59"/>
      <c r="F931" s="59">
        <f t="shared" si="43"/>
        <v>0</v>
      </c>
      <c r="G931" s="60">
        <f t="shared" si="44"/>
        <v>0</v>
      </c>
      <c r="H931" s="63">
        <f t="shared" si="45"/>
        <v>0</v>
      </c>
    </row>
    <row r="932" spans="1:8" s="62" customFormat="1" hidden="1">
      <c r="A932" s="56" t="str">
        <f>IF((LEN('Copy paste to Here'!G936))&gt;5,((CONCATENATE('Copy paste to Here'!G936," &amp; ",'Copy paste to Here'!D936,"  &amp;  ",'Copy paste to Here'!E936))),"Empty Cell")</f>
        <v>Empty Cell</v>
      </c>
      <c r="B932" s="57">
        <f>'Copy paste to Here'!C936</f>
        <v>0</v>
      </c>
      <c r="C932" s="57"/>
      <c r="D932" s="58"/>
      <c r="E932" s="59"/>
      <c r="F932" s="59">
        <f t="shared" si="43"/>
        <v>0</v>
      </c>
      <c r="G932" s="60">
        <f t="shared" si="44"/>
        <v>0</v>
      </c>
      <c r="H932" s="63">
        <f t="shared" si="45"/>
        <v>0</v>
      </c>
    </row>
    <row r="933" spans="1:8" s="62" customFormat="1" hidden="1">
      <c r="A933" s="56" t="str">
        <f>IF((LEN('Copy paste to Here'!G937))&gt;5,((CONCATENATE('Copy paste to Here'!G937," &amp; ",'Copy paste to Here'!D937,"  &amp;  ",'Copy paste to Here'!E937))),"Empty Cell")</f>
        <v>Empty Cell</v>
      </c>
      <c r="B933" s="57">
        <f>'Copy paste to Here'!C937</f>
        <v>0</v>
      </c>
      <c r="C933" s="57"/>
      <c r="D933" s="58"/>
      <c r="E933" s="59"/>
      <c r="F933" s="59">
        <f t="shared" si="43"/>
        <v>0</v>
      </c>
      <c r="G933" s="60">
        <f t="shared" si="44"/>
        <v>0</v>
      </c>
      <c r="H933" s="63">
        <f t="shared" si="45"/>
        <v>0</v>
      </c>
    </row>
    <row r="934" spans="1:8" s="62" customFormat="1" hidden="1">
      <c r="A934" s="56" t="str">
        <f>IF((LEN('Copy paste to Here'!G938))&gt;5,((CONCATENATE('Copy paste to Here'!G938," &amp; ",'Copy paste to Here'!D938,"  &amp;  ",'Copy paste to Here'!E938))),"Empty Cell")</f>
        <v>Empty Cell</v>
      </c>
      <c r="B934" s="57">
        <f>'Copy paste to Here'!C938</f>
        <v>0</v>
      </c>
      <c r="C934" s="57"/>
      <c r="D934" s="58"/>
      <c r="E934" s="59"/>
      <c r="F934" s="59">
        <f t="shared" si="43"/>
        <v>0</v>
      </c>
      <c r="G934" s="60">
        <f t="shared" si="44"/>
        <v>0</v>
      </c>
      <c r="H934" s="63">
        <f t="shared" si="45"/>
        <v>0</v>
      </c>
    </row>
    <row r="935" spans="1:8" s="62" customFormat="1" hidden="1">
      <c r="A935" s="56" t="str">
        <f>IF((LEN('Copy paste to Here'!G939))&gt;5,((CONCATENATE('Copy paste to Here'!G939," &amp; ",'Copy paste to Here'!D939,"  &amp;  ",'Copy paste to Here'!E939))),"Empty Cell")</f>
        <v>Empty Cell</v>
      </c>
      <c r="B935" s="57">
        <f>'Copy paste to Here'!C939</f>
        <v>0</v>
      </c>
      <c r="C935" s="57"/>
      <c r="D935" s="58"/>
      <c r="E935" s="59"/>
      <c r="F935" s="59">
        <f t="shared" si="43"/>
        <v>0</v>
      </c>
      <c r="G935" s="60">
        <f t="shared" si="44"/>
        <v>0</v>
      </c>
      <c r="H935" s="63">
        <f t="shared" si="45"/>
        <v>0</v>
      </c>
    </row>
    <row r="936" spans="1:8" s="62" customFormat="1" hidden="1">
      <c r="A936" s="56" t="str">
        <f>IF((LEN('Copy paste to Here'!G940))&gt;5,((CONCATENATE('Copy paste to Here'!G940," &amp; ",'Copy paste to Here'!D940,"  &amp;  ",'Copy paste to Here'!E940))),"Empty Cell")</f>
        <v>Empty Cell</v>
      </c>
      <c r="B936" s="57">
        <f>'Copy paste to Here'!C940</f>
        <v>0</v>
      </c>
      <c r="C936" s="57"/>
      <c r="D936" s="58"/>
      <c r="E936" s="59"/>
      <c r="F936" s="59">
        <f t="shared" si="43"/>
        <v>0</v>
      </c>
      <c r="G936" s="60">
        <f t="shared" si="44"/>
        <v>0</v>
      </c>
      <c r="H936" s="63">
        <f t="shared" si="45"/>
        <v>0</v>
      </c>
    </row>
    <row r="937" spans="1:8" s="62" customFormat="1" hidden="1">
      <c r="A937" s="56" t="str">
        <f>IF((LEN('Copy paste to Here'!G941))&gt;5,((CONCATENATE('Copy paste to Here'!G941," &amp; ",'Copy paste to Here'!D941,"  &amp;  ",'Copy paste to Here'!E941))),"Empty Cell")</f>
        <v>Empty Cell</v>
      </c>
      <c r="B937" s="57">
        <f>'Copy paste to Here'!C941</f>
        <v>0</v>
      </c>
      <c r="C937" s="57"/>
      <c r="D937" s="58"/>
      <c r="E937" s="59"/>
      <c r="F937" s="59">
        <f t="shared" si="43"/>
        <v>0</v>
      </c>
      <c r="G937" s="60">
        <f t="shared" si="44"/>
        <v>0</v>
      </c>
      <c r="H937" s="63">
        <f t="shared" si="45"/>
        <v>0</v>
      </c>
    </row>
    <row r="938" spans="1:8" s="62" customFormat="1" hidden="1">
      <c r="A938" s="56" t="str">
        <f>IF((LEN('Copy paste to Here'!G942))&gt;5,((CONCATENATE('Copy paste to Here'!G942," &amp; ",'Copy paste to Here'!D942,"  &amp;  ",'Copy paste to Here'!E942))),"Empty Cell")</f>
        <v>Empty Cell</v>
      </c>
      <c r="B938" s="57">
        <f>'Copy paste to Here'!C942</f>
        <v>0</v>
      </c>
      <c r="C938" s="57"/>
      <c r="D938" s="58"/>
      <c r="E938" s="59"/>
      <c r="F938" s="59">
        <f t="shared" si="43"/>
        <v>0</v>
      </c>
      <c r="G938" s="60">
        <f t="shared" si="44"/>
        <v>0</v>
      </c>
      <c r="H938" s="63">
        <f t="shared" si="45"/>
        <v>0</v>
      </c>
    </row>
    <row r="939" spans="1:8" s="62" customFormat="1" hidden="1">
      <c r="A939" s="56" t="str">
        <f>IF((LEN('Copy paste to Here'!G943))&gt;5,((CONCATENATE('Copy paste to Here'!G943," &amp; ",'Copy paste to Here'!D943,"  &amp;  ",'Copy paste to Here'!E943))),"Empty Cell")</f>
        <v>Empty Cell</v>
      </c>
      <c r="B939" s="57">
        <f>'Copy paste to Here'!C943</f>
        <v>0</v>
      </c>
      <c r="C939" s="57"/>
      <c r="D939" s="58"/>
      <c r="E939" s="59"/>
      <c r="F939" s="59">
        <f t="shared" si="43"/>
        <v>0</v>
      </c>
      <c r="G939" s="60">
        <f t="shared" si="44"/>
        <v>0</v>
      </c>
      <c r="H939" s="63">
        <f t="shared" si="45"/>
        <v>0</v>
      </c>
    </row>
    <row r="940" spans="1:8" s="62" customFormat="1" hidden="1">
      <c r="A940" s="56" t="str">
        <f>IF((LEN('Copy paste to Here'!G944))&gt;5,((CONCATENATE('Copy paste to Here'!G944," &amp; ",'Copy paste to Here'!D944,"  &amp;  ",'Copy paste to Here'!E944))),"Empty Cell")</f>
        <v>Empty Cell</v>
      </c>
      <c r="B940" s="57">
        <f>'Copy paste to Here'!C944</f>
        <v>0</v>
      </c>
      <c r="C940" s="57"/>
      <c r="D940" s="58"/>
      <c r="E940" s="59"/>
      <c r="F940" s="59">
        <f t="shared" si="43"/>
        <v>0</v>
      </c>
      <c r="G940" s="60">
        <f t="shared" si="44"/>
        <v>0</v>
      </c>
      <c r="H940" s="63">
        <f t="shared" si="45"/>
        <v>0</v>
      </c>
    </row>
    <row r="941" spans="1:8" s="62" customFormat="1" hidden="1">
      <c r="A941" s="56" t="str">
        <f>IF((LEN('Copy paste to Here'!G945))&gt;5,((CONCATENATE('Copy paste to Here'!G945," &amp; ",'Copy paste to Here'!D945,"  &amp;  ",'Copy paste to Here'!E945))),"Empty Cell")</f>
        <v>Empty Cell</v>
      </c>
      <c r="B941" s="57">
        <f>'Copy paste to Here'!C945</f>
        <v>0</v>
      </c>
      <c r="C941" s="57"/>
      <c r="D941" s="58"/>
      <c r="E941" s="59"/>
      <c r="F941" s="59">
        <f t="shared" si="43"/>
        <v>0</v>
      </c>
      <c r="G941" s="60">
        <f t="shared" si="44"/>
        <v>0</v>
      </c>
      <c r="H941" s="63">
        <f t="shared" si="45"/>
        <v>0</v>
      </c>
    </row>
    <row r="942" spans="1:8" s="62" customFormat="1" hidden="1">
      <c r="A942" s="56" t="str">
        <f>IF((LEN('Copy paste to Here'!G946))&gt;5,((CONCATENATE('Copy paste to Here'!G946," &amp; ",'Copy paste to Here'!D946,"  &amp;  ",'Copy paste to Here'!E946))),"Empty Cell")</f>
        <v>Empty Cell</v>
      </c>
      <c r="B942" s="57">
        <f>'Copy paste to Here'!C946</f>
        <v>0</v>
      </c>
      <c r="C942" s="57"/>
      <c r="D942" s="58"/>
      <c r="E942" s="59"/>
      <c r="F942" s="59">
        <f t="shared" si="43"/>
        <v>0</v>
      </c>
      <c r="G942" s="60">
        <f t="shared" si="44"/>
        <v>0</v>
      </c>
      <c r="H942" s="63">
        <f t="shared" si="45"/>
        <v>0</v>
      </c>
    </row>
    <row r="943" spans="1:8" s="62" customFormat="1" hidden="1">
      <c r="A943" s="56" t="str">
        <f>IF((LEN('Copy paste to Here'!G947))&gt;5,((CONCATENATE('Copy paste to Here'!G947," &amp; ",'Copy paste to Here'!D947,"  &amp;  ",'Copy paste to Here'!E947))),"Empty Cell")</f>
        <v>Empty Cell</v>
      </c>
      <c r="B943" s="57">
        <f>'Copy paste to Here'!C947</f>
        <v>0</v>
      </c>
      <c r="C943" s="57"/>
      <c r="D943" s="58"/>
      <c r="E943" s="59"/>
      <c r="F943" s="59">
        <f t="shared" si="43"/>
        <v>0</v>
      </c>
      <c r="G943" s="60">
        <f t="shared" si="44"/>
        <v>0</v>
      </c>
      <c r="H943" s="63">
        <f t="shared" si="45"/>
        <v>0</v>
      </c>
    </row>
    <row r="944" spans="1:8" s="62" customFormat="1" hidden="1">
      <c r="A944" s="56" t="str">
        <f>IF((LEN('Copy paste to Here'!G948))&gt;5,((CONCATENATE('Copy paste to Here'!G948," &amp; ",'Copy paste to Here'!D948,"  &amp;  ",'Copy paste to Here'!E948))),"Empty Cell")</f>
        <v>Empty Cell</v>
      </c>
      <c r="B944" s="57">
        <f>'Copy paste to Here'!C948</f>
        <v>0</v>
      </c>
      <c r="C944" s="57"/>
      <c r="D944" s="58"/>
      <c r="E944" s="59"/>
      <c r="F944" s="59">
        <f t="shared" si="43"/>
        <v>0</v>
      </c>
      <c r="G944" s="60">
        <f t="shared" si="44"/>
        <v>0</v>
      </c>
      <c r="H944" s="63">
        <f t="shared" si="45"/>
        <v>0</v>
      </c>
    </row>
    <row r="945" spans="1:8" s="62" customFormat="1" hidden="1">
      <c r="A945" s="56" t="str">
        <f>IF((LEN('Copy paste to Here'!G949))&gt;5,((CONCATENATE('Copy paste to Here'!G949," &amp; ",'Copy paste to Here'!D949,"  &amp;  ",'Copy paste to Here'!E949))),"Empty Cell")</f>
        <v>Empty Cell</v>
      </c>
      <c r="B945" s="57">
        <f>'Copy paste to Here'!C949</f>
        <v>0</v>
      </c>
      <c r="C945" s="57"/>
      <c r="D945" s="58"/>
      <c r="E945" s="59"/>
      <c r="F945" s="59">
        <f t="shared" si="43"/>
        <v>0</v>
      </c>
      <c r="G945" s="60">
        <f t="shared" si="44"/>
        <v>0</v>
      </c>
      <c r="H945" s="63">
        <f t="shared" si="45"/>
        <v>0</v>
      </c>
    </row>
    <row r="946" spans="1:8" s="62" customFormat="1" hidden="1">
      <c r="A946" s="56" t="str">
        <f>IF((LEN('Copy paste to Here'!G950))&gt;5,((CONCATENATE('Copy paste to Here'!G950," &amp; ",'Copy paste to Here'!D950,"  &amp;  ",'Copy paste to Here'!E950))),"Empty Cell")</f>
        <v>Empty Cell</v>
      </c>
      <c r="B946" s="57">
        <f>'Copy paste to Here'!C950</f>
        <v>0</v>
      </c>
      <c r="C946" s="57"/>
      <c r="D946" s="58"/>
      <c r="E946" s="59"/>
      <c r="F946" s="59">
        <f t="shared" si="43"/>
        <v>0</v>
      </c>
      <c r="G946" s="60">
        <f t="shared" si="44"/>
        <v>0</v>
      </c>
      <c r="H946" s="63">
        <f t="shared" si="45"/>
        <v>0</v>
      </c>
    </row>
    <row r="947" spans="1:8" s="62" customFormat="1" hidden="1">
      <c r="A947" s="56" t="str">
        <f>IF((LEN('Copy paste to Here'!G951))&gt;5,((CONCATENATE('Copy paste to Here'!G951," &amp; ",'Copy paste to Here'!D951,"  &amp;  ",'Copy paste to Here'!E951))),"Empty Cell")</f>
        <v>Empty Cell</v>
      </c>
      <c r="B947" s="57">
        <f>'Copy paste to Here'!C951</f>
        <v>0</v>
      </c>
      <c r="C947" s="57"/>
      <c r="D947" s="58"/>
      <c r="E947" s="59"/>
      <c r="F947" s="59">
        <f t="shared" si="43"/>
        <v>0</v>
      </c>
      <c r="G947" s="60">
        <f t="shared" si="44"/>
        <v>0</v>
      </c>
      <c r="H947" s="63">
        <f t="shared" si="45"/>
        <v>0</v>
      </c>
    </row>
    <row r="948" spans="1:8" s="62" customFormat="1" hidden="1">
      <c r="A948" s="56" t="str">
        <f>IF((LEN('Copy paste to Here'!G952))&gt;5,((CONCATENATE('Copy paste to Here'!G952," &amp; ",'Copy paste to Here'!D952,"  &amp;  ",'Copy paste to Here'!E952))),"Empty Cell")</f>
        <v>Empty Cell</v>
      </c>
      <c r="B948" s="57">
        <f>'Copy paste to Here'!C952</f>
        <v>0</v>
      </c>
      <c r="C948" s="57"/>
      <c r="D948" s="58"/>
      <c r="E948" s="59"/>
      <c r="F948" s="59">
        <f t="shared" si="43"/>
        <v>0</v>
      </c>
      <c r="G948" s="60">
        <f t="shared" si="44"/>
        <v>0</v>
      </c>
      <c r="H948" s="63">
        <f t="shared" si="45"/>
        <v>0</v>
      </c>
    </row>
    <row r="949" spans="1:8" s="62" customFormat="1" hidden="1">
      <c r="A949" s="56" t="str">
        <f>IF((LEN('Copy paste to Here'!G953))&gt;5,((CONCATENATE('Copy paste to Here'!G953," &amp; ",'Copy paste to Here'!D953,"  &amp;  ",'Copy paste to Here'!E953))),"Empty Cell")</f>
        <v>Empty Cell</v>
      </c>
      <c r="B949" s="57">
        <f>'Copy paste to Here'!C953</f>
        <v>0</v>
      </c>
      <c r="C949" s="57"/>
      <c r="D949" s="58"/>
      <c r="E949" s="59"/>
      <c r="F949" s="59">
        <f t="shared" si="43"/>
        <v>0</v>
      </c>
      <c r="G949" s="60">
        <f t="shared" si="44"/>
        <v>0</v>
      </c>
      <c r="H949" s="63">
        <f t="shared" si="45"/>
        <v>0</v>
      </c>
    </row>
    <row r="950" spans="1:8" s="62" customFormat="1" hidden="1">
      <c r="A950" s="56" t="str">
        <f>IF((LEN('Copy paste to Here'!G954))&gt;5,((CONCATENATE('Copy paste to Here'!G954," &amp; ",'Copy paste to Here'!D954,"  &amp;  ",'Copy paste to Here'!E954))),"Empty Cell")</f>
        <v>Empty Cell</v>
      </c>
      <c r="B950" s="57">
        <f>'Copy paste to Here'!C954</f>
        <v>0</v>
      </c>
      <c r="C950" s="57"/>
      <c r="D950" s="58"/>
      <c r="E950" s="59"/>
      <c r="F950" s="59">
        <f t="shared" si="43"/>
        <v>0</v>
      </c>
      <c r="G950" s="60">
        <f t="shared" si="44"/>
        <v>0</v>
      </c>
      <c r="H950" s="63">
        <f t="shared" si="45"/>
        <v>0</v>
      </c>
    </row>
    <row r="951" spans="1:8" s="62" customFormat="1" hidden="1">
      <c r="A951" s="56" t="str">
        <f>IF((LEN('Copy paste to Here'!G955))&gt;5,((CONCATENATE('Copy paste to Here'!G955," &amp; ",'Copy paste to Here'!D955,"  &amp;  ",'Copy paste to Here'!E955))),"Empty Cell")</f>
        <v>Empty Cell</v>
      </c>
      <c r="B951" s="57">
        <f>'Copy paste to Here'!C955</f>
        <v>0</v>
      </c>
      <c r="C951" s="57"/>
      <c r="D951" s="58"/>
      <c r="E951" s="59"/>
      <c r="F951" s="59">
        <f t="shared" si="43"/>
        <v>0</v>
      </c>
      <c r="G951" s="60">
        <f t="shared" si="44"/>
        <v>0</v>
      </c>
      <c r="H951" s="63">
        <f t="shared" si="45"/>
        <v>0</v>
      </c>
    </row>
    <row r="952" spans="1:8" s="62" customFormat="1" hidden="1">
      <c r="A952" s="56" t="str">
        <f>IF((LEN('Copy paste to Here'!G956))&gt;5,((CONCATENATE('Copy paste to Here'!G956," &amp; ",'Copy paste to Here'!D956,"  &amp;  ",'Copy paste to Here'!E956))),"Empty Cell")</f>
        <v>Empty Cell</v>
      </c>
      <c r="B952" s="57">
        <f>'Copy paste to Here'!C956</f>
        <v>0</v>
      </c>
      <c r="C952" s="57"/>
      <c r="D952" s="58"/>
      <c r="E952" s="59"/>
      <c r="F952" s="59">
        <f t="shared" si="43"/>
        <v>0</v>
      </c>
      <c r="G952" s="60">
        <f t="shared" si="44"/>
        <v>0</v>
      </c>
      <c r="H952" s="63">
        <f t="shared" si="45"/>
        <v>0</v>
      </c>
    </row>
    <row r="953" spans="1:8" s="62" customFormat="1" hidden="1">
      <c r="A953" s="56" t="str">
        <f>IF((LEN('Copy paste to Here'!G957))&gt;5,((CONCATENATE('Copy paste to Here'!G957," &amp; ",'Copy paste to Here'!D957,"  &amp;  ",'Copy paste to Here'!E957))),"Empty Cell")</f>
        <v>Empty Cell</v>
      </c>
      <c r="B953" s="57">
        <f>'Copy paste to Here'!C957</f>
        <v>0</v>
      </c>
      <c r="C953" s="57"/>
      <c r="D953" s="58"/>
      <c r="E953" s="59"/>
      <c r="F953" s="59">
        <f t="shared" si="43"/>
        <v>0</v>
      </c>
      <c r="G953" s="60">
        <f t="shared" si="44"/>
        <v>0</v>
      </c>
      <c r="H953" s="63">
        <f t="shared" si="45"/>
        <v>0</v>
      </c>
    </row>
    <row r="954" spans="1:8" s="62" customFormat="1" hidden="1">
      <c r="A954" s="56" t="str">
        <f>IF((LEN('Copy paste to Here'!G958))&gt;5,((CONCATENATE('Copy paste to Here'!G958," &amp; ",'Copy paste to Here'!D958,"  &amp;  ",'Copy paste to Here'!E958))),"Empty Cell")</f>
        <v>Empty Cell</v>
      </c>
      <c r="B954" s="57">
        <f>'Copy paste to Here'!C958</f>
        <v>0</v>
      </c>
      <c r="C954" s="57"/>
      <c r="D954" s="58"/>
      <c r="E954" s="59"/>
      <c r="F954" s="59">
        <f t="shared" si="43"/>
        <v>0</v>
      </c>
      <c r="G954" s="60">
        <f t="shared" si="44"/>
        <v>0</v>
      </c>
      <c r="H954" s="63">
        <f t="shared" si="45"/>
        <v>0</v>
      </c>
    </row>
    <row r="955" spans="1:8" s="62" customFormat="1" hidden="1">
      <c r="A955" s="56" t="str">
        <f>IF((LEN('Copy paste to Here'!G959))&gt;5,((CONCATENATE('Copy paste to Here'!G959," &amp; ",'Copy paste to Here'!D959,"  &amp;  ",'Copy paste to Here'!E959))),"Empty Cell")</f>
        <v>Empty Cell</v>
      </c>
      <c r="B955" s="57">
        <f>'Copy paste to Here'!C959</f>
        <v>0</v>
      </c>
      <c r="C955" s="57"/>
      <c r="D955" s="58"/>
      <c r="E955" s="59"/>
      <c r="F955" s="59">
        <f t="shared" si="43"/>
        <v>0</v>
      </c>
      <c r="G955" s="60">
        <f t="shared" si="44"/>
        <v>0</v>
      </c>
      <c r="H955" s="63">
        <f t="shared" si="45"/>
        <v>0</v>
      </c>
    </row>
    <row r="956" spans="1:8" s="62" customFormat="1" hidden="1">
      <c r="A956" s="56" t="str">
        <f>IF((LEN('Copy paste to Here'!G960))&gt;5,((CONCATENATE('Copy paste to Here'!G960," &amp; ",'Copy paste to Here'!D960,"  &amp;  ",'Copy paste to Here'!E960))),"Empty Cell")</f>
        <v>Empty Cell</v>
      </c>
      <c r="B956" s="57">
        <f>'Copy paste to Here'!C960</f>
        <v>0</v>
      </c>
      <c r="C956" s="57"/>
      <c r="D956" s="58"/>
      <c r="E956" s="59"/>
      <c r="F956" s="59">
        <f t="shared" si="43"/>
        <v>0</v>
      </c>
      <c r="G956" s="60">
        <f t="shared" si="44"/>
        <v>0</v>
      </c>
      <c r="H956" s="63">
        <f t="shared" si="45"/>
        <v>0</v>
      </c>
    </row>
    <row r="957" spans="1:8" s="62" customFormat="1" hidden="1">
      <c r="A957" s="56" t="str">
        <f>IF((LEN('Copy paste to Here'!G961))&gt;5,((CONCATENATE('Copy paste to Here'!G961," &amp; ",'Copy paste to Here'!D961,"  &amp;  ",'Copy paste to Here'!E961))),"Empty Cell")</f>
        <v>Empty Cell</v>
      </c>
      <c r="B957" s="57">
        <f>'Copy paste to Here'!C961</f>
        <v>0</v>
      </c>
      <c r="C957" s="57"/>
      <c r="D957" s="58"/>
      <c r="E957" s="59"/>
      <c r="F957" s="59">
        <f t="shared" si="43"/>
        <v>0</v>
      </c>
      <c r="G957" s="60">
        <f t="shared" si="44"/>
        <v>0</v>
      </c>
      <c r="H957" s="63">
        <f t="shared" si="45"/>
        <v>0</v>
      </c>
    </row>
    <row r="958" spans="1:8" s="62" customFormat="1" hidden="1">
      <c r="A958" s="56" t="str">
        <f>IF((LEN('Copy paste to Here'!G962))&gt;5,((CONCATENATE('Copy paste to Here'!G962," &amp; ",'Copy paste to Here'!D962,"  &amp;  ",'Copy paste to Here'!E962))),"Empty Cell")</f>
        <v>Empty Cell</v>
      </c>
      <c r="B958" s="57">
        <f>'Copy paste to Here'!C962</f>
        <v>0</v>
      </c>
      <c r="C958" s="57"/>
      <c r="D958" s="58"/>
      <c r="E958" s="59"/>
      <c r="F958" s="59">
        <f t="shared" si="43"/>
        <v>0</v>
      </c>
      <c r="G958" s="60">
        <f t="shared" si="44"/>
        <v>0</v>
      </c>
      <c r="H958" s="63">
        <f t="shared" si="45"/>
        <v>0</v>
      </c>
    </row>
    <row r="959" spans="1:8" s="62" customFormat="1" hidden="1">
      <c r="A959" s="56" t="str">
        <f>IF((LEN('Copy paste to Here'!G963))&gt;5,((CONCATENATE('Copy paste to Here'!G963," &amp; ",'Copy paste to Here'!D963,"  &amp;  ",'Copy paste to Here'!E963))),"Empty Cell")</f>
        <v>Empty Cell</v>
      </c>
      <c r="B959" s="57">
        <f>'Copy paste to Here'!C963</f>
        <v>0</v>
      </c>
      <c r="C959" s="57"/>
      <c r="D959" s="58"/>
      <c r="E959" s="59"/>
      <c r="F959" s="59">
        <f t="shared" si="43"/>
        <v>0</v>
      </c>
      <c r="G959" s="60">
        <f t="shared" si="44"/>
        <v>0</v>
      </c>
      <c r="H959" s="63">
        <f t="shared" si="45"/>
        <v>0</v>
      </c>
    </row>
    <row r="960" spans="1:8" s="62" customFormat="1" hidden="1">
      <c r="A960" s="56" t="str">
        <f>IF((LEN('Copy paste to Here'!G964))&gt;5,((CONCATENATE('Copy paste to Here'!G964," &amp; ",'Copy paste to Here'!D964,"  &amp;  ",'Copy paste to Here'!E964))),"Empty Cell")</f>
        <v>Empty Cell</v>
      </c>
      <c r="B960" s="57">
        <f>'Copy paste to Here'!C964</f>
        <v>0</v>
      </c>
      <c r="C960" s="57"/>
      <c r="D960" s="58"/>
      <c r="E960" s="59"/>
      <c r="F960" s="59">
        <f t="shared" si="43"/>
        <v>0</v>
      </c>
      <c r="G960" s="60">
        <f t="shared" si="44"/>
        <v>0</v>
      </c>
      <c r="H960" s="63">
        <f t="shared" si="45"/>
        <v>0</v>
      </c>
    </row>
    <row r="961" spans="1:8" s="62" customFormat="1" hidden="1">
      <c r="A961" s="56" t="str">
        <f>IF((LEN('Copy paste to Here'!G965))&gt;5,((CONCATENATE('Copy paste to Here'!G965," &amp; ",'Copy paste to Here'!D965,"  &amp;  ",'Copy paste to Here'!E965))),"Empty Cell")</f>
        <v>Empty Cell</v>
      </c>
      <c r="B961" s="57">
        <f>'Copy paste to Here'!C965</f>
        <v>0</v>
      </c>
      <c r="C961" s="57"/>
      <c r="D961" s="58"/>
      <c r="E961" s="59"/>
      <c r="F961" s="59">
        <f t="shared" si="43"/>
        <v>0</v>
      </c>
      <c r="G961" s="60">
        <f t="shared" si="44"/>
        <v>0</v>
      </c>
      <c r="H961" s="63">
        <f t="shared" si="45"/>
        <v>0</v>
      </c>
    </row>
    <row r="962" spans="1:8" s="62" customFormat="1" hidden="1">
      <c r="A962" s="56" t="str">
        <f>IF((LEN('Copy paste to Here'!G966))&gt;5,((CONCATENATE('Copy paste to Here'!G966," &amp; ",'Copy paste to Here'!D966,"  &amp;  ",'Copy paste to Here'!E966))),"Empty Cell")</f>
        <v>Empty Cell</v>
      </c>
      <c r="B962" s="57">
        <f>'Copy paste to Here'!C966</f>
        <v>0</v>
      </c>
      <c r="C962" s="57"/>
      <c r="D962" s="58"/>
      <c r="E962" s="59"/>
      <c r="F962" s="59">
        <f t="shared" si="43"/>
        <v>0</v>
      </c>
      <c r="G962" s="60">
        <f t="shared" si="44"/>
        <v>0</v>
      </c>
      <c r="H962" s="63">
        <f t="shared" si="45"/>
        <v>0</v>
      </c>
    </row>
    <row r="963" spans="1:8" s="62" customFormat="1" hidden="1">
      <c r="A963" s="56" t="str">
        <f>IF((LEN('Copy paste to Here'!G967))&gt;5,((CONCATENATE('Copy paste to Here'!G967," &amp; ",'Copy paste to Here'!D967,"  &amp;  ",'Copy paste to Here'!E967))),"Empty Cell")</f>
        <v>Empty Cell</v>
      </c>
      <c r="B963" s="57">
        <f>'Copy paste to Here'!C967</f>
        <v>0</v>
      </c>
      <c r="C963" s="57"/>
      <c r="D963" s="58"/>
      <c r="E963" s="59"/>
      <c r="F963" s="59">
        <f t="shared" si="43"/>
        <v>0</v>
      </c>
      <c r="G963" s="60">
        <f t="shared" si="44"/>
        <v>0</v>
      </c>
      <c r="H963" s="63">
        <f t="shared" si="45"/>
        <v>0</v>
      </c>
    </row>
    <row r="964" spans="1:8" s="62" customFormat="1" hidden="1">
      <c r="A964" s="56" t="str">
        <f>IF((LEN('Copy paste to Here'!G968))&gt;5,((CONCATENATE('Copy paste to Here'!G968," &amp; ",'Copy paste to Here'!D968,"  &amp;  ",'Copy paste to Here'!E968))),"Empty Cell")</f>
        <v>Empty Cell</v>
      </c>
      <c r="B964" s="57">
        <f>'Copy paste to Here'!C968</f>
        <v>0</v>
      </c>
      <c r="C964" s="57"/>
      <c r="D964" s="58"/>
      <c r="E964" s="59"/>
      <c r="F964" s="59">
        <f t="shared" si="43"/>
        <v>0</v>
      </c>
      <c r="G964" s="60">
        <f t="shared" si="44"/>
        <v>0</v>
      </c>
      <c r="H964" s="63">
        <f t="shared" si="45"/>
        <v>0</v>
      </c>
    </row>
    <row r="965" spans="1:8" s="62" customFormat="1" hidden="1">
      <c r="A965" s="56" t="str">
        <f>IF((LEN('Copy paste to Here'!G969))&gt;5,((CONCATENATE('Copy paste to Here'!G969," &amp; ",'Copy paste to Here'!D969,"  &amp;  ",'Copy paste to Here'!E969))),"Empty Cell")</f>
        <v>Empty Cell</v>
      </c>
      <c r="B965" s="57">
        <f>'Copy paste to Here'!C969</f>
        <v>0</v>
      </c>
      <c r="C965" s="57"/>
      <c r="D965" s="58"/>
      <c r="E965" s="59"/>
      <c r="F965" s="59">
        <f t="shared" si="43"/>
        <v>0</v>
      </c>
      <c r="G965" s="60">
        <f t="shared" si="44"/>
        <v>0</v>
      </c>
      <c r="H965" s="63">
        <f t="shared" si="45"/>
        <v>0</v>
      </c>
    </row>
    <row r="966" spans="1:8" s="62" customFormat="1" hidden="1">
      <c r="A966" s="56" t="str">
        <f>IF((LEN('Copy paste to Here'!G970))&gt;5,((CONCATENATE('Copy paste to Here'!G970," &amp; ",'Copy paste to Here'!D970,"  &amp;  ",'Copy paste to Here'!E970))),"Empty Cell")</f>
        <v>Empty Cell</v>
      </c>
      <c r="B966" s="57">
        <f>'Copy paste to Here'!C970</f>
        <v>0</v>
      </c>
      <c r="C966" s="57"/>
      <c r="D966" s="58"/>
      <c r="E966" s="59"/>
      <c r="F966" s="59">
        <f t="shared" si="43"/>
        <v>0</v>
      </c>
      <c r="G966" s="60">
        <f t="shared" si="44"/>
        <v>0</v>
      </c>
      <c r="H966" s="63">
        <f t="shared" si="45"/>
        <v>0</v>
      </c>
    </row>
    <row r="967" spans="1:8" s="62" customFormat="1" hidden="1">
      <c r="A967" s="56" t="str">
        <f>IF((LEN('Copy paste to Here'!G971))&gt;5,((CONCATENATE('Copy paste to Here'!G971," &amp; ",'Copy paste to Here'!D971,"  &amp;  ",'Copy paste to Here'!E971))),"Empty Cell")</f>
        <v>Empty Cell</v>
      </c>
      <c r="B967" s="57">
        <f>'Copy paste to Here'!C971</f>
        <v>0</v>
      </c>
      <c r="C967" s="57"/>
      <c r="D967" s="58"/>
      <c r="E967" s="59"/>
      <c r="F967" s="59">
        <f t="shared" si="43"/>
        <v>0</v>
      </c>
      <c r="G967" s="60">
        <f t="shared" si="44"/>
        <v>0</v>
      </c>
      <c r="H967" s="63">
        <f t="shared" si="45"/>
        <v>0</v>
      </c>
    </row>
    <row r="968" spans="1:8" s="62" customFormat="1" hidden="1">
      <c r="A968" s="56" t="str">
        <f>IF((LEN('Copy paste to Here'!G972))&gt;5,((CONCATENATE('Copy paste to Here'!G972," &amp; ",'Copy paste to Here'!D972,"  &amp;  ",'Copy paste to Here'!E972))),"Empty Cell")</f>
        <v>Empty Cell</v>
      </c>
      <c r="B968" s="57">
        <f>'Copy paste to Here'!C972</f>
        <v>0</v>
      </c>
      <c r="C968" s="57"/>
      <c r="D968" s="58"/>
      <c r="E968" s="59"/>
      <c r="F968" s="59">
        <f t="shared" si="43"/>
        <v>0</v>
      </c>
      <c r="G968" s="60">
        <f t="shared" si="44"/>
        <v>0</v>
      </c>
      <c r="H968" s="63">
        <f t="shared" si="45"/>
        <v>0</v>
      </c>
    </row>
    <row r="969" spans="1:8" s="62" customFormat="1" hidden="1">
      <c r="A969" s="56" t="str">
        <f>IF((LEN('Copy paste to Here'!G973))&gt;5,((CONCATENATE('Copy paste to Here'!G973," &amp; ",'Copy paste to Here'!D973,"  &amp;  ",'Copy paste to Here'!E973))),"Empty Cell")</f>
        <v>Empty Cell</v>
      </c>
      <c r="B969" s="57">
        <f>'Copy paste to Here'!C973</f>
        <v>0</v>
      </c>
      <c r="C969" s="57"/>
      <c r="D969" s="58"/>
      <c r="E969" s="59"/>
      <c r="F969" s="59">
        <f t="shared" si="43"/>
        <v>0</v>
      </c>
      <c r="G969" s="60">
        <f t="shared" si="44"/>
        <v>0</v>
      </c>
      <c r="H969" s="63">
        <f t="shared" si="45"/>
        <v>0</v>
      </c>
    </row>
    <row r="970" spans="1:8" s="62" customFormat="1" hidden="1">
      <c r="A970" s="56" t="str">
        <f>IF((LEN('Copy paste to Here'!G974))&gt;5,((CONCATENATE('Copy paste to Here'!G974," &amp; ",'Copy paste to Here'!D974,"  &amp;  ",'Copy paste to Here'!E974))),"Empty Cell")</f>
        <v>Empty Cell</v>
      </c>
      <c r="B970" s="57">
        <f>'Copy paste to Here'!C974</f>
        <v>0</v>
      </c>
      <c r="C970" s="57"/>
      <c r="D970" s="58"/>
      <c r="E970" s="59"/>
      <c r="F970" s="59">
        <f t="shared" si="43"/>
        <v>0</v>
      </c>
      <c r="G970" s="60">
        <f t="shared" si="44"/>
        <v>0</v>
      </c>
      <c r="H970" s="63">
        <f t="shared" si="45"/>
        <v>0</v>
      </c>
    </row>
    <row r="971" spans="1:8" s="62" customFormat="1" hidden="1">
      <c r="A971" s="56" t="str">
        <f>IF((LEN('Copy paste to Here'!G975))&gt;5,((CONCATENATE('Copy paste to Here'!G975," &amp; ",'Copy paste to Here'!D975,"  &amp;  ",'Copy paste to Here'!E975))),"Empty Cell")</f>
        <v>Empty Cell</v>
      </c>
      <c r="B971" s="57">
        <f>'Copy paste to Here'!C975</f>
        <v>0</v>
      </c>
      <c r="C971" s="57"/>
      <c r="D971" s="58"/>
      <c r="E971" s="59"/>
      <c r="F971" s="59">
        <f t="shared" si="43"/>
        <v>0</v>
      </c>
      <c r="G971" s="60">
        <f t="shared" si="44"/>
        <v>0</v>
      </c>
      <c r="H971" s="63">
        <f t="shared" si="45"/>
        <v>0</v>
      </c>
    </row>
    <row r="972" spans="1:8" s="62" customFormat="1" hidden="1">
      <c r="A972" s="56" t="str">
        <f>IF((LEN('Copy paste to Here'!G976))&gt;5,((CONCATENATE('Copy paste to Here'!G976," &amp; ",'Copy paste to Here'!D976,"  &amp;  ",'Copy paste to Here'!E976))),"Empty Cell")</f>
        <v>Empty Cell</v>
      </c>
      <c r="B972" s="57">
        <f>'Copy paste to Here'!C976</f>
        <v>0</v>
      </c>
      <c r="C972" s="57"/>
      <c r="D972" s="58"/>
      <c r="E972" s="59"/>
      <c r="F972" s="59">
        <f t="shared" si="43"/>
        <v>0</v>
      </c>
      <c r="G972" s="60">
        <f t="shared" si="44"/>
        <v>0</v>
      </c>
      <c r="H972" s="63">
        <f t="shared" si="45"/>
        <v>0</v>
      </c>
    </row>
    <row r="973" spans="1:8" s="62" customFormat="1" hidden="1">
      <c r="A973" s="56" t="str">
        <f>IF((LEN('Copy paste to Here'!G977))&gt;5,((CONCATENATE('Copy paste to Here'!G977," &amp; ",'Copy paste to Here'!D977,"  &amp;  ",'Copy paste to Here'!E977))),"Empty Cell")</f>
        <v>Empty Cell</v>
      </c>
      <c r="B973" s="57">
        <f>'Copy paste to Here'!C977</f>
        <v>0</v>
      </c>
      <c r="C973" s="57"/>
      <c r="D973" s="58"/>
      <c r="E973" s="59"/>
      <c r="F973" s="59">
        <f t="shared" si="43"/>
        <v>0</v>
      </c>
      <c r="G973" s="60">
        <f t="shared" si="44"/>
        <v>0</v>
      </c>
      <c r="H973" s="63">
        <f t="shared" si="45"/>
        <v>0</v>
      </c>
    </row>
    <row r="974" spans="1:8" s="62" customFormat="1" hidden="1">
      <c r="A974" s="56" t="str">
        <f>IF((LEN('Copy paste to Here'!G978))&gt;5,((CONCATENATE('Copy paste to Here'!G978," &amp; ",'Copy paste to Here'!D978,"  &amp;  ",'Copy paste to Here'!E978))),"Empty Cell")</f>
        <v>Empty Cell</v>
      </c>
      <c r="B974" s="57">
        <f>'Copy paste to Here'!C978</f>
        <v>0</v>
      </c>
      <c r="C974" s="57"/>
      <c r="D974" s="58"/>
      <c r="E974" s="59"/>
      <c r="F974" s="59">
        <f t="shared" si="43"/>
        <v>0</v>
      </c>
      <c r="G974" s="60">
        <f t="shared" si="44"/>
        <v>0</v>
      </c>
      <c r="H974" s="63">
        <f t="shared" si="45"/>
        <v>0</v>
      </c>
    </row>
    <row r="975" spans="1:8" s="62" customFormat="1" hidden="1">
      <c r="A975" s="56" t="str">
        <f>IF((LEN('Copy paste to Here'!G979))&gt;5,((CONCATENATE('Copy paste to Here'!G979," &amp; ",'Copy paste to Here'!D979,"  &amp;  ",'Copy paste to Here'!E979))),"Empty Cell")</f>
        <v>Empty Cell</v>
      </c>
      <c r="B975" s="57">
        <f>'Copy paste to Here'!C979</f>
        <v>0</v>
      </c>
      <c r="C975" s="57"/>
      <c r="D975" s="58"/>
      <c r="E975" s="59"/>
      <c r="F975" s="59">
        <f t="shared" si="43"/>
        <v>0</v>
      </c>
      <c r="G975" s="60">
        <f t="shared" si="44"/>
        <v>0</v>
      </c>
      <c r="H975" s="63">
        <f t="shared" si="45"/>
        <v>0</v>
      </c>
    </row>
    <row r="976" spans="1:8" s="62" customFormat="1" hidden="1">
      <c r="A976" s="56" t="str">
        <f>IF((LEN('Copy paste to Here'!G980))&gt;5,((CONCATENATE('Copy paste to Here'!G980," &amp; ",'Copy paste to Here'!D980,"  &amp;  ",'Copy paste to Here'!E980))),"Empty Cell")</f>
        <v>Empty Cell</v>
      </c>
      <c r="B976" s="57">
        <f>'Copy paste to Here'!C980</f>
        <v>0</v>
      </c>
      <c r="C976" s="57"/>
      <c r="D976" s="58"/>
      <c r="E976" s="59"/>
      <c r="F976" s="59">
        <f t="shared" si="43"/>
        <v>0</v>
      </c>
      <c r="G976" s="60">
        <f t="shared" si="44"/>
        <v>0</v>
      </c>
      <c r="H976" s="63">
        <f t="shared" si="45"/>
        <v>0</v>
      </c>
    </row>
    <row r="977" spans="1:8" s="62" customFormat="1" hidden="1">
      <c r="A977" s="56" t="str">
        <f>IF((LEN('Copy paste to Here'!G981))&gt;5,((CONCATENATE('Copy paste to Here'!G981," &amp; ",'Copy paste to Here'!D981,"  &amp;  ",'Copy paste to Here'!E981))),"Empty Cell")</f>
        <v>Empty Cell</v>
      </c>
      <c r="B977" s="57">
        <f>'Copy paste to Here'!C981</f>
        <v>0</v>
      </c>
      <c r="C977" s="57"/>
      <c r="D977" s="58"/>
      <c r="E977" s="59"/>
      <c r="F977" s="59">
        <f t="shared" si="43"/>
        <v>0</v>
      </c>
      <c r="G977" s="60">
        <f t="shared" si="44"/>
        <v>0</v>
      </c>
      <c r="H977" s="63">
        <f t="shared" si="45"/>
        <v>0</v>
      </c>
    </row>
    <row r="978" spans="1:8" s="62" customFormat="1" hidden="1">
      <c r="A978" s="56" t="str">
        <f>IF((LEN('Copy paste to Here'!G982))&gt;5,((CONCATENATE('Copy paste to Here'!G982," &amp; ",'Copy paste to Here'!D982,"  &amp;  ",'Copy paste to Here'!E982))),"Empty Cell")</f>
        <v>Empty Cell</v>
      </c>
      <c r="B978" s="57">
        <f>'Copy paste to Here'!C982</f>
        <v>0</v>
      </c>
      <c r="C978" s="57"/>
      <c r="D978" s="58"/>
      <c r="E978" s="59"/>
      <c r="F978" s="59">
        <f t="shared" si="43"/>
        <v>0</v>
      </c>
      <c r="G978" s="60">
        <f t="shared" si="44"/>
        <v>0</v>
      </c>
      <c r="H978" s="63">
        <f t="shared" si="45"/>
        <v>0</v>
      </c>
    </row>
    <row r="979" spans="1:8" s="62" customFormat="1" hidden="1">
      <c r="A979" s="56" t="str">
        <f>IF((LEN('Copy paste to Here'!G983))&gt;5,((CONCATENATE('Copy paste to Here'!G983," &amp; ",'Copy paste to Here'!D983,"  &amp;  ",'Copy paste to Here'!E983))),"Empty Cell")</f>
        <v>Empty Cell</v>
      </c>
      <c r="B979" s="57">
        <f>'Copy paste to Here'!C983</f>
        <v>0</v>
      </c>
      <c r="C979" s="57"/>
      <c r="D979" s="58"/>
      <c r="E979" s="59"/>
      <c r="F979" s="59">
        <f t="shared" ref="F979:F998" si="46">D979*E979</f>
        <v>0</v>
      </c>
      <c r="G979" s="60">
        <f t="shared" ref="G979:G999" si="47">E979*$E$14</f>
        <v>0</v>
      </c>
      <c r="H979" s="63">
        <f t="shared" ref="H979:H998" si="48">D979*G979</f>
        <v>0</v>
      </c>
    </row>
    <row r="980" spans="1:8" s="62" customFormat="1" hidden="1">
      <c r="A980" s="56" t="str">
        <f>IF((LEN('Copy paste to Here'!G984))&gt;5,((CONCATENATE('Copy paste to Here'!G984," &amp; ",'Copy paste to Here'!D984,"  &amp;  ",'Copy paste to Here'!E984))),"Empty Cell")</f>
        <v>Empty Cell</v>
      </c>
      <c r="B980" s="57">
        <f>'Copy paste to Here'!C984</f>
        <v>0</v>
      </c>
      <c r="C980" s="57"/>
      <c r="D980" s="58"/>
      <c r="E980" s="59"/>
      <c r="F980" s="59">
        <f t="shared" si="46"/>
        <v>0</v>
      </c>
      <c r="G980" s="60">
        <f t="shared" si="47"/>
        <v>0</v>
      </c>
      <c r="H980" s="63">
        <f t="shared" si="48"/>
        <v>0</v>
      </c>
    </row>
    <row r="981" spans="1:8" s="62" customFormat="1" hidden="1">
      <c r="A981" s="56" t="str">
        <f>IF((LEN('Copy paste to Here'!G985))&gt;5,((CONCATENATE('Copy paste to Here'!G985," &amp; ",'Copy paste to Here'!D985,"  &amp;  ",'Copy paste to Here'!E985))),"Empty Cell")</f>
        <v>Empty Cell</v>
      </c>
      <c r="B981" s="57">
        <f>'Copy paste to Here'!C985</f>
        <v>0</v>
      </c>
      <c r="C981" s="57"/>
      <c r="D981" s="58"/>
      <c r="E981" s="59"/>
      <c r="F981" s="59">
        <f t="shared" si="46"/>
        <v>0</v>
      </c>
      <c r="G981" s="60">
        <f t="shared" si="47"/>
        <v>0</v>
      </c>
      <c r="H981" s="63">
        <f t="shared" si="48"/>
        <v>0</v>
      </c>
    </row>
    <row r="982" spans="1:8" s="62" customFormat="1" hidden="1">
      <c r="A982" s="56" t="str">
        <f>IF((LEN('Copy paste to Here'!G986))&gt;5,((CONCATENATE('Copy paste to Here'!G986," &amp; ",'Copy paste to Here'!D986,"  &amp;  ",'Copy paste to Here'!E986))),"Empty Cell")</f>
        <v>Empty Cell</v>
      </c>
      <c r="B982" s="57">
        <f>'Copy paste to Here'!C986</f>
        <v>0</v>
      </c>
      <c r="C982" s="57"/>
      <c r="D982" s="58"/>
      <c r="E982" s="59"/>
      <c r="F982" s="59">
        <f t="shared" si="46"/>
        <v>0</v>
      </c>
      <c r="G982" s="60">
        <f t="shared" si="47"/>
        <v>0</v>
      </c>
      <c r="H982" s="63">
        <f t="shared" si="48"/>
        <v>0</v>
      </c>
    </row>
    <row r="983" spans="1:8" s="62" customFormat="1" hidden="1">
      <c r="A983" s="56" t="str">
        <f>IF((LEN('Copy paste to Here'!G987))&gt;5,((CONCATENATE('Copy paste to Here'!G987," &amp; ",'Copy paste to Here'!D987,"  &amp;  ",'Copy paste to Here'!E987))),"Empty Cell")</f>
        <v>Empty Cell</v>
      </c>
      <c r="B983" s="57">
        <f>'Copy paste to Here'!C987</f>
        <v>0</v>
      </c>
      <c r="C983" s="57"/>
      <c r="D983" s="58"/>
      <c r="E983" s="59"/>
      <c r="F983" s="59">
        <f t="shared" si="46"/>
        <v>0</v>
      </c>
      <c r="G983" s="60">
        <f t="shared" si="47"/>
        <v>0</v>
      </c>
      <c r="H983" s="63">
        <f t="shared" si="48"/>
        <v>0</v>
      </c>
    </row>
    <row r="984" spans="1:8" s="62" customFormat="1" hidden="1">
      <c r="A984" s="56" t="str">
        <f>IF((LEN('Copy paste to Here'!G988))&gt;5,((CONCATENATE('Copy paste to Here'!G988," &amp; ",'Copy paste to Here'!D988,"  &amp;  ",'Copy paste to Here'!E988))),"Empty Cell")</f>
        <v>Empty Cell</v>
      </c>
      <c r="B984" s="57">
        <f>'Copy paste to Here'!C988</f>
        <v>0</v>
      </c>
      <c r="C984" s="57"/>
      <c r="D984" s="58"/>
      <c r="E984" s="59"/>
      <c r="F984" s="59">
        <f t="shared" si="46"/>
        <v>0</v>
      </c>
      <c r="G984" s="60">
        <f t="shared" si="47"/>
        <v>0</v>
      </c>
      <c r="H984" s="63">
        <f t="shared" si="48"/>
        <v>0</v>
      </c>
    </row>
    <row r="985" spans="1:8" s="62" customFormat="1" hidden="1">
      <c r="A985" s="56" t="str">
        <f>IF((LEN('Copy paste to Here'!G989))&gt;5,((CONCATENATE('Copy paste to Here'!G989," &amp; ",'Copy paste to Here'!D989,"  &amp;  ",'Copy paste to Here'!E989))),"Empty Cell")</f>
        <v>Empty Cell</v>
      </c>
      <c r="B985" s="57">
        <f>'Copy paste to Here'!C989</f>
        <v>0</v>
      </c>
      <c r="C985" s="57"/>
      <c r="D985" s="58"/>
      <c r="E985" s="59"/>
      <c r="F985" s="59">
        <f t="shared" si="46"/>
        <v>0</v>
      </c>
      <c r="G985" s="60">
        <f t="shared" si="47"/>
        <v>0</v>
      </c>
      <c r="H985" s="63">
        <f t="shared" si="48"/>
        <v>0</v>
      </c>
    </row>
    <row r="986" spans="1:8" s="62" customFormat="1" hidden="1">
      <c r="A986" s="56" t="str">
        <f>IF((LEN('Copy paste to Here'!G990))&gt;5,((CONCATENATE('Copy paste to Here'!G990," &amp; ",'Copy paste to Here'!D990,"  &amp;  ",'Copy paste to Here'!E990))),"Empty Cell")</f>
        <v>Empty Cell</v>
      </c>
      <c r="B986" s="57">
        <f>'Copy paste to Here'!C990</f>
        <v>0</v>
      </c>
      <c r="C986" s="57"/>
      <c r="D986" s="58"/>
      <c r="E986" s="59"/>
      <c r="F986" s="59">
        <f t="shared" si="46"/>
        <v>0</v>
      </c>
      <c r="G986" s="60">
        <f t="shared" si="47"/>
        <v>0</v>
      </c>
      <c r="H986" s="63">
        <f t="shared" si="48"/>
        <v>0</v>
      </c>
    </row>
    <row r="987" spans="1:8" s="62" customFormat="1" hidden="1">
      <c r="A987" s="56" t="str">
        <f>IF((LEN('Copy paste to Here'!G991))&gt;5,((CONCATENATE('Copy paste to Here'!G991," &amp; ",'Copy paste to Here'!D991,"  &amp;  ",'Copy paste to Here'!E991))),"Empty Cell")</f>
        <v>Empty Cell</v>
      </c>
      <c r="B987" s="57">
        <f>'Copy paste to Here'!C991</f>
        <v>0</v>
      </c>
      <c r="C987" s="57"/>
      <c r="D987" s="58"/>
      <c r="E987" s="59"/>
      <c r="F987" s="59">
        <f t="shared" si="46"/>
        <v>0</v>
      </c>
      <c r="G987" s="60">
        <f t="shared" si="47"/>
        <v>0</v>
      </c>
      <c r="H987" s="63">
        <f t="shared" si="48"/>
        <v>0</v>
      </c>
    </row>
    <row r="988" spans="1:8" s="62" customFormat="1" hidden="1">
      <c r="A988" s="56" t="str">
        <f>IF((LEN('Copy paste to Here'!G992))&gt;5,((CONCATENATE('Copy paste to Here'!G992," &amp; ",'Copy paste to Here'!D992,"  &amp;  ",'Copy paste to Here'!E992))),"Empty Cell")</f>
        <v>Empty Cell</v>
      </c>
      <c r="B988" s="57">
        <f>'Copy paste to Here'!C992</f>
        <v>0</v>
      </c>
      <c r="C988" s="57"/>
      <c r="D988" s="58"/>
      <c r="E988" s="59"/>
      <c r="F988" s="59">
        <f t="shared" si="46"/>
        <v>0</v>
      </c>
      <c r="G988" s="60">
        <f t="shared" si="47"/>
        <v>0</v>
      </c>
      <c r="H988" s="63">
        <f t="shared" si="48"/>
        <v>0</v>
      </c>
    </row>
    <row r="989" spans="1:8" s="62" customFormat="1" hidden="1">
      <c r="A989" s="56" t="str">
        <f>IF((LEN('Copy paste to Here'!G993))&gt;5,((CONCATENATE('Copy paste to Here'!G993," &amp; ",'Copy paste to Here'!D993,"  &amp;  ",'Copy paste to Here'!E993))),"Empty Cell")</f>
        <v>Empty Cell</v>
      </c>
      <c r="B989" s="57">
        <f>'Copy paste to Here'!C993</f>
        <v>0</v>
      </c>
      <c r="C989" s="57"/>
      <c r="D989" s="58"/>
      <c r="E989" s="59"/>
      <c r="F989" s="59">
        <f t="shared" si="46"/>
        <v>0</v>
      </c>
      <c r="G989" s="60">
        <f t="shared" si="47"/>
        <v>0</v>
      </c>
      <c r="H989" s="63">
        <f t="shared" si="48"/>
        <v>0</v>
      </c>
    </row>
    <row r="990" spans="1:8" s="62" customFormat="1" hidden="1">
      <c r="A990" s="56" t="str">
        <f>IF((LEN('Copy paste to Here'!G994))&gt;5,((CONCATENATE('Copy paste to Here'!G994," &amp; ",'Copy paste to Here'!D994,"  &amp;  ",'Copy paste to Here'!E994))),"Empty Cell")</f>
        <v>Empty Cell</v>
      </c>
      <c r="B990" s="57">
        <f>'Copy paste to Here'!C994</f>
        <v>0</v>
      </c>
      <c r="C990" s="57"/>
      <c r="D990" s="58"/>
      <c r="E990" s="59"/>
      <c r="F990" s="59">
        <f t="shared" si="46"/>
        <v>0</v>
      </c>
      <c r="G990" s="60">
        <f t="shared" si="47"/>
        <v>0</v>
      </c>
      <c r="H990" s="63">
        <f t="shared" si="48"/>
        <v>0</v>
      </c>
    </row>
    <row r="991" spans="1:8" s="62" customFormat="1" hidden="1">
      <c r="A991" s="56" t="str">
        <f>IF((LEN('Copy paste to Here'!G995))&gt;5,((CONCATENATE('Copy paste to Here'!G995," &amp; ",'Copy paste to Here'!D995,"  &amp;  ",'Copy paste to Here'!E995))),"Empty Cell")</f>
        <v>Empty Cell</v>
      </c>
      <c r="B991" s="57">
        <f>'Copy paste to Here'!C995</f>
        <v>0</v>
      </c>
      <c r="C991" s="57"/>
      <c r="D991" s="58"/>
      <c r="E991" s="59"/>
      <c r="F991" s="59">
        <f t="shared" si="46"/>
        <v>0</v>
      </c>
      <c r="G991" s="60">
        <f t="shared" si="47"/>
        <v>0</v>
      </c>
      <c r="H991" s="63">
        <f t="shared" si="48"/>
        <v>0</v>
      </c>
    </row>
    <row r="992" spans="1:8" s="62" customFormat="1" hidden="1">
      <c r="A992" s="56" t="str">
        <f>IF((LEN('Copy paste to Here'!G996))&gt;5,((CONCATENATE('Copy paste to Here'!G996," &amp; ",'Copy paste to Here'!D996,"  &amp;  ",'Copy paste to Here'!E996))),"Empty Cell")</f>
        <v>Empty Cell</v>
      </c>
      <c r="B992" s="57">
        <f>'Copy paste to Here'!C996</f>
        <v>0</v>
      </c>
      <c r="C992" s="57"/>
      <c r="D992" s="58"/>
      <c r="E992" s="59"/>
      <c r="F992" s="59">
        <f t="shared" si="46"/>
        <v>0</v>
      </c>
      <c r="G992" s="60">
        <f t="shared" si="47"/>
        <v>0</v>
      </c>
      <c r="H992" s="63">
        <f t="shared" si="48"/>
        <v>0</v>
      </c>
    </row>
    <row r="993" spans="1:8" s="62" customFormat="1" hidden="1">
      <c r="A993" s="56" t="str">
        <f>IF((LEN('Copy paste to Here'!G997))&gt;5,((CONCATENATE('Copy paste to Here'!G997," &amp; ",'Copy paste to Here'!D997,"  &amp;  ",'Copy paste to Here'!E997))),"Empty Cell")</f>
        <v>Empty Cell</v>
      </c>
      <c r="B993" s="57">
        <f>'Copy paste to Here'!C997</f>
        <v>0</v>
      </c>
      <c r="C993" s="57"/>
      <c r="D993" s="58"/>
      <c r="E993" s="59"/>
      <c r="F993" s="59">
        <f t="shared" si="46"/>
        <v>0</v>
      </c>
      <c r="G993" s="60">
        <f t="shared" si="47"/>
        <v>0</v>
      </c>
      <c r="H993" s="63">
        <f t="shared" si="48"/>
        <v>0</v>
      </c>
    </row>
    <row r="994" spans="1:8" s="62" customFormat="1" hidden="1">
      <c r="A994" s="56" t="str">
        <f>IF((LEN('Copy paste to Here'!G998))&gt;5,((CONCATENATE('Copy paste to Here'!G998," &amp; ",'Copy paste to Here'!D998,"  &amp;  ",'Copy paste to Here'!E998))),"Empty Cell")</f>
        <v>Empty Cell</v>
      </c>
      <c r="B994" s="57">
        <f>'Copy paste to Here'!C998</f>
        <v>0</v>
      </c>
      <c r="C994" s="57"/>
      <c r="D994" s="58"/>
      <c r="E994" s="59"/>
      <c r="F994" s="59">
        <f t="shared" si="46"/>
        <v>0</v>
      </c>
      <c r="G994" s="60">
        <f t="shared" si="47"/>
        <v>0</v>
      </c>
      <c r="H994" s="63">
        <f t="shared" si="48"/>
        <v>0</v>
      </c>
    </row>
    <row r="995" spans="1:8" s="62" customFormat="1" hidden="1">
      <c r="A995" s="56" t="str">
        <f>IF((LEN('Copy paste to Here'!G999))&gt;5,((CONCATENATE('Copy paste to Here'!G999," &amp; ",'Copy paste to Here'!D999,"  &amp;  ",'Copy paste to Here'!E999))),"Empty Cell")</f>
        <v>Empty Cell</v>
      </c>
      <c r="B995" s="57">
        <f>'Copy paste to Here'!C999</f>
        <v>0</v>
      </c>
      <c r="C995" s="57"/>
      <c r="D995" s="58"/>
      <c r="E995" s="59"/>
      <c r="F995" s="59">
        <f t="shared" si="46"/>
        <v>0</v>
      </c>
      <c r="G995" s="60">
        <f t="shared" si="47"/>
        <v>0</v>
      </c>
      <c r="H995" s="63">
        <f t="shared" si="48"/>
        <v>0</v>
      </c>
    </row>
    <row r="996" spans="1:8" s="62" customFormat="1" hidden="1">
      <c r="A996" s="56" t="str">
        <f>IF((LEN('Copy paste to Here'!G1000))&gt;5,((CONCATENATE('Copy paste to Here'!G1000," &amp; ",'Copy paste to Here'!D1000,"  &amp;  ",'Copy paste to Here'!E1000))),"Empty Cell")</f>
        <v>Empty Cell</v>
      </c>
      <c r="B996" s="57">
        <f>'Copy paste to Here'!C1000</f>
        <v>0</v>
      </c>
      <c r="C996" s="57"/>
      <c r="D996" s="58"/>
      <c r="E996" s="59"/>
      <c r="F996" s="59">
        <f t="shared" si="46"/>
        <v>0</v>
      </c>
      <c r="G996" s="60">
        <f t="shared" si="47"/>
        <v>0</v>
      </c>
      <c r="H996" s="63">
        <f t="shared" si="48"/>
        <v>0</v>
      </c>
    </row>
    <row r="997" spans="1:8" s="62" customFormat="1" hidden="1">
      <c r="A997" s="56" t="str">
        <f>IF((LEN('Copy paste to Here'!G1001))&gt;5,((CONCATENATE('Copy paste to Here'!G1001," &amp; ",'Copy paste to Here'!D1001,"  &amp;  ",'Copy paste to Here'!E1001))),"Empty Cell")</f>
        <v>Empty Cell</v>
      </c>
      <c r="B997" s="57">
        <f>'Copy paste to Here'!C1001</f>
        <v>0</v>
      </c>
      <c r="C997" s="57"/>
      <c r="D997" s="58"/>
      <c r="E997" s="59"/>
      <c r="F997" s="59">
        <f t="shared" si="46"/>
        <v>0</v>
      </c>
      <c r="G997" s="60">
        <f t="shared" si="47"/>
        <v>0</v>
      </c>
      <c r="H997" s="63">
        <f t="shared" si="48"/>
        <v>0</v>
      </c>
    </row>
    <row r="998" spans="1:8" s="62" customFormat="1" hidden="1">
      <c r="A998" s="64" t="str">
        <f>IF((LEN('Copy paste to Here'!G1002))&gt;5,((CONCATENATE('Copy paste to Here'!G1002," &amp; ",'Copy paste to Here'!D1002,"  &amp;  ",'Copy paste to Here'!E1002))),"Empty Cell")</f>
        <v>Empty Cell</v>
      </c>
      <c r="B998" s="65">
        <f>'Copy paste to Here'!C1002</f>
        <v>0</v>
      </c>
      <c r="C998" s="65"/>
      <c r="D998" s="66"/>
      <c r="E998" s="67"/>
      <c r="F998" s="67">
        <f t="shared" si="46"/>
        <v>0</v>
      </c>
      <c r="G998" s="68">
        <f t="shared" si="47"/>
        <v>0</v>
      </c>
      <c r="H998" s="63">
        <f t="shared" si="48"/>
        <v>0</v>
      </c>
    </row>
    <row r="999" spans="1:8" s="62" customFormat="1" ht="13.5" thickBot="1">
      <c r="A999" s="69"/>
      <c r="B999" s="70"/>
      <c r="C999" s="70"/>
      <c r="D999" s="71"/>
      <c r="E999" s="72"/>
      <c r="F999" s="72"/>
      <c r="G999" s="73">
        <f t="shared" si="47"/>
        <v>0</v>
      </c>
      <c r="H999" s="74"/>
    </row>
    <row r="1000" spans="1:8" s="62" customFormat="1" ht="13.5" thickTop="1">
      <c r="A1000" s="56" t="s">
        <v>175</v>
      </c>
      <c r="B1000" s="75"/>
      <c r="C1000" s="75"/>
      <c r="D1000" s="76"/>
      <c r="E1000" s="59"/>
      <c r="F1000" s="59">
        <f>SUM(F18:F999)</f>
        <v>52657.679999999964</v>
      </c>
      <c r="G1000" s="60"/>
      <c r="H1000" s="61">
        <f t="shared" ref="H1000:H1007" si="49">F1000*$E$14</f>
        <v>52657.679999999964</v>
      </c>
    </row>
    <row r="1001" spans="1:8" s="62" customFormat="1">
      <c r="A1001" s="56" t="str">
        <f>'[2]Copy paste to Here'!T2</f>
        <v>SHIPPING HANDLING</v>
      </c>
      <c r="B1001" s="75"/>
      <c r="C1001" s="75"/>
      <c r="D1001" s="76"/>
      <c r="E1001" s="67"/>
      <c r="F1001" s="59">
        <f>Invoice!J242</f>
        <v>-21063.071999999986</v>
      </c>
      <c r="G1001" s="60"/>
      <c r="H1001" s="61">
        <f t="shared" si="49"/>
        <v>-21063.071999999986</v>
      </c>
    </row>
    <row r="1002" spans="1:8" s="62" customFormat="1" outlineLevel="1">
      <c r="A1002" s="56" t="str">
        <f>'[2]Copy paste to Here'!T3</f>
        <v>DISCOUNT</v>
      </c>
      <c r="B1002" s="75"/>
      <c r="C1002" s="75"/>
      <c r="D1002" s="76"/>
      <c r="E1002" s="67"/>
      <c r="F1002" s="59">
        <f>Invoice!J243</f>
        <v>0</v>
      </c>
      <c r="G1002" s="60"/>
      <c r="H1002" s="61">
        <f t="shared" si="49"/>
        <v>0</v>
      </c>
    </row>
    <row r="1003" spans="1:8" s="62" customFormat="1">
      <c r="A1003" s="56" t="str">
        <f>'[2]Copy paste to Here'!T4</f>
        <v>Total:</v>
      </c>
      <c r="B1003" s="75"/>
      <c r="C1003" s="75"/>
      <c r="D1003" s="76"/>
      <c r="E1003" s="67"/>
      <c r="F1003" s="59">
        <f>SUM(F1000:F1002)</f>
        <v>31594.607999999978</v>
      </c>
      <c r="G1003" s="60"/>
      <c r="H1003" s="61">
        <f t="shared" si="49"/>
        <v>31594.607999999978</v>
      </c>
    </row>
    <row r="1004" spans="1:8" s="62" customFormat="1" hidden="1">
      <c r="A1004" s="56">
        <f>'[2]Copy paste to Here'!T5</f>
        <v>0</v>
      </c>
      <c r="B1004" s="75"/>
      <c r="C1004" s="75"/>
      <c r="D1004" s="76"/>
      <c r="E1004" s="67"/>
      <c r="F1004" s="59">
        <f>'[2]Copy paste to Here'!U5</f>
        <v>0</v>
      </c>
      <c r="G1004" s="60"/>
      <c r="H1004" s="61">
        <f t="shared" si="49"/>
        <v>0</v>
      </c>
    </row>
    <row r="1005" spans="1:8" s="62" customFormat="1" hidden="1">
      <c r="A1005" s="56">
        <f>'[2]Copy paste to Here'!T6</f>
        <v>0</v>
      </c>
      <c r="B1005" s="75"/>
      <c r="C1005" s="75"/>
      <c r="D1005" s="76"/>
      <c r="E1005" s="67"/>
      <c r="F1005" s="59"/>
      <c r="G1005" s="60"/>
      <c r="H1005" s="61">
        <f t="shared" si="49"/>
        <v>0</v>
      </c>
    </row>
    <row r="1006" spans="1:8" s="62" customFormat="1" hidden="1">
      <c r="A1006" s="56">
        <f>'[2]Copy paste to Here'!T7</f>
        <v>0</v>
      </c>
      <c r="B1006" s="75"/>
      <c r="C1006" s="75"/>
      <c r="D1006" s="76"/>
      <c r="E1006" s="67"/>
      <c r="F1006" s="67"/>
      <c r="G1006" s="60"/>
      <c r="H1006" s="61">
        <f t="shared" si="49"/>
        <v>0</v>
      </c>
    </row>
    <row r="1007" spans="1:8" s="62" customFormat="1" hidden="1">
      <c r="A1007" s="56">
        <f>'[2]Copy paste to Here'!T8</f>
        <v>0</v>
      </c>
      <c r="B1007" s="75"/>
      <c r="C1007" s="75"/>
      <c r="D1007" s="76"/>
      <c r="E1007" s="67"/>
      <c r="F1007" s="67"/>
      <c r="G1007" s="68"/>
      <c r="H1007" s="61">
        <f t="shared" si="49"/>
        <v>0</v>
      </c>
    </row>
    <row r="1008" spans="1:8" s="62" customFormat="1" ht="13.5" thickBot="1">
      <c r="A1008" s="77"/>
      <c r="B1008" s="78"/>
      <c r="C1008" s="78"/>
      <c r="D1008" s="79"/>
      <c r="E1008" s="80"/>
      <c r="F1008" s="80"/>
      <c r="G1008" s="81"/>
      <c r="H1008" s="82"/>
    </row>
    <row r="1009" spans="1:8" s="21" customFormat="1">
      <c r="E1009" s="21" t="s">
        <v>176</v>
      </c>
      <c r="H1009" s="83">
        <f>(SUM(H18:H999))</f>
        <v>52657.679999999964</v>
      </c>
    </row>
    <row r="1010" spans="1:8" s="21" customFormat="1">
      <c r="A1010" s="22"/>
      <c r="E1010" s="21" t="s">
        <v>177</v>
      </c>
      <c r="H1010" s="84">
        <f>(SUMIF($A$1000:$A$1008,"Total:",$H$1000:$H$1008))</f>
        <v>31594.607999999978</v>
      </c>
    </row>
    <row r="1011" spans="1:8" s="21" customFormat="1">
      <c r="E1011" s="21" t="s">
        <v>178</v>
      </c>
      <c r="H1011" s="85">
        <f>H1013-H1012</f>
        <v>29527.670000000002</v>
      </c>
    </row>
    <row r="1012" spans="1:8" s="21" customFormat="1">
      <c r="E1012" s="21" t="s">
        <v>179</v>
      </c>
      <c r="H1012" s="85">
        <f>ROUND((H1013*7)/107,2)</f>
        <v>2066.94</v>
      </c>
    </row>
    <row r="1013" spans="1:8" s="21" customFormat="1">
      <c r="E1013" s="22" t="s">
        <v>180</v>
      </c>
      <c r="H1013" s="86">
        <f>ROUND((SUMIF($A$1000:$A$1008,"Total:",$H$1000:$H$1008)),2)</f>
        <v>31594.61</v>
      </c>
    </row>
    <row r="1014" spans="1:8" s="21" customFormat="1"/>
    <row r="1015" spans="1:8" s="21" customFormat="1" ht="8.4499999999999993" customHeight="1"/>
    <row r="1016" spans="1:8" s="21" customFormat="1" ht="11.25" customHeight="1"/>
    <row r="1017" spans="1:8" s="21" customFormat="1" ht="8.4499999999999993" customHeight="1"/>
    <row r="1018" spans="1:8" s="21" customFormat="1"/>
    <row r="1019" spans="1:8" s="21" customFormat="1" ht="10.5" customHeight="1">
      <c r="A1019" s="22"/>
    </row>
    <row r="1020" spans="1:8" s="21" customFormat="1" ht="9" customHeight="1"/>
    <row r="1021" spans="1:8" s="21" customFormat="1" ht="13.7" customHeight="1">
      <c r="A1021" s="22"/>
    </row>
    <row r="1022" spans="1:8" s="21" customFormat="1" ht="9.75" customHeight="1">
      <c r="A1022" s="87"/>
    </row>
    <row r="1023" spans="1:8" s="21" customFormat="1"/>
    <row r="1024" spans="1:8" s="21" customFormat="1"/>
    <row r="1025" s="21" customFormat="1"/>
    <row r="1026" s="21" customFormat="1"/>
    <row r="1027" s="21" customFormat="1"/>
    <row r="1028" s="21" customFormat="1"/>
    <row r="1029" s="21" customFormat="1"/>
    <row r="1030" s="21" customFormat="1"/>
    <row r="1031" s="21" customFormat="1"/>
    <row r="1032" s="21" customFormat="1"/>
    <row r="1033" s="21" customFormat="1"/>
    <row r="1034" s="21" customFormat="1"/>
    <row r="1035" s="21" customFormat="1"/>
    <row r="1036" s="21" customFormat="1"/>
    <row r="1037" s="21" customFormat="1"/>
    <row r="1038" s="21" customFormat="1"/>
    <row r="1039" s="21" customFormat="1"/>
    <row r="1040" s="21" customFormat="1"/>
    <row r="1041" s="21" customFormat="1"/>
    <row r="1042" s="21" customFormat="1"/>
    <row r="1043" s="21" customFormat="1"/>
    <row r="1044" s="21" customFormat="1"/>
    <row r="1045" s="21" customFormat="1"/>
    <row r="1046" s="21" customFormat="1"/>
    <row r="1047" s="21" customFormat="1"/>
    <row r="1048" s="21" customFormat="1"/>
    <row r="1049" s="21" customFormat="1"/>
    <row r="1050" s="21" customFormat="1"/>
    <row r="1051" s="21" customFormat="1"/>
    <row r="1052" s="21" customFormat="1"/>
    <row r="1053" s="21" customFormat="1"/>
    <row r="1054" s="21" customFormat="1"/>
    <row r="1055" s="21" customFormat="1"/>
    <row r="1056" s="21" customFormat="1"/>
    <row r="1057" s="21" customFormat="1"/>
    <row r="1058" s="21" customFormat="1"/>
    <row r="1059" s="21" customFormat="1"/>
    <row r="1060" s="21" customFormat="1"/>
    <row r="1061" s="21" customFormat="1"/>
    <row r="1062" s="21" customFormat="1"/>
    <row r="1063" s="21" customFormat="1"/>
    <row r="1064" s="21" customFormat="1"/>
    <row r="1065" s="21" customFormat="1"/>
    <row r="1066" s="21" customFormat="1"/>
    <row r="1067" s="21" customFormat="1"/>
    <row r="1068" s="21" customFormat="1"/>
    <row r="1069" s="21" customFormat="1"/>
    <row r="1070" s="21" customFormat="1"/>
    <row r="1071" s="21" customFormat="1"/>
    <row r="1072" s="21" customFormat="1"/>
    <row r="1073" s="21" customFormat="1"/>
    <row r="1074" s="21" customFormat="1"/>
    <row r="1075" s="21" customFormat="1"/>
    <row r="1076" s="21" customFormat="1"/>
    <row r="1077" s="21" customFormat="1"/>
    <row r="1078" s="21" customFormat="1"/>
    <row r="1079" s="21" customFormat="1"/>
    <row r="1080" s="21" customFormat="1"/>
    <row r="1081" s="21" customFormat="1"/>
    <row r="1082" s="21" customFormat="1"/>
    <row r="1083" s="21" customFormat="1"/>
    <row r="1084" s="21" customFormat="1"/>
    <row r="1085" s="21" customFormat="1"/>
    <row r="1086" s="21" customFormat="1"/>
    <row r="1087" s="21" customFormat="1"/>
    <row r="1088" s="21" customFormat="1"/>
    <row r="1089" s="21" customFormat="1"/>
    <row r="1090" s="21" customFormat="1"/>
    <row r="1091" s="21" customFormat="1"/>
    <row r="1092" s="21" customFormat="1"/>
    <row r="1093" s="21" customFormat="1"/>
    <row r="1094" s="21" customFormat="1"/>
    <row r="1095" s="21" customFormat="1"/>
    <row r="1096" s="21" customFormat="1"/>
    <row r="1097" s="21" customFormat="1"/>
    <row r="1098" s="21" customFormat="1"/>
    <row r="1099" s="21" customFormat="1"/>
    <row r="1100" s="21" customFormat="1"/>
    <row r="1101" s="21" customFormat="1"/>
    <row r="1102" s="21" customFormat="1"/>
    <row r="1103" s="21" customFormat="1"/>
    <row r="1104" s="21" customFormat="1"/>
    <row r="1105" s="21" customFormat="1"/>
    <row r="1106" s="21" customFormat="1"/>
    <row r="1107" s="21" customFormat="1"/>
    <row r="1108" s="21" customFormat="1"/>
    <row r="1109" s="21" customFormat="1"/>
    <row r="1110" s="21" customFormat="1"/>
    <row r="1111" s="21" customFormat="1"/>
    <row r="1112" s="21" customFormat="1"/>
    <row r="1113" s="21" customFormat="1"/>
    <row r="1114" s="21" customFormat="1"/>
    <row r="1115" s="21" customFormat="1"/>
    <row r="1116" s="21" customFormat="1"/>
    <row r="1117" s="21" customFormat="1"/>
    <row r="1118" s="21" customFormat="1"/>
    <row r="1119" s="21" customFormat="1"/>
    <row r="1120" s="21" customFormat="1"/>
    <row r="1121" s="21" customFormat="1"/>
    <row r="1122" s="21" customFormat="1"/>
    <row r="1123" s="21" customFormat="1"/>
    <row r="1124" s="21" customFormat="1"/>
    <row r="1125" s="21" customFormat="1"/>
    <row r="1126" s="21" customFormat="1"/>
    <row r="1127" s="21" customFormat="1"/>
    <row r="1128" s="21" customFormat="1"/>
    <row r="1129" s="21" customFormat="1"/>
    <row r="1130" s="21" customFormat="1"/>
    <row r="1131" s="21" customFormat="1"/>
    <row r="1132" s="21" customFormat="1"/>
    <row r="1133" s="21" customFormat="1"/>
    <row r="1134" s="21" customFormat="1"/>
    <row r="1135" s="21" customFormat="1"/>
    <row r="1136" s="21" customFormat="1"/>
    <row r="1137" s="21" customFormat="1"/>
    <row r="1138" s="21" customFormat="1"/>
    <row r="1139" s="21" customFormat="1"/>
    <row r="1140" s="21" customFormat="1"/>
    <row r="1141" s="21" customFormat="1"/>
    <row r="1142" s="21" customFormat="1"/>
    <row r="1143" s="21" customFormat="1"/>
    <row r="1144" s="21" customFormat="1"/>
    <row r="1145" s="21" customFormat="1"/>
    <row r="1146" s="21" customFormat="1"/>
    <row r="1147" s="21" customFormat="1"/>
    <row r="1148" s="21" customFormat="1"/>
    <row r="1149" s="21" customFormat="1"/>
    <row r="1150" s="21" customFormat="1"/>
    <row r="1151" s="21" customFormat="1"/>
    <row r="1152" s="21" customFormat="1"/>
    <row r="1153" s="21" customFormat="1"/>
    <row r="1154" s="21" customFormat="1"/>
    <row r="1155" s="21" customFormat="1"/>
    <row r="1156" s="21" customFormat="1"/>
    <row r="1157" s="21" customFormat="1"/>
    <row r="1158" s="21" customFormat="1"/>
    <row r="1159" s="21" customFormat="1"/>
    <row r="1160" s="21" customFormat="1"/>
    <row r="1161" s="21" customFormat="1"/>
    <row r="1162" s="21" customFormat="1"/>
    <row r="1163" s="21" customFormat="1"/>
    <row r="1164" s="21" customFormat="1"/>
    <row r="1165" s="21" customFormat="1"/>
    <row r="1166" s="21" customFormat="1"/>
    <row r="1167" s="21" customFormat="1"/>
    <row r="1168" s="21" customFormat="1"/>
    <row r="1169" s="21" customFormat="1"/>
    <row r="1170" s="21" customFormat="1"/>
    <row r="1171" s="21" customFormat="1"/>
    <row r="1172" s="21" customFormat="1"/>
    <row r="1173" s="21" customFormat="1"/>
    <row r="1174" s="21" customFormat="1"/>
    <row r="1175" s="21" customFormat="1"/>
    <row r="1176" s="21" customFormat="1"/>
    <row r="1177" s="21" customFormat="1"/>
    <row r="1178" s="21" customFormat="1"/>
    <row r="1179" s="21" customFormat="1"/>
    <row r="1180" s="21" customFormat="1"/>
    <row r="1181" s="21" customFormat="1"/>
    <row r="1182" s="21" customFormat="1"/>
    <row r="1183" s="21" customFormat="1"/>
    <row r="1184" s="21" customFormat="1"/>
    <row r="1185" s="21" customFormat="1"/>
    <row r="1186" s="21" customFormat="1"/>
    <row r="1187" s="21" customFormat="1"/>
    <row r="1188" s="21" customFormat="1"/>
    <row r="1189" s="21" customFormat="1"/>
    <row r="1190" s="21" customFormat="1"/>
    <row r="1191" s="21" customFormat="1"/>
    <row r="1192" s="21" customFormat="1"/>
    <row r="1193" s="21" customFormat="1"/>
    <row r="1194" s="21" customFormat="1"/>
    <row r="1195" s="21" customFormat="1"/>
    <row r="1196" s="21" customFormat="1"/>
    <row r="1197" s="21" customFormat="1"/>
    <row r="1198" s="21" customFormat="1"/>
    <row r="1199" s="21" customFormat="1"/>
    <row r="1200" s="21" customFormat="1"/>
    <row r="1201" s="21" customFormat="1"/>
    <row r="1202" s="21" customFormat="1"/>
    <row r="1203" s="21" customFormat="1"/>
    <row r="1204" s="21" customFormat="1"/>
    <row r="1205" s="21" customFormat="1"/>
    <row r="1206" s="21" customFormat="1"/>
    <row r="1207" s="21" customFormat="1"/>
    <row r="1208" s="21" customFormat="1"/>
    <row r="1209" s="21" customFormat="1"/>
    <row r="1210" s="21" customFormat="1"/>
    <row r="1211" s="21" customFormat="1"/>
    <row r="1212" s="21" customFormat="1"/>
    <row r="1213" s="21" customFormat="1"/>
    <row r="1214" s="21" customFormat="1"/>
    <row r="1215" s="21" customFormat="1"/>
    <row r="1216" s="21" customFormat="1"/>
    <row r="1217" s="21" customFormat="1"/>
    <row r="1218" s="21" customFormat="1"/>
    <row r="1219" s="21" customFormat="1"/>
    <row r="1220" s="21" customFormat="1"/>
    <row r="1221" s="21" customFormat="1"/>
    <row r="1222" s="21" customFormat="1"/>
    <row r="1223" s="21" customFormat="1"/>
    <row r="1224" s="21" customFormat="1"/>
    <row r="1225" s="21" customFormat="1"/>
    <row r="1226" s="21" customFormat="1"/>
    <row r="1227" s="21" customFormat="1"/>
    <row r="1228" s="21" customFormat="1"/>
    <row r="1229" s="21" customFormat="1"/>
    <row r="1230" s="21" customFormat="1"/>
    <row r="1231" s="21" customFormat="1"/>
    <row r="1232" s="21" customFormat="1"/>
    <row r="1233" s="21" customFormat="1"/>
    <row r="1234" s="21" customFormat="1"/>
    <row r="1235" s="21" customFormat="1"/>
    <row r="1236" s="21" customFormat="1"/>
    <row r="1237" s="21" customFormat="1"/>
    <row r="1238" s="21" customFormat="1"/>
    <row r="1239" s="21" customFormat="1"/>
    <row r="1240" s="21" customFormat="1"/>
    <row r="1241" s="21" customFormat="1"/>
    <row r="1242" s="21" customFormat="1"/>
    <row r="1243" s="21" customFormat="1"/>
    <row r="1244" s="21" customFormat="1"/>
    <row r="1245" s="21" customFormat="1"/>
    <row r="1246" s="21" customFormat="1"/>
    <row r="1247" s="21" customFormat="1"/>
    <row r="1248" s="21" customFormat="1"/>
    <row r="1249" s="21" customFormat="1"/>
    <row r="1250" s="21" customFormat="1"/>
    <row r="1251" s="21" customFormat="1"/>
    <row r="1252" s="21" customFormat="1"/>
    <row r="1253" s="21" customFormat="1"/>
    <row r="1254" s="21" customFormat="1"/>
    <row r="1255" s="21" customFormat="1"/>
    <row r="1256" s="21" customFormat="1"/>
    <row r="1257" s="21" customFormat="1"/>
    <row r="1258" s="21" customFormat="1"/>
    <row r="1259" s="21" customFormat="1"/>
    <row r="1260" s="21" customFormat="1"/>
    <row r="1261" s="21" customFormat="1"/>
    <row r="1262" s="21" customFormat="1"/>
    <row r="1263" s="21" customFormat="1"/>
    <row r="1264" s="21" customFormat="1"/>
    <row r="1265" spans="1:8" s="21" customFormat="1"/>
    <row r="1266" spans="1:8" s="21" customFormat="1"/>
    <row r="1267" spans="1:8" s="21" customFormat="1"/>
    <row r="1268" spans="1:8" s="21" customFormat="1"/>
    <row r="1269" spans="1:8" s="21" customFormat="1"/>
    <row r="1270" spans="1:8" s="21" customFormat="1"/>
    <row r="1271" spans="1:8" s="21" customFormat="1">
      <c r="A1271" s="88"/>
      <c r="B1271" s="88"/>
      <c r="C1271" s="88"/>
      <c r="D1271" s="88"/>
      <c r="E1271" s="88"/>
      <c r="F1271" s="88"/>
      <c r="G1271" s="88"/>
      <c r="H1271" s="88"/>
    </row>
    <row r="1272" spans="1:8" s="21" customFormat="1">
      <c r="A1272" s="88"/>
      <c r="B1272" s="88"/>
      <c r="C1272" s="88"/>
      <c r="D1272" s="88"/>
      <c r="E1272" s="88"/>
      <c r="F1272" s="88"/>
      <c r="G1272" s="88"/>
      <c r="H1272" s="88"/>
    </row>
    <row r="1273" spans="1:8" s="21" customFormat="1">
      <c r="A1273" s="88"/>
      <c r="B1273" s="88"/>
      <c r="C1273" s="88"/>
      <c r="D1273" s="88"/>
      <c r="E1273" s="88"/>
      <c r="F1273" s="88"/>
      <c r="G1273" s="88"/>
      <c r="H1273" s="88"/>
    </row>
    <row r="1274" spans="1:8" s="21" customFormat="1">
      <c r="A1274" s="88"/>
      <c r="B1274" s="88"/>
      <c r="C1274" s="88"/>
      <c r="D1274" s="88"/>
      <c r="E1274" s="88"/>
      <c r="F1274" s="88"/>
      <c r="G1274" s="88"/>
      <c r="H1274" s="88"/>
    </row>
    <row r="1275" spans="1:8" s="21" customFormat="1">
      <c r="A1275" s="88"/>
      <c r="B1275" s="88"/>
      <c r="C1275" s="88"/>
      <c r="D1275" s="88"/>
      <c r="E1275" s="88"/>
      <c r="F1275" s="88"/>
      <c r="G1275" s="88"/>
      <c r="H1275" s="88"/>
    </row>
    <row r="1276" spans="1:8" s="21" customFormat="1">
      <c r="A1276" s="88"/>
      <c r="B1276" s="88"/>
      <c r="C1276" s="88"/>
      <c r="D1276" s="88"/>
      <c r="E1276" s="88"/>
      <c r="F1276" s="88"/>
      <c r="G1276" s="88"/>
      <c r="H1276" s="88"/>
    </row>
    <row r="1277" spans="1:8" s="21" customFormat="1">
      <c r="A1277" s="88"/>
      <c r="B1277" s="88"/>
      <c r="C1277" s="88"/>
      <c r="D1277" s="88"/>
      <c r="E1277" s="88"/>
      <c r="F1277" s="88"/>
      <c r="G1277" s="88"/>
      <c r="H1277" s="88"/>
    </row>
    <row r="1278" spans="1:8" s="21" customFormat="1">
      <c r="A1278" s="88"/>
      <c r="B1278" s="88"/>
      <c r="C1278" s="88"/>
      <c r="D1278" s="88"/>
      <c r="E1278" s="88"/>
      <c r="F1278" s="88"/>
      <c r="G1278" s="88"/>
      <c r="H1278" s="88"/>
    </row>
    <row r="1279" spans="1:8" s="21" customFormat="1">
      <c r="A1279" s="88"/>
      <c r="B1279" s="88"/>
      <c r="C1279" s="88"/>
      <c r="D1279" s="88"/>
      <c r="E1279" s="88"/>
      <c r="F1279" s="88"/>
      <c r="G1279" s="88"/>
      <c r="H1279" s="88"/>
    </row>
    <row r="1280" spans="1:8" s="21" customFormat="1">
      <c r="A1280" s="88"/>
      <c r="B1280" s="88"/>
      <c r="C1280" s="88"/>
      <c r="D1280" s="88"/>
      <c r="E1280" s="88"/>
      <c r="F1280" s="88"/>
      <c r="G1280" s="88"/>
      <c r="H1280" s="88"/>
    </row>
    <row r="1281" spans="1:8" s="21" customFormat="1">
      <c r="A1281" s="88"/>
      <c r="B1281" s="88"/>
      <c r="C1281" s="88"/>
      <c r="D1281" s="88"/>
      <c r="E1281" s="88"/>
      <c r="F1281" s="88"/>
      <c r="G1281" s="88"/>
      <c r="H1281" s="88"/>
    </row>
    <row r="1282" spans="1:8" s="21" customFormat="1">
      <c r="A1282" s="88"/>
      <c r="B1282" s="88"/>
      <c r="C1282" s="88"/>
      <c r="D1282" s="88"/>
      <c r="E1282" s="88"/>
      <c r="F1282" s="88"/>
      <c r="G1282" s="88"/>
      <c r="H1282" s="88"/>
    </row>
    <row r="1283" spans="1:8" s="21" customFormat="1">
      <c r="A1283" s="88"/>
      <c r="B1283" s="88"/>
      <c r="C1283" s="88"/>
      <c r="D1283" s="88"/>
      <c r="E1283" s="88"/>
      <c r="F1283" s="88"/>
      <c r="G1283" s="88"/>
      <c r="H1283" s="88"/>
    </row>
    <row r="1284" spans="1:8" s="21" customFormat="1">
      <c r="A1284" s="88"/>
      <c r="B1284" s="88"/>
      <c r="C1284" s="88"/>
      <c r="D1284" s="88"/>
      <c r="E1284" s="88"/>
      <c r="F1284" s="88"/>
      <c r="G1284" s="88"/>
      <c r="H1284" s="88"/>
    </row>
    <row r="1285" spans="1:8" s="21" customFormat="1">
      <c r="A1285" s="88"/>
      <c r="B1285" s="88"/>
      <c r="C1285" s="88"/>
      <c r="D1285" s="88"/>
      <c r="E1285" s="88"/>
      <c r="F1285" s="88"/>
      <c r="G1285" s="88"/>
      <c r="H1285" s="88"/>
    </row>
    <row r="1286" spans="1:8" s="21" customFormat="1">
      <c r="A1286" s="88"/>
      <c r="B1286" s="88"/>
      <c r="C1286" s="88"/>
      <c r="D1286" s="88"/>
      <c r="E1286" s="88"/>
      <c r="F1286" s="88"/>
      <c r="G1286" s="88"/>
      <c r="H1286" s="88"/>
    </row>
    <row r="1287" spans="1:8" s="21" customFormat="1">
      <c r="A1287" s="88"/>
      <c r="B1287" s="88"/>
      <c r="C1287" s="88"/>
      <c r="D1287" s="88"/>
      <c r="E1287" s="88"/>
      <c r="F1287" s="88"/>
      <c r="G1287" s="88"/>
      <c r="H1287" s="88"/>
    </row>
    <row r="1288" spans="1:8" s="21" customFormat="1">
      <c r="A1288" s="88"/>
      <c r="B1288" s="88"/>
      <c r="C1288" s="88"/>
      <c r="D1288" s="88"/>
      <c r="E1288" s="88"/>
      <c r="F1288" s="88"/>
      <c r="G1288" s="88"/>
      <c r="H1288" s="88"/>
    </row>
    <row r="1289" spans="1:8" s="21" customFormat="1">
      <c r="A1289" s="88"/>
      <c r="B1289" s="88"/>
      <c r="C1289" s="88"/>
      <c r="D1289" s="88"/>
      <c r="E1289" s="88"/>
      <c r="F1289" s="88"/>
      <c r="G1289" s="88"/>
      <c r="H1289" s="88"/>
    </row>
    <row r="1290" spans="1:8" s="21" customFormat="1">
      <c r="A1290" s="88"/>
      <c r="B1290" s="88"/>
      <c r="C1290" s="88"/>
      <c r="D1290" s="88"/>
      <c r="E1290" s="88"/>
      <c r="F1290" s="88"/>
      <c r="G1290" s="88"/>
      <c r="H1290" s="88"/>
    </row>
    <row r="1291" spans="1:8" s="21" customFormat="1">
      <c r="A1291" s="88"/>
      <c r="B1291" s="88"/>
      <c r="C1291" s="88"/>
      <c r="D1291" s="88"/>
      <c r="E1291" s="88"/>
      <c r="F1291" s="88"/>
      <c r="G1291" s="88"/>
      <c r="H1291" s="88"/>
    </row>
    <row r="1292" spans="1:8" s="21" customFormat="1">
      <c r="A1292" s="88"/>
      <c r="B1292" s="88"/>
      <c r="C1292" s="88"/>
      <c r="D1292" s="88"/>
      <c r="E1292" s="88"/>
      <c r="F1292" s="88"/>
      <c r="G1292" s="88"/>
      <c r="H1292" s="88"/>
    </row>
    <row r="1293" spans="1:8" s="21" customFormat="1">
      <c r="A1293" s="88"/>
      <c r="B1293" s="88"/>
      <c r="C1293" s="88"/>
      <c r="D1293" s="88"/>
      <c r="E1293" s="88"/>
      <c r="F1293" s="88"/>
      <c r="G1293" s="88"/>
      <c r="H1293" s="88"/>
    </row>
    <row r="1294" spans="1:8" s="21" customFormat="1">
      <c r="A1294" s="88"/>
      <c r="B1294" s="88"/>
      <c r="C1294" s="88"/>
      <c r="D1294" s="88"/>
      <c r="E1294" s="88"/>
      <c r="F1294" s="88"/>
      <c r="G1294" s="88"/>
      <c r="H1294" s="88"/>
    </row>
    <row r="1295" spans="1:8" s="21" customFormat="1">
      <c r="A1295" s="88"/>
      <c r="B1295" s="88"/>
      <c r="C1295" s="88"/>
      <c r="D1295" s="88"/>
      <c r="E1295" s="88"/>
      <c r="F1295" s="88"/>
      <c r="G1295" s="88"/>
      <c r="H1295" s="88"/>
    </row>
    <row r="1296" spans="1:8" s="21" customFormat="1">
      <c r="A1296" s="88"/>
      <c r="B1296" s="88"/>
      <c r="C1296" s="88"/>
      <c r="D1296" s="88"/>
      <c r="E1296" s="88"/>
      <c r="F1296" s="88"/>
      <c r="G1296" s="88"/>
      <c r="H1296" s="88"/>
    </row>
    <row r="1297" spans="1:8" s="21" customFormat="1">
      <c r="A1297" s="88"/>
      <c r="B1297" s="88"/>
      <c r="C1297" s="88"/>
      <c r="D1297" s="88"/>
      <c r="E1297" s="88"/>
      <c r="F1297" s="88"/>
      <c r="G1297" s="88"/>
      <c r="H1297" s="88"/>
    </row>
    <row r="1298" spans="1:8" s="21" customFormat="1">
      <c r="A1298" s="88"/>
      <c r="B1298" s="88"/>
      <c r="C1298" s="88"/>
      <c r="D1298" s="88"/>
      <c r="E1298" s="88"/>
      <c r="F1298" s="88"/>
      <c r="G1298" s="88"/>
      <c r="H1298" s="88"/>
    </row>
    <row r="1299" spans="1:8" s="21" customFormat="1">
      <c r="A1299" s="88"/>
      <c r="B1299" s="88"/>
      <c r="C1299" s="88"/>
      <c r="D1299" s="88"/>
      <c r="E1299" s="88"/>
      <c r="F1299" s="88"/>
      <c r="G1299" s="88"/>
      <c r="H1299" s="88"/>
    </row>
    <row r="1300" spans="1:8" s="21" customFormat="1">
      <c r="A1300" s="88"/>
      <c r="B1300" s="88"/>
      <c r="C1300" s="88"/>
      <c r="D1300" s="88"/>
      <c r="E1300" s="88"/>
      <c r="F1300" s="88"/>
      <c r="G1300" s="88"/>
      <c r="H1300" s="88"/>
    </row>
    <row r="1301" spans="1:8" s="21" customFormat="1">
      <c r="A1301" s="88"/>
      <c r="B1301" s="88"/>
      <c r="C1301" s="88"/>
      <c r="D1301" s="88"/>
      <c r="E1301" s="88"/>
      <c r="F1301" s="88"/>
      <c r="G1301" s="88"/>
      <c r="H1301" s="88"/>
    </row>
    <row r="1302" spans="1:8" s="21" customFormat="1">
      <c r="A1302" s="88"/>
      <c r="B1302" s="88"/>
      <c r="C1302" s="88"/>
      <c r="D1302" s="88"/>
      <c r="E1302" s="88"/>
      <c r="F1302" s="88"/>
      <c r="G1302" s="88"/>
      <c r="H1302" s="88"/>
    </row>
    <row r="1303" spans="1:8" s="21" customFormat="1">
      <c r="A1303" s="88"/>
      <c r="B1303" s="88"/>
      <c r="C1303" s="88"/>
      <c r="D1303" s="88"/>
      <c r="E1303" s="88"/>
      <c r="F1303" s="88"/>
      <c r="G1303" s="88"/>
      <c r="H1303" s="88"/>
    </row>
    <row r="1304" spans="1:8" s="21" customFormat="1">
      <c r="A1304" s="88"/>
      <c r="B1304" s="88"/>
      <c r="C1304" s="88"/>
      <c r="D1304" s="88"/>
      <c r="E1304" s="88"/>
      <c r="F1304" s="88"/>
      <c r="G1304" s="88"/>
      <c r="H1304" s="88"/>
    </row>
    <row r="1305" spans="1:8" s="21" customFormat="1">
      <c r="A1305" s="88"/>
      <c r="B1305" s="88"/>
      <c r="C1305" s="88"/>
      <c r="D1305" s="88"/>
      <c r="E1305" s="88"/>
      <c r="F1305" s="88"/>
      <c r="G1305" s="88"/>
      <c r="H1305" s="88"/>
    </row>
    <row r="1306" spans="1:8" s="21" customFormat="1">
      <c r="A1306" s="88"/>
      <c r="B1306" s="88"/>
      <c r="C1306" s="88"/>
      <c r="D1306" s="88"/>
      <c r="E1306" s="88"/>
      <c r="F1306" s="88"/>
      <c r="G1306" s="88"/>
      <c r="H1306" s="88"/>
    </row>
    <row r="1307" spans="1:8" s="21" customFormat="1">
      <c r="A1307" s="88"/>
      <c r="B1307" s="88"/>
      <c r="C1307" s="88"/>
      <c r="D1307" s="88"/>
      <c r="E1307" s="88"/>
      <c r="F1307" s="88"/>
      <c r="G1307" s="88"/>
      <c r="H1307" s="88"/>
    </row>
    <row r="1308" spans="1:8" s="21" customFormat="1">
      <c r="A1308" s="88"/>
      <c r="B1308" s="88"/>
      <c r="C1308" s="88"/>
      <c r="D1308" s="88"/>
      <c r="E1308" s="88"/>
      <c r="F1308" s="88"/>
      <c r="G1308" s="88"/>
      <c r="H1308" s="88"/>
    </row>
    <row r="1309" spans="1:8" s="21" customFormat="1">
      <c r="A1309" s="88"/>
      <c r="B1309" s="88"/>
      <c r="C1309" s="88"/>
      <c r="D1309" s="88"/>
      <c r="E1309" s="88"/>
      <c r="F1309" s="88"/>
      <c r="G1309" s="88"/>
      <c r="H1309" s="88"/>
    </row>
    <row r="1310" spans="1:8" s="21" customFormat="1">
      <c r="A1310" s="88"/>
      <c r="B1310" s="88"/>
      <c r="C1310" s="88"/>
      <c r="D1310" s="88"/>
      <c r="E1310" s="88"/>
      <c r="F1310" s="88"/>
      <c r="G1310" s="88"/>
      <c r="H1310" s="88"/>
    </row>
    <row r="1311" spans="1:8" s="21" customFormat="1">
      <c r="A1311" s="88"/>
      <c r="B1311" s="88"/>
      <c r="C1311" s="88"/>
      <c r="D1311" s="88"/>
      <c r="E1311" s="88"/>
      <c r="F1311" s="88"/>
      <c r="G1311" s="88"/>
      <c r="H1311" s="88"/>
    </row>
    <row r="1312" spans="1:8" s="21" customFormat="1">
      <c r="A1312" s="88"/>
      <c r="B1312" s="88"/>
      <c r="C1312" s="88"/>
      <c r="D1312" s="88"/>
      <c r="E1312" s="88"/>
      <c r="F1312" s="88"/>
      <c r="G1312" s="88"/>
      <c r="H1312" s="88"/>
    </row>
    <row r="1313" spans="1:8" s="21" customFormat="1">
      <c r="A1313" s="88"/>
      <c r="B1313" s="88"/>
      <c r="C1313" s="88"/>
      <c r="D1313" s="88"/>
      <c r="E1313" s="88"/>
      <c r="F1313" s="88"/>
      <c r="G1313" s="88"/>
      <c r="H1313" s="88"/>
    </row>
    <row r="1314" spans="1:8" s="21" customFormat="1">
      <c r="A1314" s="88"/>
      <c r="B1314" s="88"/>
      <c r="C1314" s="88"/>
      <c r="D1314" s="88"/>
      <c r="E1314" s="88"/>
      <c r="F1314" s="88"/>
      <c r="G1314" s="88"/>
      <c r="H1314" s="88"/>
    </row>
    <row r="1315" spans="1:8" s="21" customFormat="1">
      <c r="A1315" s="88"/>
      <c r="B1315" s="88"/>
      <c r="C1315" s="88"/>
      <c r="D1315" s="88"/>
      <c r="E1315" s="88"/>
      <c r="F1315" s="88"/>
      <c r="G1315" s="88"/>
      <c r="H1315" s="88"/>
    </row>
    <row r="1316" spans="1:8" s="21" customFormat="1">
      <c r="A1316" s="88"/>
      <c r="B1316" s="88"/>
      <c r="C1316" s="88"/>
      <c r="D1316" s="88"/>
      <c r="E1316" s="88"/>
      <c r="F1316" s="88"/>
      <c r="G1316" s="88"/>
      <c r="H1316" s="88"/>
    </row>
    <row r="1317" spans="1:8" s="21" customFormat="1">
      <c r="A1317" s="88"/>
      <c r="B1317" s="88"/>
      <c r="C1317" s="88"/>
      <c r="D1317" s="88"/>
      <c r="E1317" s="88"/>
      <c r="F1317" s="88"/>
      <c r="G1317" s="88"/>
      <c r="H1317" s="88"/>
    </row>
    <row r="1318" spans="1:8" s="21" customFormat="1">
      <c r="A1318" s="88"/>
      <c r="B1318" s="88"/>
      <c r="C1318" s="88"/>
      <c r="D1318" s="88"/>
      <c r="E1318" s="88"/>
      <c r="F1318" s="88"/>
      <c r="G1318" s="88"/>
      <c r="H1318" s="88"/>
    </row>
    <row r="1319" spans="1:8" s="21" customFormat="1">
      <c r="A1319" s="88"/>
      <c r="B1319" s="88"/>
      <c r="C1319" s="88"/>
      <c r="D1319" s="88"/>
      <c r="E1319" s="88"/>
      <c r="F1319" s="88"/>
      <c r="G1319" s="88"/>
      <c r="H1319" s="88"/>
    </row>
    <row r="1320" spans="1:8" s="21" customFormat="1">
      <c r="A1320" s="88"/>
      <c r="B1320" s="88"/>
      <c r="C1320" s="88"/>
      <c r="D1320" s="88"/>
      <c r="E1320" s="88"/>
      <c r="F1320" s="88"/>
      <c r="G1320" s="88"/>
      <c r="H1320" s="88"/>
    </row>
    <row r="1321" spans="1:8" s="21" customFormat="1">
      <c r="A1321" s="88"/>
      <c r="B1321" s="88"/>
      <c r="C1321" s="88"/>
      <c r="D1321" s="88"/>
      <c r="E1321" s="88"/>
      <c r="F1321" s="88"/>
      <c r="G1321" s="88"/>
      <c r="H1321" s="88"/>
    </row>
    <row r="1322" spans="1:8" s="21" customFormat="1">
      <c r="A1322" s="88"/>
      <c r="B1322" s="88"/>
      <c r="C1322" s="88"/>
      <c r="D1322" s="88"/>
      <c r="E1322" s="88"/>
      <c r="F1322" s="88"/>
      <c r="G1322" s="88"/>
      <c r="H1322" s="88"/>
    </row>
    <row r="1323" spans="1:8" s="21" customFormat="1">
      <c r="A1323" s="88"/>
      <c r="B1323" s="88"/>
      <c r="C1323" s="88"/>
      <c r="D1323" s="88"/>
      <c r="E1323" s="88"/>
      <c r="F1323" s="88"/>
      <c r="G1323" s="88"/>
      <c r="H1323" s="88"/>
    </row>
    <row r="1324" spans="1:8" s="21" customFormat="1">
      <c r="A1324" s="88"/>
      <c r="B1324" s="88"/>
      <c r="C1324" s="88"/>
      <c r="D1324" s="88"/>
      <c r="E1324" s="88"/>
      <c r="F1324" s="88"/>
      <c r="G1324" s="88"/>
      <c r="H1324" s="88"/>
    </row>
    <row r="1325" spans="1:8" s="21" customFormat="1">
      <c r="A1325" s="88"/>
      <c r="B1325" s="88"/>
      <c r="C1325" s="88"/>
      <c r="D1325" s="88"/>
      <c r="E1325" s="88"/>
      <c r="F1325" s="88"/>
      <c r="G1325" s="88"/>
      <c r="H1325" s="88"/>
    </row>
    <row r="1326" spans="1:8" s="21" customFormat="1">
      <c r="A1326" s="88"/>
      <c r="B1326" s="88"/>
      <c r="C1326" s="88"/>
      <c r="D1326" s="88"/>
      <c r="E1326" s="88"/>
      <c r="F1326" s="88"/>
      <c r="G1326" s="88"/>
      <c r="H1326" s="88"/>
    </row>
    <row r="1327" spans="1:8" s="21" customFormat="1">
      <c r="A1327" s="88"/>
      <c r="B1327" s="88"/>
      <c r="C1327" s="88"/>
      <c r="D1327" s="88"/>
      <c r="E1327" s="88"/>
      <c r="F1327" s="88"/>
      <c r="G1327" s="88"/>
      <c r="H1327" s="88"/>
    </row>
    <row r="1328" spans="1:8" s="21" customFormat="1">
      <c r="A1328" s="88"/>
      <c r="B1328" s="88"/>
      <c r="C1328" s="88"/>
      <c r="D1328" s="88"/>
      <c r="E1328" s="88"/>
      <c r="F1328" s="88"/>
      <c r="G1328" s="88"/>
      <c r="H1328" s="88"/>
    </row>
    <row r="1329" spans="1:8" s="21" customFormat="1">
      <c r="A1329" s="88"/>
      <c r="B1329" s="88"/>
      <c r="C1329" s="88"/>
      <c r="D1329" s="88"/>
      <c r="E1329" s="88"/>
      <c r="F1329" s="88"/>
      <c r="G1329" s="88"/>
      <c r="H1329" s="88"/>
    </row>
    <row r="1330" spans="1:8" s="21" customFormat="1">
      <c r="A1330" s="88"/>
      <c r="B1330" s="88"/>
      <c r="C1330" s="88"/>
      <c r="D1330" s="88"/>
      <c r="E1330" s="88"/>
      <c r="F1330" s="88"/>
      <c r="G1330" s="88"/>
      <c r="H1330" s="88"/>
    </row>
    <row r="1331" spans="1:8" s="21" customFormat="1">
      <c r="A1331" s="88"/>
      <c r="B1331" s="88"/>
      <c r="C1331" s="88"/>
      <c r="D1331" s="88"/>
      <c r="E1331" s="88"/>
      <c r="F1331" s="88"/>
      <c r="G1331" s="88"/>
      <c r="H1331" s="88"/>
    </row>
    <row r="1332" spans="1:8" s="21" customFormat="1">
      <c r="A1332" s="88"/>
      <c r="B1332" s="88"/>
      <c r="C1332" s="88"/>
      <c r="D1332" s="88"/>
      <c r="E1332" s="88"/>
      <c r="F1332" s="88"/>
      <c r="G1332" s="88"/>
      <c r="H1332" s="88"/>
    </row>
    <row r="1333" spans="1:8" s="21" customFormat="1">
      <c r="A1333" s="88"/>
      <c r="B1333" s="88"/>
      <c r="C1333" s="88"/>
      <c r="D1333" s="88"/>
      <c r="E1333" s="88"/>
      <c r="F1333" s="88"/>
      <c r="G1333" s="88"/>
      <c r="H1333" s="88"/>
    </row>
    <row r="1334" spans="1:8" s="21" customFormat="1">
      <c r="A1334" s="88"/>
      <c r="B1334" s="88"/>
      <c r="C1334" s="88"/>
      <c r="D1334" s="88"/>
      <c r="E1334" s="88"/>
      <c r="F1334" s="88"/>
      <c r="G1334" s="88"/>
      <c r="H1334" s="88"/>
    </row>
    <row r="1335" spans="1:8" s="21" customFormat="1">
      <c r="A1335" s="88"/>
      <c r="B1335" s="88"/>
      <c r="C1335" s="88"/>
      <c r="D1335" s="88"/>
      <c r="E1335" s="88"/>
      <c r="F1335" s="88"/>
      <c r="G1335" s="88"/>
      <c r="H1335" s="88"/>
    </row>
    <row r="1336" spans="1:8" s="21" customFormat="1">
      <c r="A1336" s="88"/>
      <c r="B1336" s="88"/>
      <c r="C1336" s="88"/>
      <c r="D1336" s="88"/>
      <c r="E1336" s="88"/>
      <c r="F1336" s="88"/>
      <c r="G1336" s="88"/>
      <c r="H1336" s="88"/>
    </row>
    <row r="1337" spans="1:8" s="21" customFormat="1">
      <c r="A1337" s="88"/>
      <c r="B1337" s="88"/>
      <c r="C1337" s="88"/>
      <c r="D1337" s="88"/>
      <c r="E1337" s="88"/>
      <c r="F1337" s="88"/>
      <c r="G1337" s="88"/>
      <c r="H1337" s="88"/>
    </row>
    <row r="1338" spans="1:8" s="21" customFormat="1">
      <c r="A1338" s="88"/>
      <c r="B1338" s="88"/>
      <c r="C1338" s="88"/>
      <c r="D1338" s="88"/>
      <c r="E1338" s="88"/>
      <c r="F1338" s="88"/>
      <c r="G1338" s="88"/>
      <c r="H1338" s="88"/>
    </row>
    <row r="1339" spans="1:8" s="21" customFormat="1">
      <c r="A1339" s="88"/>
      <c r="B1339" s="88"/>
      <c r="C1339" s="88"/>
      <c r="D1339" s="88"/>
      <c r="E1339" s="88"/>
      <c r="F1339" s="88"/>
      <c r="G1339" s="88"/>
      <c r="H1339" s="88"/>
    </row>
    <row r="1340" spans="1:8" s="21" customFormat="1">
      <c r="A1340" s="88"/>
      <c r="B1340" s="88"/>
      <c r="C1340" s="88"/>
      <c r="D1340" s="88"/>
      <c r="E1340" s="88"/>
      <c r="F1340" s="88"/>
      <c r="G1340" s="88"/>
      <c r="H1340" s="88"/>
    </row>
    <row r="1341" spans="1:8" s="21" customFormat="1">
      <c r="A1341" s="88"/>
      <c r="B1341" s="88"/>
      <c r="C1341" s="88"/>
      <c r="D1341" s="88"/>
      <c r="E1341" s="88"/>
      <c r="F1341" s="88"/>
      <c r="G1341" s="88"/>
      <c r="H1341" s="88"/>
    </row>
    <row r="1342" spans="1:8" s="21" customFormat="1">
      <c r="A1342" s="88"/>
      <c r="B1342" s="88"/>
      <c r="C1342" s="88"/>
      <c r="D1342" s="88"/>
      <c r="E1342" s="88"/>
      <c r="F1342" s="88"/>
      <c r="G1342" s="88"/>
      <c r="H1342" s="88"/>
    </row>
    <row r="1343" spans="1:8" s="21" customFormat="1">
      <c r="A1343" s="88"/>
      <c r="B1343" s="88"/>
      <c r="C1343" s="88"/>
      <c r="D1343" s="88"/>
      <c r="E1343" s="88"/>
      <c r="F1343" s="88"/>
      <c r="G1343" s="88"/>
      <c r="H1343" s="88"/>
    </row>
    <row r="1344" spans="1:8" s="21" customFormat="1">
      <c r="A1344" s="88"/>
      <c r="B1344" s="88"/>
      <c r="C1344" s="88"/>
      <c r="D1344" s="88"/>
      <c r="E1344" s="88"/>
      <c r="F1344" s="88"/>
      <c r="G1344" s="88"/>
      <c r="H1344" s="88"/>
    </row>
    <row r="1345" spans="1:8" s="21" customFormat="1">
      <c r="A1345" s="88"/>
      <c r="B1345" s="88"/>
      <c r="C1345" s="88"/>
      <c r="D1345" s="88"/>
      <c r="E1345" s="88"/>
      <c r="F1345" s="88"/>
      <c r="G1345" s="88"/>
      <c r="H1345" s="88"/>
    </row>
    <row r="1346" spans="1:8" s="21" customFormat="1">
      <c r="A1346" s="88"/>
      <c r="B1346" s="88"/>
      <c r="C1346" s="88"/>
      <c r="D1346" s="88"/>
      <c r="E1346" s="88"/>
      <c r="F1346" s="88"/>
      <c r="G1346" s="88"/>
      <c r="H1346" s="88"/>
    </row>
    <row r="1347" spans="1:8" s="21" customFormat="1">
      <c r="A1347" s="88"/>
      <c r="B1347" s="88"/>
      <c r="C1347" s="88"/>
      <c r="D1347" s="88"/>
      <c r="E1347" s="88"/>
      <c r="F1347" s="88"/>
      <c r="G1347" s="88"/>
      <c r="H1347" s="88"/>
    </row>
    <row r="1348" spans="1:8" s="21" customFormat="1" ht="13.5" customHeight="1">
      <c r="A1348" s="88"/>
      <c r="B1348" s="88"/>
      <c r="C1348" s="88"/>
      <c r="D1348" s="88"/>
      <c r="E1348" s="88"/>
      <c r="F1348" s="88"/>
      <c r="G1348" s="88"/>
      <c r="H1348" s="88"/>
    </row>
    <row r="1349" spans="1:8" s="21" customFormat="1">
      <c r="A1349" s="88"/>
      <c r="B1349" s="88"/>
      <c r="C1349" s="88"/>
      <c r="D1349" s="88"/>
      <c r="E1349" s="88"/>
      <c r="F1349" s="88"/>
      <c r="G1349" s="88"/>
      <c r="H1349" s="88"/>
    </row>
  </sheetData>
  <conditionalFormatting sqref="A18:A998">
    <cfRule type="containsText" dxfId="4" priority="29" stopIfTrue="1" operator="containsText" text="Empty Cell">
      <formula>NOT(ISERROR(SEARCH("Empty Cell",A18)))</formula>
    </cfRule>
  </conditionalFormatting>
  <conditionalFormatting sqref="B1:H65536">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rowBreaks count="1" manualBreakCount="1">
    <brk id="101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219"/>
  <sheetViews>
    <sheetView workbookViewId="0">
      <selection activeCell="A5" sqref="A5"/>
    </sheetView>
  </sheetViews>
  <sheetFormatPr defaultRowHeight="15"/>
  <sheetData>
    <row r="1" spans="1:1">
      <c r="A1" s="2" t="s">
        <v>861</v>
      </c>
    </row>
    <row r="2" spans="1:1">
      <c r="A2" s="2" t="s">
        <v>861</v>
      </c>
    </row>
    <row r="3" spans="1:1">
      <c r="A3" s="2" t="s">
        <v>862</v>
      </c>
    </row>
    <row r="4" spans="1:1">
      <c r="A4" s="2" t="s">
        <v>863</v>
      </c>
    </row>
    <row r="5" spans="1:1">
      <c r="A5" s="2" t="s">
        <v>864</v>
      </c>
    </row>
    <row r="6" spans="1:1">
      <c r="A6" s="2" t="s">
        <v>865</v>
      </c>
    </row>
    <row r="7" spans="1:1">
      <c r="A7" s="2" t="s">
        <v>865</v>
      </c>
    </row>
    <row r="8" spans="1:1">
      <c r="A8" s="2" t="s">
        <v>866</v>
      </c>
    </row>
    <row r="9" spans="1:1">
      <c r="A9" s="2" t="s">
        <v>866</v>
      </c>
    </row>
    <row r="10" spans="1:1">
      <c r="A10" s="2" t="s">
        <v>866</v>
      </c>
    </row>
    <row r="11" spans="1:1">
      <c r="A11" s="2" t="s">
        <v>866</v>
      </c>
    </row>
    <row r="12" spans="1:1">
      <c r="A12" s="2" t="s">
        <v>866</v>
      </c>
    </row>
    <row r="13" spans="1:1">
      <c r="A13" s="2" t="s">
        <v>867</v>
      </c>
    </row>
    <row r="14" spans="1:1">
      <c r="A14" s="2" t="s">
        <v>868</v>
      </c>
    </row>
    <row r="15" spans="1:1">
      <c r="A15" s="2" t="s">
        <v>868</v>
      </c>
    </row>
    <row r="16" spans="1:1">
      <c r="A16" s="2" t="s">
        <v>869</v>
      </c>
    </row>
    <row r="17" spans="1:1">
      <c r="A17" s="2" t="s">
        <v>869</v>
      </c>
    </row>
    <row r="18" spans="1:1">
      <c r="A18" s="2" t="s">
        <v>870</v>
      </c>
    </row>
    <row r="19" spans="1:1">
      <c r="A19" s="2" t="s">
        <v>871</v>
      </c>
    </row>
    <row r="20" spans="1:1">
      <c r="A20" s="2" t="s">
        <v>872</v>
      </c>
    </row>
    <row r="21" spans="1:1">
      <c r="A21" s="2" t="s">
        <v>872</v>
      </c>
    </row>
    <row r="22" spans="1:1">
      <c r="A22" s="2" t="s">
        <v>872</v>
      </c>
    </row>
    <row r="23" spans="1:1">
      <c r="A23" s="2" t="s">
        <v>873</v>
      </c>
    </row>
    <row r="24" spans="1:1">
      <c r="A24" s="2" t="s">
        <v>873</v>
      </c>
    </row>
    <row r="25" spans="1:1">
      <c r="A25" s="2" t="s">
        <v>874</v>
      </c>
    </row>
    <row r="26" spans="1:1">
      <c r="A26" s="2" t="s">
        <v>874</v>
      </c>
    </row>
    <row r="27" spans="1:1">
      <c r="A27" s="2" t="s">
        <v>875</v>
      </c>
    </row>
    <row r="28" spans="1:1">
      <c r="A28" s="2" t="s">
        <v>876</v>
      </c>
    </row>
    <row r="29" spans="1:1">
      <c r="A29" s="2" t="s">
        <v>877</v>
      </c>
    </row>
    <row r="30" spans="1:1">
      <c r="A30" s="2" t="s">
        <v>878</v>
      </c>
    </row>
    <row r="31" spans="1:1">
      <c r="A31" s="2" t="s">
        <v>879</v>
      </c>
    </row>
    <row r="32" spans="1:1">
      <c r="A32" s="2" t="s">
        <v>880</v>
      </c>
    </row>
    <row r="33" spans="1:1">
      <c r="A33" s="2" t="s">
        <v>881</v>
      </c>
    </row>
    <row r="34" spans="1:1">
      <c r="A34" s="2" t="s">
        <v>882</v>
      </c>
    </row>
    <row r="35" spans="1:1">
      <c r="A35" s="2" t="s">
        <v>883</v>
      </c>
    </row>
    <row r="36" spans="1:1">
      <c r="A36" s="2" t="s">
        <v>883</v>
      </c>
    </row>
    <row r="37" spans="1:1">
      <c r="A37" s="2" t="s">
        <v>883</v>
      </c>
    </row>
    <row r="38" spans="1:1">
      <c r="A38" s="2" t="s">
        <v>884</v>
      </c>
    </row>
    <row r="39" spans="1:1">
      <c r="A39" s="2" t="s">
        <v>885</v>
      </c>
    </row>
    <row r="40" spans="1:1">
      <c r="A40" s="2" t="s">
        <v>886</v>
      </c>
    </row>
    <row r="41" spans="1:1">
      <c r="A41" s="2" t="s">
        <v>887</v>
      </c>
    </row>
    <row r="42" spans="1:1">
      <c r="A42" s="2" t="s">
        <v>887</v>
      </c>
    </row>
    <row r="43" spans="1:1">
      <c r="A43" s="2" t="s">
        <v>888</v>
      </c>
    </row>
    <row r="44" spans="1:1">
      <c r="A44" s="2" t="s">
        <v>889</v>
      </c>
    </row>
    <row r="45" spans="1:1">
      <c r="A45" s="2" t="s">
        <v>889</v>
      </c>
    </row>
    <row r="46" spans="1:1">
      <c r="A46" s="2" t="s">
        <v>890</v>
      </c>
    </row>
    <row r="47" spans="1:1">
      <c r="A47" s="2" t="s">
        <v>890</v>
      </c>
    </row>
    <row r="48" spans="1:1">
      <c r="A48" s="2" t="s">
        <v>891</v>
      </c>
    </row>
    <row r="49" spans="1:1">
      <c r="A49" s="2" t="s">
        <v>891</v>
      </c>
    </row>
    <row r="50" spans="1:1">
      <c r="A50" s="2" t="s">
        <v>892</v>
      </c>
    </row>
    <row r="51" spans="1:1">
      <c r="A51" s="2" t="s">
        <v>893</v>
      </c>
    </row>
    <row r="52" spans="1:1">
      <c r="A52" s="2" t="s">
        <v>894</v>
      </c>
    </row>
    <row r="53" spans="1:1">
      <c r="A53" s="2" t="s">
        <v>895</v>
      </c>
    </row>
    <row r="54" spans="1:1">
      <c r="A54" s="2" t="s">
        <v>896</v>
      </c>
    </row>
    <row r="55" spans="1:1">
      <c r="A55" s="2" t="s">
        <v>897</v>
      </c>
    </row>
    <row r="56" spans="1:1">
      <c r="A56" s="2" t="s">
        <v>898</v>
      </c>
    </row>
    <row r="57" spans="1:1">
      <c r="A57" s="2" t="s">
        <v>899</v>
      </c>
    </row>
    <row r="58" spans="1:1">
      <c r="A58" s="2" t="s">
        <v>900</v>
      </c>
    </row>
    <row r="59" spans="1:1">
      <c r="A59" s="2" t="s">
        <v>901</v>
      </c>
    </row>
    <row r="60" spans="1:1">
      <c r="A60" s="2" t="s">
        <v>902</v>
      </c>
    </row>
    <row r="61" spans="1:1">
      <c r="A61" s="2" t="s">
        <v>903</v>
      </c>
    </row>
    <row r="62" spans="1:1">
      <c r="A62" s="2" t="s">
        <v>904</v>
      </c>
    </row>
    <row r="63" spans="1:1">
      <c r="A63" s="2" t="s">
        <v>905</v>
      </c>
    </row>
    <row r="64" spans="1:1">
      <c r="A64" s="2" t="s">
        <v>906</v>
      </c>
    </row>
    <row r="65" spans="1:1">
      <c r="A65" s="2" t="s">
        <v>907</v>
      </c>
    </row>
    <row r="66" spans="1:1">
      <c r="A66" s="2" t="s">
        <v>908</v>
      </c>
    </row>
    <row r="67" spans="1:1">
      <c r="A67" s="2" t="s">
        <v>909</v>
      </c>
    </row>
    <row r="68" spans="1:1">
      <c r="A68" s="2" t="s">
        <v>910</v>
      </c>
    </row>
    <row r="69" spans="1:1">
      <c r="A69" s="2" t="s">
        <v>911</v>
      </c>
    </row>
    <row r="70" spans="1:1">
      <c r="A70" s="2" t="s">
        <v>912</v>
      </c>
    </row>
    <row r="71" spans="1:1">
      <c r="A71" s="2" t="s">
        <v>913</v>
      </c>
    </row>
    <row r="72" spans="1:1">
      <c r="A72" s="2" t="s">
        <v>914</v>
      </c>
    </row>
    <row r="73" spans="1:1">
      <c r="A73" s="2" t="s">
        <v>915</v>
      </c>
    </row>
    <row r="74" spans="1:1">
      <c r="A74" s="2" t="s">
        <v>916</v>
      </c>
    </row>
    <row r="75" spans="1:1">
      <c r="A75" s="2" t="s">
        <v>917</v>
      </c>
    </row>
    <row r="76" spans="1:1">
      <c r="A76" s="2" t="s">
        <v>918</v>
      </c>
    </row>
    <row r="77" spans="1:1">
      <c r="A77" s="2" t="s">
        <v>919</v>
      </c>
    </row>
    <row r="78" spans="1:1">
      <c r="A78" s="2" t="s">
        <v>920</v>
      </c>
    </row>
    <row r="79" spans="1:1">
      <c r="A79" s="2" t="s">
        <v>921</v>
      </c>
    </row>
    <row r="80" spans="1:1">
      <c r="A80" s="2" t="s">
        <v>922</v>
      </c>
    </row>
    <row r="81" spans="1:1">
      <c r="A81" s="2" t="s">
        <v>923</v>
      </c>
    </row>
    <row r="82" spans="1:1">
      <c r="A82" s="2" t="s">
        <v>923</v>
      </c>
    </row>
    <row r="83" spans="1:1">
      <c r="A83" s="2" t="s">
        <v>924</v>
      </c>
    </row>
    <row r="84" spans="1:1">
      <c r="A84" s="2" t="s">
        <v>925</v>
      </c>
    </row>
    <row r="85" spans="1:1">
      <c r="A85" s="2" t="s">
        <v>926</v>
      </c>
    </row>
    <row r="86" spans="1:1">
      <c r="A86" s="2" t="s">
        <v>927</v>
      </c>
    </row>
    <row r="87" spans="1:1">
      <c r="A87" s="2" t="s">
        <v>928</v>
      </c>
    </row>
    <row r="88" spans="1:1">
      <c r="A88" s="2" t="s">
        <v>929</v>
      </c>
    </row>
    <row r="89" spans="1:1">
      <c r="A89" s="2" t="s">
        <v>929</v>
      </c>
    </row>
    <row r="90" spans="1:1">
      <c r="A90" s="2" t="s">
        <v>930</v>
      </c>
    </row>
    <row r="91" spans="1:1">
      <c r="A91" s="2" t="s">
        <v>931</v>
      </c>
    </row>
    <row r="92" spans="1:1">
      <c r="A92" s="2" t="s">
        <v>932</v>
      </c>
    </row>
    <row r="93" spans="1:1">
      <c r="A93" s="2" t="s">
        <v>933</v>
      </c>
    </row>
    <row r="94" spans="1:1">
      <c r="A94" s="2" t="s">
        <v>934</v>
      </c>
    </row>
    <row r="95" spans="1:1">
      <c r="A95" s="2" t="s">
        <v>935</v>
      </c>
    </row>
    <row r="96" spans="1:1">
      <c r="A96" s="2" t="s">
        <v>936</v>
      </c>
    </row>
    <row r="97" spans="1:1">
      <c r="A97" s="2" t="s">
        <v>937</v>
      </c>
    </row>
    <row r="98" spans="1:1">
      <c r="A98" s="2" t="s">
        <v>938</v>
      </c>
    </row>
    <row r="99" spans="1:1">
      <c r="A99" s="2" t="s">
        <v>939</v>
      </c>
    </row>
    <row r="100" spans="1:1">
      <c r="A100" s="2" t="s">
        <v>940</v>
      </c>
    </row>
    <row r="101" spans="1:1">
      <c r="A101" s="2" t="s">
        <v>940</v>
      </c>
    </row>
    <row r="102" spans="1:1">
      <c r="A102" s="2" t="s">
        <v>789</v>
      </c>
    </row>
    <row r="103" spans="1:1">
      <c r="A103" s="2" t="s">
        <v>791</v>
      </c>
    </row>
    <row r="104" spans="1:1">
      <c r="A104" s="2" t="s">
        <v>791</v>
      </c>
    </row>
    <row r="105" spans="1:1">
      <c r="A105" s="2" t="s">
        <v>791</v>
      </c>
    </row>
    <row r="106" spans="1:1">
      <c r="A106" s="2" t="s">
        <v>941</v>
      </c>
    </row>
    <row r="107" spans="1:1">
      <c r="A107" s="2" t="s">
        <v>942</v>
      </c>
    </row>
    <row r="108" spans="1:1">
      <c r="A108" s="2" t="s">
        <v>943</v>
      </c>
    </row>
    <row r="109" spans="1:1">
      <c r="A109" s="2" t="s">
        <v>943</v>
      </c>
    </row>
    <row r="110" spans="1:1">
      <c r="A110" s="2" t="s">
        <v>943</v>
      </c>
    </row>
    <row r="111" spans="1:1">
      <c r="A111" s="2" t="s">
        <v>944</v>
      </c>
    </row>
    <row r="112" spans="1:1">
      <c r="A112" s="2" t="s">
        <v>944</v>
      </c>
    </row>
    <row r="113" spans="1:1">
      <c r="A113" s="2" t="s">
        <v>944</v>
      </c>
    </row>
    <row r="114" spans="1:1">
      <c r="A114" s="2" t="s">
        <v>945</v>
      </c>
    </row>
    <row r="115" spans="1:1">
      <c r="A115" s="2" t="s">
        <v>945</v>
      </c>
    </row>
    <row r="116" spans="1:1">
      <c r="A116" s="2" t="s">
        <v>946</v>
      </c>
    </row>
    <row r="117" spans="1:1">
      <c r="A117" s="2" t="s">
        <v>947</v>
      </c>
    </row>
    <row r="118" spans="1:1">
      <c r="A118" s="2" t="s">
        <v>948</v>
      </c>
    </row>
    <row r="119" spans="1:1">
      <c r="A119" s="2" t="s">
        <v>949</v>
      </c>
    </row>
    <row r="120" spans="1:1">
      <c r="A120" s="2" t="s">
        <v>950</v>
      </c>
    </row>
    <row r="121" spans="1:1">
      <c r="A121" s="2" t="s">
        <v>951</v>
      </c>
    </row>
    <row r="122" spans="1:1">
      <c r="A122" s="2" t="s">
        <v>952</v>
      </c>
    </row>
    <row r="123" spans="1:1">
      <c r="A123" s="2" t="s">
        <v>953</v>
      </c>
    </row>
    <row r="124" spans="1:1">
      <c r="A124" s="2" t="s">
        <v>954</v>
      </c>
    </row>
    <row r="125" spans="1:1">
      <c r="A125" s="2" t="s">
        <v>955</v>
      </c>
    </row>
    <row r="126" spans="1:1">
      <c r="A126" s="2" t="s">
        <v>956</v>
      </c>
    </row>
    <row r="127" spans="1:1">
      <c r="A127" s="2" t="s">
        <v>957</v>
      </c>
    </row>
    <row r="128" spans="1:1">
      <c r="A128" s="2" t="s">
        <v>958</v>
      </c>
    </row>
    <row r="129" spans="1:1">
      <c r="A129" s="2" t="s">
        <v>959</v>
      </c>
    </row>
    <row r="130" spans="1:1">
      <c r="A130" s="2" t="s">
        <v>960</v>
      </c>
    </row>
    <row r="131" spans="1:1">
      <c r="A131" s="2" t="s">
        <v>961</v>
      </c>
    </row>
    <row r="132" spans="1:1">
      <c r="A132" s="2" t="s">
        <v>962</v>
      </c>
    </row>
    <row r="133" spans="1:1">
      <c r="A133" s="2" t="s">
        <v>963</v>
      </c>
    </row>
    <row r="134" spans="1:1">
      <c r="A134" s="2" t="s">
        <v>964</v>
      </c>
    </row>
    <row r="135" spans="1:1">
      <c r="A135" s="2" t="s">
        <v>965</v>
      </c>
    </row>
    <row r="136" spans="1:1">
      <c r="A136" s="2" t="s">
        <v>966</v>
      </c>
    </row>
    <row r="137" spans="1:1">
      <c r="A137" s="2" t="s">
        <v>967</v>
      </c>
    </row>
    <row r="138" spans="1:1">
      <c r="A138" s="2" t="s">
        <v>968</v>
      </c>
    </row>
    <row r="139" spans="1:1">
      <c r="A139" s="2" t="s">
        <v>969</v>
      </c>
    </row>
    <row r="140" spans="1:1">
      <c r="A140" s="2" t="s">
        <v>970</v>
      </c>
    </row>
    <row r="141" spans="1:1">
      <c r="A141" s="2" t="s">
        <v>971</v>
      </c>
    </row>
    <row r="142" spans="1:1">
      <c r="A142" s="2" t="s">
        <v>972</v>
      </c>
    </row>
    <row r="143" spans="1:1">
      <c r="A143" s="2" t="s">
        <v>973</v>
      </c>
    </row>
    <row r="144" spans="1:1">
      <c r="A144" s="2" t="s">
        <v>974</v>
      </c>
    </row>
    <row r="145" spans="1:1">
      <c r="A145" s="2" t="s">
        <v>975</v>
      </c>
    </row>
    <row r="146" spans="1:1">
      <c r="A146" s="2" t="s">
        <v>976</v>
      </c>
    </row>
    <row r="147" spans="1:1">
      <c r="A147" s="2" t="s">
        <v>977</v>
      </c>
    </row>
    <row r="148" spans="1:1">
      <c r="A148" s="2" t="s">
        <v>978</v>
      </c>
    </row>
    <row r="149" spans="1:1">
      <c r="A149" s="2" t="s">
        <v>979</v>
      </c>
    </row>
    <row r="150" spans="1:1">
      <c r="A150" s="2" t="s">
        <v>980</v>
      </c>
    </row>
    <row r="151" spans="1:1">
      <c r="A151" s="2" t="s">
        <v>981</v>
      </c>
    </row>
    <row r="152" spans="1:1">
      <c r="A152" s="2" t="s">
        <v>982</v>
      </c>
    </row>
    <row r="153" spans="1:1">
      <c r="A153" s="2" t="s">
        <v>983</v>
      </c>
    </row>
    <row r="154" spans="1:1">
      <c r="A154" s="2" t="s">
        <v>984</v>
      </c>
    </row>
    <row r="155" spans="1:1">
      <c r="A155" s="2" t="s">
        <v>985</v>
      </c>
    </row>
    <row r="156" spans="1:1">
      <c r="A156" s="2" t="s">
        <v>985</v>
      </c>
    </row>
    <row r="157" spans="1:1">
      <c r="A157" s="2" t="s">
        <v>986</v>
      </c>
    </row>
    <row r="158" spans="1:1">
      <c r="A158" s="2" t="s">
        <v>986</v>
      </c>
    </row>
    <row r="159" spans="1:1">
      <c r="A159" s="2" t="s">
        <v>987</v>
      </c>
    </row>
    <row r="160" spans="1:1">
      <c r="A160" s="2" t="s">
        <v>987</v>
      </c>
    </row>
    <row r="161" spans="1:1">
      <c r="A161" s="2" t="s">
        <v>987</v>
      </c>
    </row>
    <row r="162" spans="1:1">
      <c r="A162" s="2" t="s">
        <v>988</v>
      </c>
    </row>
    <row r="163" spans="1:1">
      <c r="A163" s="2" t="s">
        <v>988</v>
      </c>
    </row>
    <row r="164" spans="1:1">
      <c r="A164" s="2" t="s">
        <v>988</v>
      </c>
    </row>
    <row r="165" spans="1:1">
      <c r="A165" s="2" t="s">
        <v>988</v>
      </c>
    </row>
    <row r="166" spans="1:1">
      <c r="A166" s="2" t="s">
        <v>989</v>
      </c>
    </row>
    <row r="167" spans="1:1">
      <c r="A167" s="2" t="s">
        <v>989</v>
      </c>
    </row>
    <row r="168" spans="1:1">
      <c r="A168" s="2" t="s">
        <v>989</v>
      </c>
    </row>
    <row r="169" spans="1:1">
      <c r="A169" s="2" t="s">
        <v>989</v>
      </c>
    </row>
    <row r="170" spans="1:1">
      <c r="A170" s="2" t="s">
        <v>990</v>
      </c>
    </row>
    <row r="171" spans="1:1">
      <c r="A171" s="2" t="s">
        <v>991</v>
      </c>
    </row>
    <row r="172" spans="1:1">
      <c r="A172" s="2" t="s">
        <v>991</v>
      </c>
    </row>
    <row r="173" spans="1:1">
      <c r="A173" s="2" t="s">
        <v>992</v>
      </c>
    </row>
    <row r="174" spans="1:1">
      <c r="A174" s="2" t="s">
        <v>992</v>
      </c>
    </row>
    <row r="175" spans="1:1">
      <c r="A175" s="2" t="s">
        <v>993</v>
      </c>
    </row>
    <row r="176" spans="1:1">
      <c r="A176" s="2" t="s">
        <v>994</v>
      </c>
    </row>
    <row r="177" spans="1:1">
      <c r="A177" s="2" t="s">
        <v>994</v>
      </c>
    </row>
    <row r="178" spans="1:1">
      <c r="A178" s="2" t="s">
        <v>995</v>
      </c>
    </row>
    <row r="179" spans="1:1">
      <c r="A179" s="2" t="s">
        <v>996</v>
      </c>
    </row>
    <row r="180" spans="1:1">
      <c r="A180" s="2" t="s">
        <v>997</v>
      </c>
    </row>
    <row r="181" spans="1:1">
      <c r="A181" s="2" t="s">
        <v>998</v>
      </c>
    </row>
    <row r="182" spans="1:1">
      <c r="A182" s="2" t="s">
        <v>999</v>
      </c>
    </row>
    <row r="183" spans="1:1">
      <c r="A183" s="2" t="s">
        <v>1000</v>
      </c>
    </row>
    <row r="184" spans="1:1">
      <c r="A184" s="2" t="s">
        <v>1001</v>
      </c>
    </row>
    <row r="185" spans="1:1">
      <c r="A185" s="2" t="s">
        <v>1002</v>
      </c>
    </row>
    <row r="186" spans="1:1">
      <c r="A186" s="2" t="s">
        <v>1003</v>
      </c>
    </row>
    <row r="187" spans="1:1">
      <c r="A187" s="2" t="s">
        <v>1004</v>
      </c>
    </row>
    <row r="188" spans="1:1">
      <c r="A188" s="2" t="s">
        <v>1005</v>
      </c>
    </row>
    <row r="189" spans="1:1">
      <c r="A189" s="2" t="s">
        <v>1006</v>
      </c>
    </row>
    <row r="190" spans="1:1">
      <c r="A190" s="2" t="s">
        <v>1007</v>
      </c>
    </row>
    <row r="191" spans="1:1">
      <c r="A191" s="2" t="s">
        <v>1008</v>
      </c>
    </row>
    <row r="192" spans="1:1">
      <c r="A192" s="2" t="s">
        <v>1009</v>
      </c>
    </row>
    <row r="193" spans="1:1">
      <c r="A193" s="2" t="s">
        <v>1010</v>
      </c>
    </row>
    <row r="194" spans="1:1">
      <c r="A194" s="2" t="s">
        <v>1011</v>
      </c>
    </row>
    <row r="195" spans="1:1">
      <c r="A195" s="2" t="s">
        <v>1012</v>
      </c>
    </row>
    <row r="196" spans="1:1">
      <c r="A196" s="2" t="s">
        <v>1013</v>
      </c>
    </row>
    <row r="197" spans="1:1">
      <c r="A197" s="2" t="s">
        <v>1014</v>
      </c>
    </row>
    <row r="198" spans="1:1">
      <c r="A198" s="2" t="s">
        <v>1015</v>
      </c>
    </row>
    <row r="199" spans="1:1">
      <c r="A199" s="2" t="s">
        <v>1016</v>
      </c>
    </row>
    <row r="200" spans="1:1">
      <c r="A200" s="2" t="s">
        <v>1017</v>
      </c>
    </row>
    <row r="201" spans="1:1">
      <c r="A201" s="2" t="s">
        <v>1018</v>
      </c>
    </row>
    <row r="202" spans="1:1">
      <c r="A202" s="2" t="s">
        <v>1019</v>
      </c>
    </row>
    <row r="203" spans="1:1">
      <c r="A203" s="2" t="s">
        <v>1020</v>
      </c>
    </row>
    <row r="204" spans="1:1">
      <c r="A204" s="2" t="s">
        <v>1021</v>
      </c>
    </row>
    <row r="205" spans="1:1">
      <c r="A205" s="2" t="s">
        <v>1022</v>
      </c>
    </row>
    <row r="206" spans="1:1">
      <c r="A206" s="2" t="s">
        <v>1023</v>
      </c>
    </row>
    <row r="207" spans="1:1">
      <c r="A207" s="2" t="s">
        <v>1024</v>
      </c>
    </row>
    <row r="208" spans="1:1">
      <c r="A208" s="2" t="s">
        <v>1024</v>
      </c>
    </row>
    <row r="209" spans="1:1">
      <c r="A209" s="2" t="s">
        <v>1024</v>
      </c>
    </row>
    <row r="210" spans="1:1">
      <c r="A210" s="2" t="s">
        <v>1025</v>
      </c>
    </row>
    <row r="211" spans="1:1">
      <c r="A211" s="2" t="s">
        <v>1025</v>
      </c>
    </row>
    <row r="212" spans="1:1">
      <c r="A212" s="2" t="s">
        <v>1026</v>
      </c>
    </row>
    <row r="213" spans="1:1">
      <c r="A213" s="2" t="s">
        <v>1026</v>
      </c>
    </row>
    <row r="214" spans="1:1">
      <c r="A214" s="2" t="s">
        <v>1027</v>
      </c>
    </row>
    <row r="215" spans="1:1">
      <c r="A215" s="2" t="s">
        <v>1028</v>
      </c>
    </row>
    <row r="216" spans="1:1">
      <c r="A216" s="2" t="s">
        <v>1029</v>
      </c>
    </row>
    <row r="217" spans="1:1">
      <c r="A217" s="2" t="s">
        <v>1030</v>
      </c>
    </row>
    <row r="218" spans="1:1">
      <c r="A218" s="2" t="s">
        <v>1031</v>
      </c>
    </row>
    <row r="219" spans="1:1">
      <c r="A219" s="2" t="s">
        <v>1032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0</v>
      </c>
    </row>
    <row r="6" spans="2:2">
      <c r="B6" s="2" t="s">
        <v>1</v>
      </c>
    </row>
    <row r="7" spans="2:2">
      <c r="B7" s="2" t="s">
        <v>2</v>
      </c>
    </row>
    <row r="8" spans="2:2">
      <c r="B8" s="2" t="s">
        <v>3</v>
      </c>
    </row>
    <row r="9" spans="2:2">
      <c r="B9" s="2" t="s">
        <v>4</v>
      </c>
    </row>
    <row r="10" spans="2:2">
      <c r="B10" s="2" t="s">
        <v>5</v>
      </c>
    </row>
    <row r="11" spans="2:2" ht="15" customHeight="1">
      <c r="B11" s="2" t="s">
        <v>6</v>
      </c>
    </row>
    <row r="12" spans="2:2">
      <c r="B12" s="2" t="s">
        <v>7</v>
      </c>
    </row>
    <row r="13" spans="2:2">
      <c r="B13" s="2" t="s">
        <v>1</v>
      </c>
    </row>
    <row r="14" spans="2:2">
      <c r="B14" s="2" t="s">
        <v>2</v>
      </c>
    </row>
    <row r="15" spans="2:2" ht="15" customHeight="1">
      <c r="B15" s="2" t="s">
        <v>3</v>
      </c>
    </row>
    <row r="16" spans="2:2">
      <c r="B16" s="2" t="s">
        <v>4</v>
      </c>
    </row>
    <row r="17" spans="2:8">
      <c r="B17" s="2" t="s">
        <v>5</v>
      </c>
    </row>
    <row r="18" spans="2:8">
      <c r="B18" s="2" t="s">
        <v>6</v>
      </c>
    </row>
    <row r="19" spans="2:8">
      <c r="B19" s="2" t="s">
        <v>8</v>
      </c>
    </row>
    <row r="20" spans="2:8">
      <c r="B20" s="2" t="s">
        <v>9</v>
      </c>
    </row>
    <row r="21" spans="2:8">
      <c r="B21" s="2" t="s">
        <v>10</v>
      </c>
      <c r="C21" s="2">
        <v>31947</v>
      </c>
    </row>
    <row r="22" spans="2:8">
      <c r="B22" s="2" t="s">
        <v>11</v>
      </c>
      <c r="C22" s="2" t="s">
        <v>12</v>
      </c>
    </row>
    <row r="23" spans="2:8">
      <c r="B23" s="2" t="s">
        <v>13</v>
      </c>
      <c r="C23" s="2" t="s">
        <v>14</v>
      </c>
    </row>
    <row r="24" spans="2:8">
      <c r="B24" s="2" t="s">
        <v>15</v>
      </c>
      <c r="C24" s="2" t="s">
        <v>16</v>
      </c>
      <c r="D24" s="2" t="s">
        <v>17</v>
      </c>
      <c r="E24" s="2" t="s">
        <v>18</v>
      </c>
      <c r="F24" s="2" t="s">
        <v>19</v>
      </c>
      <c r="G24" s="2" t="s">
        <v>20</v>
      </c>
      <c r="H24" s="2" t="s">
        <v>21</v>
      </c>
    </row>
    <row r="25" spans="2:8">
      <c r="B25" s="2">
        <v>20</v>
      </c>
      <c r="C25" s="2" t="s">
        <v>22</v>
      </c>
      <c r="D25" s="2" t="s">
        <v>23</v>
      </c>
      <c r="F25" s="2" t="s">
        <v>24</v>
      </c>
      <c r="G25" s="2">
        <v>0.16</v>
      </c>
      <c r="H25" s="2">
        <v>3.2</v>
      </c>
    </row>
    <row r="26" spans="2:8">
      <c r="B26" s="2">
        <v>20</v>
      </c>
      <c r="C26" s="2" t="s">
        <v>22</v>
      </c>
      <c r="D26" s="2" t="s">
        <v>25</v>
      </c>
      <c r="F26" s="2" t="s">
        <v>24</v>
      </c>
      <c r="G26" s="2">
        <v>0.16</v>
      </c>
      <c r="H26" s="2">
        <v>3.2</v>
      </c>
    </row>
    <row r="27" spans="2:8">
      <c r="B27" s="2">
        <v>20</v>
      </c>
      <c r="C27" s="2" t="s">
        <v>22</v>
      </c>
      <c r="D27" s="2" t="s">
        <v>26</v>
      </c>
      <c r="F27" s="2" t="s">
        <v>24</v>
      </c>
      <c r="G27" s="2">
        <v>0.16</v>
      </c>
      <c r="H27" s="2">
        <v>3.2</v>
      </c>
    </row>
    <row r="28" spans="2:8">
      <c r="B28" s="2">
        <v>20</v>
      </c>
      <c r="C28" s="2" t="s">
        <v>22</v>
      </c>
      <c r="D28" s="2" t="s">
        <v>27</v>
      </c>
      <c r="F28" s="2" t="s">
        <v>24</v>
      </c>
      <c r="G28" s="2">
        <v>0.16</v>
      </c>
      <c r="H28" s="2">
        <v>3.2</v>
      </c>
    </row>
    <row r="29" spans="2:8">
      <c r="B29" s="2">
        <v>20</v>
      </c>
      <c r="C29" s="2" t="s">
        <v>22</v>
      </c>
      <c r="D29" s="2" t="s">
        <v>28</v>
      </c>
      <c r="F29" s="2" t="s">
        <v>24</v>
      </c>
      <c r="G29" s="2">
        <v>0.16</v>
      </c>
      <c r="H29" s="2">
        <v>3.2</v>
      </c>
    </row>
    <row r="30" spans="2:8">
      <c r="B30" s="2">
        <v>20</v>
      </c>
      <c r="C30" s="2" t="s">
        <v>22</v>
      </c>
      <c r="D30" s="2" t="s">
        <v>29</v>
      </c>
      <c r="F30" s="2" t="s">
        <v>24</v>
      </c>
      <c r="G30" s="2">
        <v>0.16</v>
      </c>
      <c r="H30" s="2">
        <v>3.2</v>
      </c>
    </row>
    <row r="31" spans="2:8">
      <c r="B31" s="2">
        <v>5</v>
      </c>
      <c r="C31" s="2" t="s">
        <v>30</v>
      </c>
      <c r="D31" s="2" t="s">
        <v>31</v>
      </c>
      <c r="F31" s="2" t="s">
        <v>32</v>
      </c>
      <c r="G31" s="2">
        <v>0.21</v>
      </c>
      <c r="H31" s="2">
        <v>1.05</v>
      </c>
    </row>
    <row r="32" spans="2:8">
      <c r="B32" s="2">
        <v>5</v>
      </c>
      <c r="C32" s="2" t="s">
        <v>30</v>
      </c>
      <c r="D32" s="2" t="s">
        <v>33</v>
      </c>
      <c r="F32" s="2" t="s">
        <v>32</v>
      </c>
      <c r="G32" s="2">
        <v>0.21</v>
      </c>
      <c r="H32" s="2">
        <v>1.05</v>
      </c>
    </row>
    <row r="33" spans="2:8">
      <c r="B33" s="2">
        <v>5</v>
      </c>
      <c r="C33" s="2" t="s">
        <v>30</v>
      </c>
      <c r="D33" s="2" t="s">
        <v>34</v>
      </c>
      <c r="F33" s="2" t="s">
        <v>32</v>
      </c>
      <c r="G33" s="2">
        <v>0.21</v>
      </c>
      <c r="H33" s="2">
        <v>1.05</v>
      </c>
    </row>
    <row r="34" spans="2:8">
      <c r="B34" s="2">
        <v>5</v>
      </c>
      <c r="C34" s="2" t="s">
        <v>30</v>
      </c>
      <c r="D34" s="2" t="s">
        <v>35</v>
      </c>
      <c r="F34" s="2" t="s">
        <v>32</v>
      </c>
      <c r="G34" s="2">
        <v>0.21</v>
      </c>
      <c r="H34" s="2">
        <v>1.05</v>
      </c>
    </row>
    <row r="35" spans="2:8">
      <c r="B35" s="2">
        <v>5</v>
      </c>
      <c r="C35" s="2" t="s">
        <v>30</v>
      </c>
      <c r="D35" s="2" t="s">
        <v>36</v>
      </c>
      <c r="F35" s="2" t="s">
        <v>32</v>
      </c>
      <c r="G35" s="2">
        <v>0.21</v>
      </c>
      <c r="H35" s="2">
        <v>1.05</v>
      </c>
    </row>
    <row r="36" spans="2:8">
      <c r="B36" s="2">
        <v>5</v>
      </c>
      <c r="C36" s="2" t="s">
        <v>30</v>
      </c>
      <c r="D36" s="2" t="s">
        <v>37</v>
      </c>
      <c r="F36" s="2" t="s">
        <v>32</v>
      </c>
      <c r="G36" s="2">
        <v>0.21</v>
      </c>
      <c r="H36" s="2">
        <v>1.05</v>
      </c>
    </row>
    <row r="37" spans="2:8">
      <c r="B37" s="2">
        <v>5</v>
      </c>
      <c r="C37" s="2" t="s">
        <v>30</v>
      </c>
      <c r="D37" s="2" t="s">
        <v>38</v>
      </c>
      <c r="F37" s="2" t="s">
        <v>32</v>
      </c>
      <c r="G37" s="2">
        <v>0.21</v>
      </c>
      <c r="H37" s="2">
        <v>1.05</v>
      </c>
    </row>
    <row r="38" spans="2:8">
      <c r="B38" s="2">
        <v>5</v>
      </c>
      <c r="C38" s="2" t="s">
        <v>30</v>
      </c>
      <c r="D38" s="2" t="s">
        <v>39</v>
      </c>
      <c r="F38" s="2" t="s">
        <v>32</v>
      </c>
      <c r="G38" s="2">
        <v>0.21</v>
      </c>
      <c r="H38" s="2">
        <v>1.05</v>
      </c>
    </row>
    <row r="39" spans="2:8">
      <c r="B39" s="2">
        <v>5</v>
      </c>
      <c r="C39" s="2" t="s">
        <v>30</v>
      </c>
      <c r="D39" s="2" t="s">
        <v>40</v>
      </c>
      <c r="F39" s="2" t="s">
        <v>32</v>
      </c>
      <c r="G39" s="2">
        <v>0.21</v>
      </c>
      <c r="H39" s="2">
        <v>1.05</v>
      </c>
    </row>
    <row r="40" spans="2:8">
      <c r="B40" s="2">
        <v>5</v>
      </c>
      <c r="C40" s="2" t="s">
        <v>30</v>
      </c>
      <c r="D40" s="2" t="s">
        <v>41</v>
      </c>
      <c r="F40" s="2" t="s">
        <v>32</v>
      </c>
      <c r="G40" s="2">
        <v>0.21</v>
      </c>
      <c r="H40" s="2">
        <v>1.05</v>
      </c>
    </row>
    <row r="41" spans="2:8">
      <c r="B41" s="2">
        <v>5</v>
      </c>
      <c r="C41" s="2" t="s">
        <v>30</v>
      </c>
      <c r="D41" s="2" t="s">
        <v>42</v>
      </c>
      <c r="F41" s="2" t="s">
        <v>32</v>
      </c>
      <c r="G41" s="2">
        <v>0.21</v>
      </c>
      <c r="H41" s="2">
        <v>1.05</v>
      </c>
    </row>
    <row r="42" spans="2:8">
      <c r="B42" s="2">
        <v>20</v>
      </c>
      <c r="C42" s="2" t="s">
        <v>43</v>
      </c>
      <c r="D42" s="2" t="s">
        <v>28</v>
      </c>
      <c r="F42" s="2" t="s">
        <v>44</v>
      </c>
      <c r="G42" s="2">
        <v>0.17</v>
      </c>
      <c r="H42" s="2">
        <v>3.4</v>
      </c>
    </row>
    <row r="43" spans="2:8">
      <c r="B43" s="2">
        <v>20</v>
      </c>
      <c r="C43" s="2" t="s">
        <v>43</v>
      </c>
      <c r="D43" s="2" t="s">
        <v>45</v>
      </c>
      <c r="F43" s="2" t="s">
        <v>44</v>
      </c>
      <c r="G43" s="2">
        <v>0.17</v>
      </c>
      <c r="H43" s="2">
        <v>3.4</v>
      </c>
    </row>
    <row r="44" spans="2:8">
      <c r="B44" s="2">
        <v>20</v>
      </c>
      <c r="C44" s="2" t="s">
        <v>43</v>
      </c>
      <c r="D44" s="2" t="s">
        <v>29</v>
      </c>
      <c r="F44" s="2" t="s">
        <v>44</v>
      </c>
      <c r="G44" s="2">
        <v>0.17</v>
      </c>
      <c r="H44" s="2">
        <v>3.4</v>
      </c>
    </row>
    <row r="45" spans="2:8">
      <c r="B45" s="2">
        <v>5</v>
      </c>
      <c r="C45" s="2" t="s">
        <v>43</v>
      </c>
      <c r="D45" s="2" t="s">
        <v>46</v>
      </c>
      <c r="F45" s="2" t="s">
        <v>44</v>
      </c>
      <c r="G45" s="2">
        <v>0.17</v>
      </c>
      <c r="H45" s="2">
        <v>0.85</v>
      </c>
    </row>
    <row r="46" spans="2:8">
      <c r="B46" s="2">
        <v>10</v>
      </c>
      <c r="C46" s="2" t="s">
        <v>43</v>
      </c>
      <c r="D46" s="2" t="s">
        <v>47</v>
      </c>
      <c r="F46" s="2" t="s">
        <v>44</v>
      </c>
      <c r="G46" s="2">
        <v>0.17</v>
      </c>
      <c r="H46" s="2">
        <v>1.7</v>
      </c>
    </row>
    <row r="47" spans="2:8">
      <c r="B47" s="2">
        <v>5</v>
      </c>
      <c r="C47" s="2" t="s">
        <v>43</v>
      </c>
      <c r="D47" s="2" t="s">
        <v>48</v>
      </c>
      <c r="F47" s="2" t="s">
        <v>44</v>
      </c>
      <c r="G47" s="2">
        <v>0.17</v>
      </c>
      <c r="H47" s="2">
        <v>0.85</v>
      </c>
    </row>
    <row r="48" spans="2:8">
      <c r="B48" s="2">
        <v>5</v>
      </c>
      <c r="C48" s="2" t="s">
        <v>43</v>
      </c>
      <c r="D48" s="2" t="s">
        <v>49</v>
      </c>
      <c r="F48" s="2" t="s">
        <v>44</v>
      </c>
      <c r="G48" s="2">
        <v>0.17</v>
      </c>
      <c r="H48" s="2">
        <v>0.85</v>
      </c>
    </row>
    <row r="49" spans="2:8">
      <c r="B49" s="2">
        <v>5</v>
      </c>
      <c r="C49" s="2" t="s">
        <v>43</v>
      </c>
      <c r="D49" s="2" t="s">
        <v>50</v>
      </c>
      <c r="F49" s="2" t="s">
        <v>44</v>
      </c>
      <c r="G49" s="2">
        <v>0.17</v>
      </c>
      <c r="H49" s="2">
        <v>0.85</v>
      </c>
    </row>
    <row r="50" spans="2:8">
      <c r="B50" s="2">
        <v>5</v>
      </c>
      <c r="C50" s="2" t="s">
        <v>43</v>
      </c>
      <c r="D50" s="2" t="s">
        <v>51</v>
      </c>
      <c r="F50" s="2" t="s">
        <v>44</v>
      </c>
      <c r="G50" s="2">
        <v>0.17</v>
      </c>
      <c r="H50" s="2">
        <v>0.85</v>
      </c>
    </row>
    <row r="51" spans="2:8">
      <c r="B51" s="2">
        <v>5</v>
      </c>
      <c r="C51" s="2" t="s">
        <v>43</v>
      </c>
      <c r="D51" s="2" t="s">
        <v>31</v>
      </c>
      <c r="F51" s="2" t="s">
        <v>44</v>
      </c>
      <c r="G51" s="2">
        <v>0.17</v>
      </c>
      <c r="H51" s="2">
        <v>0.85</v>
      </c>
    </row>
    <row r="52" spans="2:8">
      <c r="B52" s="2">
        <v>1</v>
      </c>
      <c r="C52" s="2" t="s">
        <v>52</v>
      </c>
      <c r="D52" s="2" t="s">
        <v>23</v>
      </c>
      <c r="F52" s="2" t="s">
        <v>53</v>
      </c>
      <c r="G52" s="2">
        <v>4.46</v>
      </c>
      <c r="H52" s="2">
        <v>4.46</v>
      </c>
    </row>
    <row r="53" spans="2:8">
      <c r="B53" s="2">
        <v>1</v>
      </c>
      <c r="C53" s="2" t="s">
        <v>52</v>
      </c>
      <c r="D53" s="2" t="s">
        <v>25</v>
      </c>
      <c r="F53" s="2" t="s">
        <v>53</v>
      </c>
      <c r="G53" s="2">
        <v>4.46</v>
      </c>
      <c r="H53" s="2">
        <v>4.46</v>
      </c>
    </row>
    <row r="54" spans="2:8">
      <c r="B54" s="2">
        <v>5</v>
      </c>
      <c r="C54" s="2" t="s">
        <v>54</v>
      </c>
      <c r="D54" s="2" t="s">
        <v>23</v>
      </c>
      <c r="E54" s="2" t="s">
        <v>55</v>
      </c>
      <c r="F54" s="2" t="s">
        <v>56</v>
      </c>
      <c r="G54" s="2">
        <v>0.56999999999999995</v>
      </c>
      <c r="H54" s="2">
        <v>2.85</v>
      </c>
    </row>
    <row r="55" spans="2:8">
      <c r="B55" s="2">
        <v>10</v>
      </c>
      <c r="C55" s="2" t="s">
        <v>54</v>
      </c>
      <c r="D55" s="2" t="s">
        <v>25</v>
      </c>
      <c r="E55" s="2" t="s">
        <v>55</v>
      </c>
      <c r="F55" s="2" t="s">
        <v>56</v>
      </c>
      <c r="G55" s="2">
        <v>0.56999999999999995</v>
      </c>
      <c r="H55" s="2">
        <v>5.7</v>
      </c>
    </row>
    <row r="56" spans="2:8">
      <c r="B56" s="2">
        <v>1</v>
      </c>
      <c r="C56" s="2" t="s">
        <v>57</v>
      </c>
      <c r="D56" s="2" t="s">
        <v>23</v>
      </c>
      <c r="F56" s="2" t="s">
        <v>58</v>
      </c>
      <c r="G56" s="2">
        <v>4.91</v>
      </c>
      <c r="H56" s="2">
        <v>4.91</v>
      </c>
    </row>
    <row r="57" spans="2:8">
      <c r="B57" s="2">
        <v>1</v>
      </c>
      <c r="C57" s="2" t="s">
        <v>59</v>
      </c>
      <c r="D57" s="2" t="s">
        <v>23</v>
      </c>
      <c r="E57" s="2" t="s">
        <v>60</v>
      </c>
      <c r="F57" s="2" t="s">
        <v>61</v>
      </c>
      <c r="G57" s="2">
        <v>0.8</v>
      </c>
      <c r="H57" s="2">
        <v>0.8</v>
      </c>
    </row>
    <row r="58" spans="2:8">
      <c r="B58" s="2">
        <v>1</v>
      </c>
      <c r="C58" s="2" t="s">
        <v>59</v>
      </c>
      <c r="D58" s="2" t="s">
        <v>23</v>
      </c>
      <c r="E58" s="2" t="s">
        <v>62</v>
      </c>
      <c r="F58" s="2" t="s">
        <v>61</v>
      </c>
      <c r="G58" s="2">
        <v>0.8</v>
      </c>
      <c r="H58" s="2">
        <v>0.8</v>
      </c>
    </row>
    <row r="59" spans="2:8">
      <c r="B59" s="2">
        <v>1</v>
      </c>
      <c r="C59" s="2" t="s">
        <v>59</v>
      </c>
      <c r="D59" s="2" t="s">
        <v>23</v>
      </c>
      <c r="E59" s="2" t="s">
        <v>63</v>
      </c>
      <c r="F59" s="2" t="s">
        <v>61</v>
      </c>
      <c r="G59" s="2">
        <v>0.8</v>
      </c>
      <c r="H59" s="2">
        <v>0.8</v>
      </c>
    </row>
    <row r="60" spans="2:8">
      <c r="B60" s="2">
        <v>10</v>
      </c>
      <c r="C60" s="2" t="s">
        <v>59</v>
      </c>
      <c r="D60" s="2" t="s">
        <v>23</v>
      </c>
      <c r="E60" s="2" t="s">
        <v>64</v>
      </c>
      <c r="F60" s="2" t="s">
        <v>61</v>
      </c>
      <c r="G60" s="2">
        <v>0.8</v>
      </c>
      <c r="H60" s="2">
        <v>8</v>
      </c>
    </row>
    <row r="61" spans="2:8">
      <c r="B61" s="2">
        <v>1</v>
      </c>
      <c r="C61" s="2" t="s">
        <v>59</v>
      </c>
      <c r="D61" s="2" t="s">
        <v>25</v>
      </c>
      <c r="E61" s="2" t="s">
        <v>60</v>
      </c>
      <c r="F61" s="2" t="s">
        <v>61</v>
      </c>
      <c r="G61" s="2">
        <v>0.8</v>
      </c>
      <c r="H61" s="2">
        <v>0.8</v>
      </c>
    </row>
    <row r="62" spans="2:8">
      <c r="B62" s="2">
        <v>1</v>
      </c>
      <c r="C62" s="2" t="s">
        <v>59</v>
      </c>
      <c r="D62" s="2" t="s">
        <v>25</v>
      </c>
      <c r="E62" s="2" t="s">
        <v>62</v>
      </c>
      <c r="F62" s="2" t="s">
        <v>61</v>
      </c>
      <c r="G62" s="2">
        <v>0.8</v>
      </c>
      <c r="H62" s="2">
        <v>0.8</v>
      </c>
    </row>
    <row r="63" spans="2:8">
      <c r="B63" s="2">
        <v>1</v>
      </c>
      <c r="C63" s="2" t="s">
        <v>59</v>
      </c>
      <c r="D63" s="2" t="s">
        <v>25</v>
      </c>
      <c r="E63" s="2" t="s">
        <v>63</v>
      </c>
      <c r="F63" s="2" t="s">
        <v>61</v>
      </c>
      <c r="G63" s="2">
        <v>0.8</v>
      </c>
      <c r="H63" s="2">
        <v>0.8</v>
      </c>
    </row>
    <row r="64" spans="2:8">
      <c r="B64" s="2">
        <v>10</v>
      </c>
      <c r="C64" s="2" t="s">
        <v>59</v>
      </c>
      <c r="D64" s="2" t="s">
        <v>25</v>
      </c>
      <c r="E64" s="2" t="s">
        <v>64</v>
      </c>
      <c r="F64" s="2" t="s">
        <v>61</v>
      </c>
      <c r="G64" s="2">
        <v>0.8</v>
      </c>
      <c r="H64" s="2">
        <v>8</v>
      </c>
    </row>
    <row r="65" spans="2:8">
      <c r="B65" s="2">
        <v>5</v>
      </c>
      <c r="C65" s="2" t="s">
        <v>65</v>
      </c>
      <c r="D65" s="2" t="s">
        <v>25</v>
      </c>
      <c r="F65" s="2" t="s">
        <v>66</v>
      </c>
      <c r="G65" s="2">
        <v>1.29</v>
      </c>
      <c r="H65" s="2">
        <v>6.45</v>
      </c>
    </row>
    <row r="66" spans="2:8">
      <c r="B66" s="2">
        <v>5</v>
      </c>
      <c r="C66" s="2" t="s">
        <v>65</v>
      </c>
      <c r="D66" s="2" t="s">
        <v>67</v>
      </c>
      <c r="F66" s="2" t="s">
        <v>66</v>
      </c>
      <c r="G66" s="2">
        <v>1.29</v>
      </c>
      <c r="H66" s="2">
        <v>6.45</v>
      </c>
    </row>
    <row r="67" spans="2:8">
      <c r="B67" s="2">
        <v>5</v>
      </c>
      <c r="C67" s="2" t="s">
        <v>65</v>
      </c>
      <c r="D67" s="2" t="s">
        <v>26</v>
      </c>
      <c r="F67" s="2" t="s">
        <v>66</v>
      </c>
      <c r="G67" s="2">
        <v>1.29</v>
      </c>
      <c r="H67" s="2">
        <v>6.45</v>
      </c>
    </row>
    <row r="68" spans="2:8">
      <c r="B68" s="2">
        <v>5</v>
      </c>
      <c r="C68" s="2" t="s">
        <v>65</v>
      </c>
      <c r="D68" s="2" t="s">
        <v>27</v>
      </c>
      <c r="F68" s="2" t="s">
        <v>66</v>
      </c>
      <c r="G68" s="2">
        <v>1.29</v>
      </c>
      <c r="H68" s="2">
        <v>6.45</v>
      </c>
    </row>
    <row r="69" spans="2:8">
      <c r="B69" s="2">
        <v>5</v>
      </c>
      <c r="C69" s="2" t="s">
        <v>68</v>
      </c>
      <c r="D69" s="2" t="s">
        <v>23</v>
      </c>
      <c r="E69" s="2" t="s">
        <v>55</v>
      </c>
      <c r="F69" s="2" t="s">
        <v>69</v>
      </c>
      <c r="G69" s="2">
        <v>1.74</v>
      </c>
      <c r="H69" s="2">
        <v>8.6999999999999993</v>
      </c>
    </row>
    <row r="70" spans="2:8">
      <c r="B70" s="2">
        <v>5</v>
      </c>
      <c r="C70" s="2" t="s">
        <v>68</v>
      </c>
      <c r="D70" s="2" t="s">
        <v>25</v>
      </c>
      <c r="E70" s="2" t="s">
        <v>55</v>
      </c>
      <c r="F70" s="2" t="s">
        <v>69</v>
      </c>
      <c r="G70" s="2">
        <v>1.74</v>
      </c>
      <c r="H70" s="2">
        <v>8.6999999999999993</v>
      </c>
    </row>
    <row r="71" spans="2:8">
      <c r="B71" s="2">
        <v>5</v>
      </c>
      <c r="C71" s="2" t="s">
        <v>68</v>
      </c>
      <c r="D71" s="2" t="s">
        <v>67</v>
      </c>
      <c r="E71" s="2" t="s">
        <v>55</v>
      </c>
      <c r="F71" s="2" t="s">
        <v>69</v>
      </c>
      <c r="G71" s="2">
        <v>1.74</v>
      </c>
      <c r="H71" s="2">
        <v>8.6999999999999993</v>
      </c>
    </row>
    <row r="72" spans="2:8">
      <c r="B72" s="2">
        <v>5</v>
      </c>
      <c r="C72" s="2" t="s">
        <v>70</v>
      </c>
      <c r="D72" s="2" t="s">
        <v>23</v>
      </c>
      <c r="F72" s="2" t="s">
        <v>71</v>
      </c>
      <c r="G72" s="2">
        <v>0.44</v>
      </c>
      <c r="H72" s="2">
        <v>2.2000000000000002</v>
      </c>
    </row>
    <row r="73" spans="2:8">
      <c r="B73" s="2">
        <v>5</v>
      </c>
      <c r="C73" s="2" t="s">
        <v>70</v>
      </c>
      <c r="D73" s="2" t="s">
        <v>25</v>
      </c>
      <c r="F73" s="2" t="s">
        <v>71</v>
      </c>
      <c r="G73" s="2">
        <v>0.44</v>
      </c>
      <c r="H73" s="2">
        <v>2.2000000000000002</v>
      </c>
    </row>
    <row r="74" spans="2:8">
      <c r="B74" s="2">
        <v>30</v>
      </c>
      <c r="C74" s="2" t="s">
        <v>70</v>
      </c>
      <c r="D74" s="2" t="s">
        <v>26</v>
      </c>
      <c r="F74" s="2" t="s">
        <v>71</v>
      </c>
      <c r="G74" s="2">
        <v>0.44</v>
      </c>
      <c r="H74" s="2">
        <v>13.2</v>
      </c>
    </row>
    <row r="75" spans="2:8">
      <c r="B75" s="2">
        <v>10</v>
      </c>
      <c r="C75" s="2" t="s">
        <v>70</v>
      </c>
      <c r="D75" s="2" t="s">
        <v>27</v>
      </c>
      <c r="F75" s="2" t="s">
        <v>71</v>
      </c>
      <c r="G75" s="2">
        <v>0.44</v>
      </c>
      <c r="H75" s="2">
        <v>4.4000000000000004</v>
      </c>
    </row>
    <row r="76" spans="2:8">
      <c r="B76" s="2">
        <v>4</v>
      </c>
      <c r="C76" s="2" t="s">
        <v>70</v>
      </c>
      <c r="D76" s="2" t="s">
        <v>28</v>
      </c>
      <c r="F76" s="2" t="s">
        <v>71</v>
      </c>
      <c r="G76" s="2">
        <v>0.44</v>
      </c>
      <c r="H76" s="2">
        <v>1.76</v>
      </c>
    </row>
    <row r="77" spans="2:8">
      <c r="B77" s="2">
        <v>4</v>
      </c>
      <c r="C77" s="2" t="s">
        <v>70</v>
      </c>
      <c r="D77" s="2" t="s">
        <v>29</v>
      </c>
      <c r="F77" s="2" t="s">
        <v>71</v>
      </c>
      <c r="G77" s="2">
        <v>0.44</v>
      </c>
      <c r="H77" s="2">
        <v>1.76</v>
      </c>
    </row>
    <row r="78" spans="2:8">
      <c r="B78" s="2">
        <v>5</v>
      </c>
      <c r="C78" s="2" t="s">
        <v>72</v>
      </c>
      <c r="D78" s="2" t="s">
        <v>25</v>
      </c>
      <c r="E78" s="2" t="s">
        <v>73</v>
      </c>
      <c r="F78" s="2" t="s">
        <v>74</v>
      </c>
      <c r="G78" s="2">
        <v>0.71</v>
      </c>
      <c r="H78" s="2">
        <v>3.55</v>
      </c>
    </row>
    <row r="79" spans="2:8">
      <c r="B79" s="2">
        <v>25</v>
      </c>
      <c r="C79" s="2" t="s">
        <v>72</v>
      </c>
      <c r="D79" s="2" t="s">
        <v>26</v>
      </c>
      <c r="E79" s="2" t="s">
        <v>73</v>
      </c>
      <c r="F79" s="2" t="s">
        <v>74</v>
      </c>
      <c r="G79" s="2">
        <v>0.71</v>
      </c>
      <c r="H79" s="2">
        <v>17.75</v>
      </c>
    </row>
    <row r="80" spans="2:8">
      <c r="B80" s="2">
        <v>5</v>
      </c>
      <c r="C80" s="2" t="s">
        <v>75</v>
      </c>
      <c r="D80" s="2" t="s">
        <v>23</v>
      </c>
      <c r="F80" s="2" t="s">
        <v>76</v>
      </c>
      <c r="G80" s="2">
        <v>0.53</v>
      </c>
      <c r="H80" s="2">
        <v>2.65</v>
      </c>
    </row>
    <row r="81" spans="2:8">
      <c r="B81" s="2">
        <v>5</v>
      </c>
      <c r="C81" s="2" t="s">
        <v>75</v>
      </c>
      <c r="D81" s="2" t="s">
        <v>25</v>
      </c>
      <c r="F81" s="2" t="s">
        <v>76</v>
      </c>
      <c r="G81" s="2">
        <v>0.53</v>
      </c>
      <c r="H81" s="2">
        <v>2.65</v>
      </c>
    </row>
    <row r="82" spans="2:8">
      <c r="B82" s="2">
        <v>10</v>
      </c>
      <c r="C82" s="2" t="s">
        <v>75</v>
      </c>
      <c r="D82" s="2" t="s">
        <v>26</v>
      </c>
      <c r="F82" s="2" t="s">
        <v>76</v>
      </c>
      <c r="G82" s="2">
        <v>0.53</v>
      </c>
      <c r="H82" s="2">
        <v>5.3</v>
      </c>
    </row>
    <row r="83" spans="2:8">
      <c r="B83" s="2">
        <v>5</v>
      </c>
      <c r="C83" s="2" t="s">
        <v>75</v>
      </c>
      <c r="D83" s="2" t="s">
        <v>27</v>
      </c>
      <c r="F83" s="2" t="s">
        <v>76</v>
      </c>
      <c r="G83" s="2">
        <v>0.53</v>
      </c>
      <c r="H83" s="2">
        <v>2.65</v>
      </c>
    </row>
    <row r="84" spans="2:8">
      <c r="B84" s="2">
        <v>5</v>
      </c>
      <c r="C84" s="2" t="s">
        <v>75</v>
      </c>
      <c r="D84" s="2" t="s">
        <v>28</v>
      </c>
      <c r="F84" s="2" t="s">
        <v>76</v>
      </c>
      <c r="G84" s="2">
        <v>0.53</v>
      </c>
      <c r="H84" s="2">
        <v>2.65</v>
      </c>
    </row>
    <row r="85" spans="2:8">
      <c r="B85" s="2">
        <v>10</v>
      </c>
      <c r="C85" s="2" t="s">
        <v>77</v>
      </c>
      <c r="D85" s="2" t="s">
        <v>25</v>
      </c>
      <c r="F85" s="2" t="s">
        <v>78</v>
      </c>
      <c r="G85" s="2">
        <v>0.44</v>
      </c>
      <c r="H85" s="2">
        <v>4.4000000000000004</v>
      </c>
    </row>
    <row r="86" spans="2:8">
      <c r="B86" s="2">
        <v>20</v>
      </c>
      <c r="C86" s="2" t="s">
        <v>77</v>
      </c>
      <c r="D86" s="2" t="s">
        <v>26</v>
      </c>
      <c r="F86" s="2" t="s">
        <v>78</v>
      </c>
      <c r="G86" s="2">
        <v>0.44</v>
      </c>
      <c r="H86" s="2">
        <v>8.8000000000000007</v>
      </c>
    </row>
    <row r="87" spans="2:8">
      <c r="B87" s="2">
        <v>20</v>
      </c>
      <c r="C87" s="2" t="s">
        <v>77</v>
      </c>
      <c r="D87" s="2" t="s">
        <v>27</v>
      </c>
      <c r="F87" s="2" t="s">
        <v>78</v>
      </c>
      <c r="G87" s="2">
        <v>0.44</v>
      </c>
      <c r="H87" s="2">
        <v>8.8000000000000007</v>
      </c>
    </row>
    <row r="88" spans="2:8">
      <c r="B88" s="2">
        <v>20</v>
      </c>
      <c r="C88" s="2" t="s">
        <v>79</v>
      </c>
      <c r="D88" s="2" t="s">
        <v>29</v>
      </c>
      <c r="F88" s="2" t="s">
        <v>80</v>
      </c>
      <c r="G88" s="2">
        <v>0.53</v>
      </c>
      <c r="H88" s="2">
        <v>10.6</v>
      </c>
    </row>
    <row r="89" spans="2:8">
      <c r="B89" s="2">
        <v>10</v>
      </c>
      <c r="C89" s="2" t="s">
        <v>79</v>
      </c>
      <c r="D89" s="2" t="s">
        <v>48</v>
      </c>
      <c r="F89" s="2" t="s">
        <v>80</v>
      </c>
      <c r="G89" s="2">
        <v>0.53</v>
      </c>
      <c r="H89" s="2">
        <v>5.3</v>
      </c>
    </row>
    <row r="90" spans="2:8">
      <c r="B90" s="2">
        <v>5</v>
      </c>
      <c r="C90" s="2" t="s">
        <v>79</v>
      </c>
      <c r="D90" s="2" t="s">
        <v>50</v>
      </c>
      <c r="F90" s="2" t="s">
        <v>80</v>
      </c>
      <c r="G90" s="2">
        <v>0.53</v>
      </c>
      <c r="H90" s="2">
        <v>2.65</v>
      </c>
    </row>
    <row r="91" spans="2:8">
      <c r="B91" s="2">
        <v>10</v>
      </c>
      <c r="C91" s="2" t="s">
        <v>81</v>
      </c>
      <c r="D91" s="2" t="s">
        <v>27</v>
      </c>
      <c r="E91" s="2" t="s">
        <v>82</v>
      </c>
      <c r="F91" s="2" t="s">
        <v>83</v>
      </c>
      <c r="G91" s="2">
        <v>0.21</v>
      </c>
      <c r="H91" s="2">
        <v>2.1</v>
      </c>
    </row>
    <row r="92" spans="2:8">
      <c r="B92" s="2">
        <v>10</v>
      </c>
      <c r="C92" s="2" t="s">
        <v>81</v>
      </c>
      <c r="D92" s="2" t="s">
        <v>27</v>
      </c>
      <c r="E92" s="2" t="s">
        <v>84</v>
      </c>
      <c r="F92" s="2" t="s">
        <v>83</v>
      </c>
      <c r="G92" s="2">
        <v>0.21</v>
      </c>
      <c r="H92" s="2">
        <v>2.1</v>
      </c>
    </row>
    <row r="93" spans="2:8">
      <c r="B93" s="2">
        <v>10</v>
      </c>
      <c r="C93" s="2" t="s">
        <v>81</v>
      </c>
      <c r="D93" s="2" t="s">
        <v>27</v>
      </c>
      <c r="E93" s="2" t="s">
        <v>85</v>
      </c>
      <c r="F93" s="2" t="s">
        <v>83</v>
      </c>
      <c r="G93" s="2">
        <v>0.21</v>
      </c>
      <c r="H93" s="2">
        <v>2.1</v>
      </c>
    </row>
    <row r="94" spans="2:8">
      <c r="B94" s="2">
        <v>10</v>
      </c>
      <c r="C94" s="2" t="s">
        <v>81</v>
      </c>
      <c r="D94" s="2" t="s">
        <v>28</v>
      </c>
      <c r="E94" s="2" t="s">
        <v>82</v>
      </c>
      <c r="F94" s="2" t="s">
        <v>83</v>
      </c>
      <c r="G94" s="2">
        <v>0.21</v>
      </c>
      <c r="H94" s="2">
        <v>2.1</v>
      </c>
    </row>
    <row r="95" spans="2:8">
      <c r="B95" s="2">
        <v>10</v>
      </c>
      <c r="C95" s="2" t="s">
        <v>81</v>
      </c>
      <c r="D95" s="2" t="s">
        <v>28</v>
      </c>
      <c r="E95" s="2" t="s">
        <v>84</v>
      </c>
      <c r="F95" s="2" t="s">
        <v>83</v>
      </c>
      <c r="G95" s="2">
        <v>0.21</v>
      </c>
      <c r="H95" s="2">
        <v>2.1</v>
      </c>
    </row>
    <row r="96" spans="2:8">
      <c r="B96" s="2">
        <v>10</v>
      </c>
      <c r="C96" s="2" t="s">
        <v>81</v>
      </c>
      <c r="D96" s="2" t="s">
        <v>28</v>
      </c>
      <c r="E96" s="2" t="s">
        <v>85</v>
      </c>
      <c r="F96" s="2" t="s">
        <v>83</v>
      </c>
      <c r="G96" s="2">
        <v>0.21</v>
      </c>
      <c r="H96" s="2">
        <v>2.1</v>
      </c>
    </row>
    <row r="97" spans="2:8">
      <c r="B97" s="2">
        <v>10</v>
      </c>
      <c r="C97" s="2" t="s">
        <v>81</v>
      </c>
      <c r="D97" s="2" t="s">
        <v>29</v>
      </c>
      <c r="E97" s="2" t="s">
        <v>82</v>
      </c>
      <c r="F97" s="2" t="s">
        <v>83</v>
      </c>
      <c r="G97" s="2">
        <v>0.21</v>
      </c>
      <c r="H97" s="2">
        <v>2.1</v>
      </c>
    </row>
    <row r="98" spans="2:8">
      <c r="B98" s="2">
        <v>10</v>
      </c>
      <c r="C98" s="2" t="s">
        <v>81</v>
      </c>
      <c r="D98" s="2" t="s">
        <v>29</v>
      </c>
      <c r="E98" s="2" t="s">
        <v>84</v>
      </c>
      <c r="F98" s="2" t="s">
        <v>83</v>
      </c>
      <c r="G98" s="2">
        <v>0.21</v>
      </c>
      <c r="H98" s="2">
        <v>2.1</v>
      </c>
    </row>
    <row r="99" spans="2:8">
      <c r="B99" s="2">
        <v>10</v>
      </c>
      <c r="C99" s="2" t="s">
        <v>81</v>
      </c>
      <c r="D99" s="2" t="s">
        <v>29</v>
      </c>
      <c r="E99" s="2" t="s">
        <v>85</v>
      </c>
      <c r="F99" s="2" t="s">
        <v>83</v>
      </c>
      <c r="G99" s="2">
        <v>0.21</v>
      </c>
      <c r="H99" s="2">
        <v>2.1</v>
      </c>
    </row>
    <row r="100" spans="2:8">
      <c r="B100" s="2">
        <v>10</v>
      </c>
      <c r="C100" s="2" t="s">
        <v>86</v>
      </c>
      <c r="D100" s="2" t="s">
        <v>27</v>
      </c>
      <c r="E100" s="2" t="s">
        <v>82</v>
      </c>
      <c r="F100" s="2" t="s">
        <v>87</v>
      </c>
      <c r="G100" s="2">
        <v>0.22</v>
      </c>
      <c r="H100" s="2">
        <v>2.2000000000000002</v>
      </c>
    </row>
    <row r="101" spans="2:8">
      <c r="B101" s="2">
        <v>10</v>
      </c>
      <c r="C101" s="2" t="s">
        <v>86</v>
      </c>
      <c r="D101" s="2" t="s">
        <v>27</v>
      </c>
      <c r="E101" s="2" t="s">
        <v>84</v>
      </c>
      <c r="F101" s="2" t="s">
        <v>87</v>
      </c>
      <c r="G101" s="2">
        <v>0.22</v>
      </c>
      <c r="H101" s="2">
        <v>2.2000000000000002</v>
      </c>
    </row>
    <row r="102" spans="2:8">
      <c r="B102" s="2">
        <v>10</v>
      </c>
      <c r="C102" s="2" t="s">
        <v>86</v>
      </c>
      <c r="D102" s="2" t="s">
        <v>27</v>
      </c>
      <c r="E102" s="2" t="s">
        <v>85</v>
      </c>
      <c r="F102" s="2" t="s">
        <v>87</v>
      </c>
      <c r="G102" s="2">
        <v>0.22</v>
      </c>
      <c r="H102" s="2">
        <v>2.2000000000000002</v>
      </c>
    </row>
    <row r="103" spans="2:8">
      <c r="B103" s="2">
        <v>5</v>
      </c>
      <c r="C103" s="2" t="s">
        <v>88</v>
      </c>
      <c r="D103" s="2" t="s">
        <v>23</v>
      </c>
      <c r="F103" s="2" t="s">
        <v>89</v>
      </c>
      <c r="G103" s="2">
        <v>0.17</v>
      </c>
      <c r="H103" s="2">
        <v>0.85</v>
      </c>
    </row>
    <row r="104" spans="2:8">
      <c r="B104" s="2">
        <v>10</v>
      </c>
      <c r="C104" s="2" t="s">
        <v>88</v>
      </c>
      <c r="D104" s="2" t="s">
        <v>25</v>
      </c>
      <c r="F104" s="2" t="s">
        <v>89</v>
      </c>
      <c r="G104" s="2">
        <v>0.17</v>
      </c>
      <c r="H104" s="2">
        <v>1.7</v>
      </c>
    </row>
    <row r="105" spans="2:8">
      <c r="B105" s="2">
        <v>5</v>
      </c>
      <c r="C105" s="2" t="s">
        <v>88</v>
      </c>
      <c r="D105" s="2" t="s">
        <v>26</v>
      </c>
      <c r="F105" s="2" t="s">
        <v>89</v>
      </c>
      <c r="G105" s="2">
        <v>0.17</v>
      </c>
      <c r="H105" s="2">
        <v>0.85</v>
      </c>
    </row>
    <row r="106" spans="2:8">
      <c r="B106" s="2">
        <v>5</v>
      </c>
      <c r="C106" s="2" t="s">
        <v>88</v>
      </c>
      <c r="D106" s="2" t="s">
        <v>90</v>
      </c>
      <c r="F106" s="2" t="s">
        <v>89</v>
      </c>
      <c r="G106" s="2">
        <v>0.17</v>
      </c>
      <c r="H106" s="2">
        <v>0.85</v>
      </c>
    </row>
    <row r="107" spans="2:8">
      <c r="B107" s="2">
        <v>5</v>
      </c>
      <c r="C107" s="2" t="s">
        <v>88</v>
      </c>
      <c r="D107" s="2" t="s">
        <v>27</v>
      </c>
      <c r="F107" s="2" t="s">
        <v>89</v>
      </c>
      <c r="G107" s="2">
        <v>0.17</v>
      </c>
      <c r="H107" s="2">
        <v>0.85</v>
      </c>
    </row>
    <row r="108" spans="2:8">
      <c r="B108" s="2">
        <v>5</v>
      </c>
      <c r="C108" s="2" t="s">
        <v>88</v>
      </c>
      <c r="D108" s="2" t="s">
        <v>28</v>
      </c>
      <c r="F108" s="2" t="s">
        <v>89</v>
      </c>
      <c r="G108" s="2">
        <v>0.17</v>
      </c>
      <c r="H108" s="2">
        <v>0.85</v>
      </c>
    </row>
    <row r="109" spans="2:8">
      <c r="B109" s="2">
        <v>5</v>
      </c>
      <c r="C109" s="2" t="s">
        <v>88</v>
      </c>
      <c r="D109" s="2" t="s">
        <v>29</v>
      </c>
      <c r="F109" s="2" t="s">
        <v>89</v>
      </c>
      <c r="G109" s="2">
        <v>0.17</v>
      </c>
      <c r="H109" s="2">
        <v>0.85</v>
      </c>
    </row>
    <row r="110" spans="2:8">
      <c r="B110" s="2">
        <v>5</v>
      </c>
      <c r="C110" s="2" t="s">
        <v>91</v>
      </c>
      <c r="D110" s="2" t="s">
        <v>25</v>
      </c>
      <c r="F110" s="2" t="s">
        <v>92</v>
      </c>
      <c r="G110" s="2">
        <v>0.16</v>
      </c>
      <c r="H110" s="2">
        <v>0.8</v>
      </c>
    </row>
    <row r="111" spans="2:8">
      <c r="B111" s="2">
        <v>5</v>
      </c>
      <c r="C111" s="2" t="s">
        <v>91</v>
      </c>
      <c r="D111" s="2" t="s">
        <v>67</v>
      </c>
      <c r="F111" s="2" t="s">
        <v>92</v>
      </c>
      <c r="G111" s="2">
        <v>0.16</v>
      </c>
      <c r="H111" s="2">
        <v>0.8</v>
      </c>
    </row>
    <row r="112" spans="2:8">
      <c r="B112" s="2">
        <v>5</v>
      </c>
      <c r="C112" s="2" t="s">
        <v>91</v>
      </c>
      <c r="D112" s="2" t="s">
        <v>26</v>
      </c>
      <c r="F112" s="2" t="s">
        <v>92</v>
      </c>
      <c r="G112" s="2">
        <v>0.16</v>
      </c>
      <c r="H112" s="2">
        <v>0.8</v>
      </c>
    </row>
    <row r="113" spans="2:8">
      <c r="B113" s="2">
        <v>5</v>
      </c>
      <c r="C113" s="2" t="s">
        <v>91</v>
      </c>
      <c r="D113" s="2" t="s">
        <v>90</v>
      </c>
      <c r="F113" s="2" t="s">
        <v>92</v>
      </c>
      <c r="G113" s="2">
        <v>0.16</v>
      </c>
      <c r="H113" s="2">
        <v>0.8</v>
      </c>
    </row>
    <row r="114" spans="2:8">
      <c r="B114" s="2">
        <v>10</v>
      </c>
      <c r="C114" s="2" t="s">
        <v>91</v>
      </c>
      <c r="D114" s="2" t="s">
        <v>27</v>
      </c>
      <c r="F114" s="2" t="s">
        <v>92</v>
      </c>
      <c r="G114" s="2">
        <v>0.16</v>
      </c>
      <c r="H114" s="2">
        <v>1.6</v>
      </c>
    </row>
    <row r="115" spans="2:8">
      <c r="B115" s="2">
        <v>5</v>
      </c>
      <c r="C115" s="2" t="s">
        <v>91</v>
      </c>
      <c r="D115" s="2" t="s">
        <v>93</v>
      </c>
      <c r="F115" s="2" t="s">
        <v>92</v>
      </c>
      <c r="G115" s="2">
        <v>0.16</v>
      </c>
      <c r="H115" s="2">
        <v>0.8</v>
      </c>
    </row>
    <row r="116" spans="2:8">
      <c r="B116" s="2">
        <v>5</v>
      </c>
      <c r="C116" s="2" t="s">
        <v>91</v>
      </c>
      <c r="D116" s="2" t="s">
        <v>28</v>
      </c>
      <c r="F116" s="2" t="s">
        <v>92</v>
      </c>
      <c r="G116" s="2">
        <v>0.16</v>
      </c>
      <c r="H116" s="2">
        <v>0.8</v>
      </c>
    </row>
    <row r="117" spans="2:8">
      <c r="B117" s="2">
        <v>5</v>
      </c>
      <c r="C117" s="2" t="s">
        <v>91</v>
      </c>
      <c r="D117" s="2" t="s">
        <v>45</v>
      </c>
      <c r="F117" s="2" t="s">
        <v>92</v>
      </c>
      <c r="G117" s="2">
        <v>0.16</v>
      </c>
      <c r="H117" s="2">
        <v>0.8</v>
      </c>
    </row>
    <row r="118" spans="2:8">
      <c r="B118" s="2">
        <v>5</v>
      </c>
      <c r="C118" s="2" t="s">
        <v>91</v>
      </c>
      <c r="D118" s="2" t="s">
        <v>29</v>
      </c>
      <c r="F118" s="2" t="s">
        <v>92</v>
      </c>
      <c r="G118" s="2">
        <v>0.16</v>
      </c>
      <c r="H118" s="2">
        <v>0.8</v>
      </c>
    </row>
    <row r="119" spans="2:8">
      <c r="B119" s="2">
        <v>5</v>
      </c>
      <c r="C119" s="2" t="s">
        <v>91</v>
      </c>
      <c r="D119" s="2" t="s">
        <v>46</v>
      </c>
      <c r="F119" s="2" t="s">
        <v>92</v>
      </c>
      <c r="G119" s="2">
        <v>0.16</v>
      </c>
      <c r="H119" s="2">
        <v>0.8</v>
      </c>
    </row>
    <row r="120" spans="2:8">
      <c r="B120" s="2">
        <v>5</v>
      </c>
      <c r="C120" s="2" t="s">
        <v>91</v>
      </c>
      <c r="D120" s="2" t="s">
        <v>47</v>
      </c>
      <c r="F120" s="2" t="s">
        <v>92</v>
      </c>
      <c r="G120" s="2">
        <v>0.16</v>
      </c>
      <c r="H120" s="2">
        <v>0.8</v>
      </c>
    </row>
    <row r="121" spans="2:8">
      <c r="B121" s="2">
        <v>1</v>
      </c>
      <c r="C121" s="2" t="s">
        <v>94</v>
      </c>
      <c r="D121" s="2" t="s">
        <v>27</v>
      </c>
      <c r="F121" s="2" t="s">
        <v>95</v>
      </c>
      <c r="G121" s="2">
        <v>7.69</v>
      </c>
      <c r="H121" s="2">
        <v>7.69</v>
      </c>
    </row>
    <row r="122" spans="2:8">
      <c r="B122" s="2">
        <v>1</v>
      </c>
      <c r="C122" s="2" t="s">
        <v>94</v>
      </c>
      <c r="D122" s="2" t="s">
        <v>28</v>
      </c>
      <c r="F122" s="2" t="s">
        <v>95</v>
      </c>
      <c r="G122" s="2">
        <v>7.69</v>
      </c>
      <c r="H122" s="2">
        <v>7.69</v>
      </c>
    </row>
    <row r="123" spans="2:8">
      <c r="B123" s="2">
        <v>4</v>
      </c>
      <c r="C123" s="2" t="s">
        <v>96</v>
      </c>
      <c r="D123" s="2" t="s">
        <v>27</v>
      </c>
      <c r="E123" s="2" t="s">
        <v>73</v>
      </c>
      <c r="F123" s="2" t="s">
        <v>97</v>
      </c>
      <c r="G123" s="2">
        <v>0.61</v>
      </c>
      <c r="H123" s="2">
        <v>2.44</v>
      </c>
    </row>
    <row r="124" spans="2:8">
      <c r="B124" s="2">
        <v>4</v>
      </c>
      <c r="C124" s="2" t="s">
        <v>96</v>
      </c>
      <c r="D124" s="2" t="s">
        <v>28</v>
      </c>
      <c r="E124" s="2" t="s">
        <v>73</v>
      </c>
      <c r="F124" s="2" t="s">
        <v>97</v>
      </c>
      <c r="G124" s="2">
        <v>0.61</v>
      </c>
      <c r="H124" s="2">
        <v>2.44</v>
      </c>
    </row>
    <row r="125" spans="2:8">
      <c r="B125" s="2">
        <v>15</v>
      </c>
      <c r="C125" s="2" t="s">
        <v>98</v>
      </c>
      <c r="D125" s="2" t="s">
        <v>23</v>
      </c>
      <c r="E125" s="2" t="s">
        <v>55</v>
      </c>
      <c r="F125" s="2" t="s">
        <v>99</v>
      </c>
      <c r="G125" s="2">
        <v>0.53</v>
      </c>
      <c r="H125" s="2">
        <v>7.95</v>
      </c>
    </row>
    <row r="126" spans="2:8">
      <c r="B126" s="2">
        <v>15</v>
      </c>
      <c r="C126" s="2" t="s">
        <v>98</v>
      </c>
      <c r="D126" s="2" t="s">
        <v>25</v>
      </c>
      <c r="E126" s="2" t="s">
        <v>55</v>
      </c>
      <c r="F126" s="2" t="s">
        <v>99</v>
      </c>
      <c r="G126" s="2">
        <v>0.53</v>
      </c>
      <c r="H126" s="2">
        <v>7.95</v>
      </c>
    </row>
    <row r="127" spans="2:8">
      <c r="B127" s="2">
        <v>5</v>
      </c>
      <c r="C127" s="2" t="s">
        <v>98</v>
      </c>
      <c r="D127" s="2" t="s">
        <v>26</v>
      </c>
      <c r="E127" s="2" t="s">
        <v>82</v>
      </c>
      <c r="F127" s="2" t="s">
        <v>99</v>
      </c>
      <c r="G127" s="2">
        <v>0.53</v>
      </c>
      <c r="H127" s="2">
        <v>2.65</v>
      </c>
    </row>
    <row r="128" spans="2:8">
      <c r="B128" s="2">
        <v>10</v>
      </c>
      <c r="C128" s="2" t="s">
        <v>100</v>
      </c>
      <c r="D128" s="2" t="s">
        <v>27</v>
      </c>
      <c r="E128" s="2" t="s">
        <v>73</v>
      </c>
      <c r="F128" s="2" t="s">
        <v>101</v>
      </c>
      <c r="G128" s="2">
        <v>0.89</v>
      </c>
      <c r="H128" s="2">
        <v>8.9</v>
      </c>
    </row>
    <row r="129" spans="2:8">
      <c r="B129" s="2">
        <v>10</v>
      </c>
      <c r="C129" s="2" t="s">
        <v>100</v>
      </c>
      <c r="D129" s="2" t="s">
        <v>28</v>
      </c>
      <c r="E129" s="2" t="s">
        <v>73</v>
      </c>
      <c r="F129" s="2" t="s">
        <v>101</v>
      </c>
      <c r="G129" s="2">
        <v>0.89</v>
      </c>
      <c r="H129" s="2">
        <v>8.9</v>
      </c>
    </row>
    <row r="130" spans="2:8">
      <c r="B130" s="2">
        <v>2</v>
      </c>
      <c r="C130" s="2" t="s">
        <v>102</v>
      </c>
      <c r="D130" s="2" t="s">
        <v>34</v>
      </c>
      <c r="E130" s="2" t="s">
        <v>73</v>
      </c>
      <c r="F130" s="2" t="s">
        <v>103</v>
      </c>
      <c r="G130" s="2">
        <v>0.89</v>
      </c>
      <c r="H130" s="2">
        <v>1.78</v>
      </c>
    </row>
    <row r="131" spans="2:8">
      <c r="B131" s="2">
        <v>5</v>
      </c>
      <c r="C131" s="2" t="s">
        <v>104</v>
      </c>
      <c r="D131" s="2" t="s">
        <v>23</v>
      </c>
      <c r="F131" s="2" t="s">
        <v>105</v>
      </c>
      <c r="G131" s="2">
        <v>0.14000000000000001</v>
      </c>
      <c r="H131" s="2">
        <v>0.7</v>
      </c>
    </row>
    <row r="132" spans="2:8">
      <c r="B132" s="2">
        <v>5</v>
      </c>
      <c r="C132" s="2" t="s">
        <v>104</v>
      </c>
      <c r="D132" s="2" t="s">
        <v>25</v>
      </c>
      <c r="F132" s="2" t="s">
        <v>105</v>
      </c>
      <c r="G132" s="2">
        <v>0.14000000000000001</v>
      </c>
      <c r="H132" s="2">
        <v>0.7</v>
      </c>
    </row>
    <row r="133" spans="2:8">
      <c r="B133" s="2">
        <v>5</v>
      </c>
      <c r="C133" s="2" t="s">
        <v>104</v>
      </c>
      <c r="D133" s="2" t="s">
        <v>67</v>
      </c>
      <c r="F133" s="2" t="s">
        <v>105</v>
      </c>
      <c r="G133" s="2">
        <v>0.14000000000000001</v>
      </c>
      <c r="H133" s="2">
        <v>0.7</v>
      </c>
    </row>
    <row r="134" spans="2:8">
      <c r="B134" s="2">
        <v>5</v>
      </c>
      <c r="C134" s="2" t="s">
        <v>104</v>
      </c>
      <c r="D134" s="2" t="s">
        <v>26</v>
      </c>
      <c r="F134" s="2" t="s">
        <v>105</v>
      </c>
      <c r="G134" s="2">
        <v>0.14000000000000001</v>
      </c>
      <c r="H134" s="2">
        <v>0.7</v>
      </c>
    </row>
    <row r="135" spans="2:8">
      <c r="B135" s="2">
        <v>5</v>
      </c>
      <c r="C135" s="2" t="s">
        <v>104</v>
      </c>
      <c r="D135" s="2" t="s">
        <v>90</v>
      </c>
      <c r="F135" s="2" t="s">
        <v>105</v>
      </c>
      <c r="G135" s="2">
        <v>0.14000000000000001</v>
      </c>
      <c r="H135" s="2">
        <v>0.7</v>
      </c>
    </row>
    <row r="136" spans="2:8">
      <c r="B136" s="2">
        <v>10</v>
      </c>
      <c r="C136" s="2" t="s">
        <v>104</v>
      </c>
      <c r="D136" s="2" t="s">
        <v>27</v>
      </c>
      <c r="F136" s="2" t="s">
        <v>105</v>
      </c>
      <c r="G136" s="2">
        <v>0.14000000000000001</v>
      </c>
      <c r="H136" s="2">
        <v>1.4</v>
      </c>
    </row>
    <row r="137" spans="2:8">
      <c r="B137" s="2">
        <v>10</v>
      </c>
      <c r="C137" s="2" t="s">
        <v>104</v>
      </c>
      <c r="D137" s="2" t="s">
        <v>28</v>
      </c>
      <c r="F137" s="2" t="s">
        <v>105</v>
      </c>
      <c r="G137" s="2">
        <v>0.14000000000000001</v>
      </c>
      <c r="H137" s="2">
        <v>1.4</v>
      </c>
    </row>
    <row r="138" spans="2:8">
      <c r="B138" s="2">
        <v>5</v>
      </c>
      <c r="C138" s="2" t="s">
        <v>106</v>
      </c>
      <c r="D138" s="2" t="s">
        <v>107</v>
      </c>
      <c r="F138" s="2" t="s">
        <v>108</v>
      </c>
      <c r="G138" s="2">
        <v>0.59</v>
      </c>
      <c r="H138" s="2">
        <v>2.95</v>
      </c>
    </row>
    <row r="139" spans="2:8">
      <c r="B139" s="2">
        <v>4</v>
      </c>
      <c r="C139" s="2" t="s">
        <v>109</v>
      </c>
      <c r="D139" s="2" t="s">
        <v>110</v>
      </c>
      <c r="F139" s="2" t="s">
        <v>111</v>
      </c>
      <c r="G139" s="2">
        <v>0.55000000000000004</v>
      </c>
      <c r="H139" s="2">
        <v>2.2000000000000002</v>
      </c>
    </row>
    <row r="140" spans="2:8">
      <c r="B140" s="2">
        <v>20</v>
      </c>
      <c r="C140" s="2" t="s">
        <v>112</v>
      </c>
      <c r="D140" s="2" t="s">
        <v>107</v>
      </c>
      <c r="F140" s="2" t="s">
        <v>113</v>
      </c>
      <c r="G140" s="2">
        <v>0.8</v>
      </c>
      <c r="H140" s="2">
        <v>16</v>
      </c>
    </row>
    <row r="141" spans="2:8">
      <c r="B141" s="2">
        <v>4</v>
      </c>
      <c r="C141" s="2" t="s">
        <v>114</v>
      </c>
      <c r="D141" s="2" t="s">
        <v>107</v>
      </c>
      <c r="F141" s="2" t="s">
        <v>115</v>
      </c>
      <c r="G141" s="2">
        <v>0.44</v>
      </c>
      <c r="H141" s="2">
        <v>1.76</v>
      </c>
    </row>
    <row r="142" spans="2:8">
      <c r="B142" s="2">
        <v>20</v>
      </c>
      <c r="C142" s="2" t="s">
        <v>116</v>
      </c>
      <c r="F142" s="2" t="s">
        <v>117</v>
      </c>
      <c r="G142" s="2">
        <v>0.17</v>
      </c>
      <c r="H142" s="2">
        <v>3.4</v>
      </c>
    </row>
    <row r="143" spans="2:8">
      <c r="B143" s="2">
        <v>4</v>
      </c>
      <c r="C143" s="2" t="s">
        <v>118</v>
      </c>
      <c r="D143" s="2" t="s">
        <v>110</v>
      </c>
      <c r="F143" s="2" t="s">
        <v>119</v>
      </c>
      <c r="G143" s="2">
        <v>0.82</v>
      </c>
      <c r="H143" s="2">
        <v>3.28</v>
      </c>
    </row>
    <row r="144" spans="2:8">
      <c r="B144" s="2">
        <v>10</v>
      </c>
      <c r="C144" s="2" t="s">
        <v>120</v>
      </c>
      <c r="F144" s="2" t="s">
        <v>121</v>
      </c>
      <c r="G144" s="2">
        <v>0.16</v>
      </c>
      <c r="H144" s="2">
        <v>1.6</v>
      </c>
    </row>
    <row r="145" spans="2:8">
      <c r="B145" s="2">
        <v>5</v>
      </c>
      <c r="C145" s="2" t="s">
        <v>122</v>
      </c>
      <c r="D145" s="2" t="s">
        <v>123</v>
      </c>
      <c r="F145" s="2" t="s">
        <v>124</v>
      </c>
      <c r="G145" s="2">
        <v>0.53</v>
      </c>
      <c r="H145" s="2">
        <v>2.65</v>
      </c>
    </row>
    <row r="146" spans="2:8">
      <c r="B146" s="2">
        <v>20</v>
      </c>
      <c r="C146" s="2" t="s">
        <v>125</v>
      </c>
      <c r="D146" s="2" t="s">
        <v>107</v>
      </c>
      <c r="F146" s="2" t="s">
        <v>126</v>
      </c>
      <c r="G146" s="2">
        <v>0.17</v>
      </c>
      <c r="H146" s="2">
        <v>3.4</v>
      </c>
    </row>
    <row r="147" spans="2:8">
      <c r="B147" s="2">
        <v>5</v>
      </c>
      <c r="C147" s="2" t="s">
        <v>127</v>
      </c>
      <c r="D147" s="2" t="s">
        <v>27</v>
      </c>
      <c r="E147" s="2" t="s">
        <v>73</v>
      </c>
      <c r="F147" s="2" t="s">
        <v>128</v>
      </c>
      <c r="G147" s="2">
        <v>0.5</v>
      </c>
      <c r="H147" s="2">
        <v>2.5</v>
      </c>
    </row>
    <row r="148" spans="2:8">
      <c r="B148" s="2">
        <v>5</v>
      </c>
      <c r="C148" s="2" t="s">
        <v>127</v>
      </c>
      <c r="D148" s="2" t="s">
        <v>28</v>
      </c>
      <c r="E148" s="2" t="s">
        <v>73</v>
      </c>
      <c r="F148" s="2" t="s">
        <v>128</v>
      </c>
      <c r="G148" s="2">
        <v>0.5</v>
      </c>
      <c r="H148" s="2">
        <v>2.5</v>
      </c>
    </row>
    <row r="149" spans="2:8">
      <c r="F149" s="2" t="s">
        <v>129</v>
      </c>
      <c r="G149" s="2">
        <v>394.93</v>
      </c>
    </row>
    <row r="150" spans="2:8">
      <c r="F150" s="2" t="s">
        <v>130</v>
      </c>
      <c r="G150" s="2">
        <v>22</v>
      </c>
    </row>
    <row r="151" spans="2:8">
      <c r="F151" s="2" t="s">
        <v>131</v>
      </c>
      <c r="G151" s="2">
        <v>416.93</v>
      </c>
    </row>
    <row r="152" spans="2:8">
      <c r="F152" s="2" t="s">
        <v>132</v>
      </c>
      <c r="G152" s="2"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0</v>
      </c>
    </row>
    <row r="5" spans="2:2">
      <c r="B5" s="2" t="s">
        <v>186</v>
      </c>
    </row>
    <row r="6" spans="2:2">
      <c r="B6" s="2" t="s">
        <v>187</v>
      </c>
    </row>
    <row r="7" spans="2:2">
      <c r="B7" s="2" t="s">
        <v>188</v>
      </c>
    </row>
    <row r="8" spans="2:2">
      <c r="B8" s="2" t="s">
        <v>189</v>
      </c>
    </row>
    <row r="9" spans="2:2">
      <c r="B9" s="2" t="s">
        <v>190</v>
      </c>
    </row>
    <row r="10" spans="2:2">
      <c r="B10" s="2" t="s">
        <v>6</v>
      </c>
    </row>
    <row r="11" spans="2:2" ht="15" customHeight="1">
      <c r="B11" s="2" t="s">
        <v>7</v>
      </c>
    </row>
    <row r="12" spans="2:2">
      <c r="B12" s="2" t="s">
        <v>186</v>
      </c>
    </row>
    <row r="13" spans="2:2">
      <c r="B13" s="2" t="s">
        <v>187</v>
      </c>
    </row>
    <row r="14" spans="2:2">
      <c r="B14" s="2" t="s">
        <v>191</v>
      </c>
    </row>
    <row r="15" spans="2:2" ht="15" customHeight="1">
      <c r="B15" s="2" t="s">
        <v>192</v>
      </c>
    </row>
    <row r="16" spans="2:2">
      <c r="B16" s="2" t="s">
        <v>190</v>
      </c>
    </row>
    <row r="17" spans="2:8">
      <c r="B17" s="2" t="s">
        <v>6</v>
      </c>
    </row>
    <row r="18" spans="2:8">
      <c r="B18" s="2" t="s">
        <v>193</v>
      </c>
    </row>
    <row r="19" spans="2:8">
      <c r="B19" s="2" t="s">
        <v>194</v>
      </c>
    </row>
    <row r="20" spans="2:8">
      <c r="B20" s="2" t="s">
        <v>195</v>
      </c>
      <c r="C20" s="2">
        <v>32585</v>
      </c>
    </row>
    <row r="21" spans="2:8">
      <c r="B21" s="2" t="s">
        <v>11</v>
      </c>
      <c r="C21" s="2" t="s">
        <v>196</v>
      </c>
    </row>
    <row r="22" spans="2:8">
      <c r="B22" s="2" t="s">
        <v>197</v>
      </c>
      <c r="C22" s="2" t="s">
        <v>14</v>
      </c>
    </row>
    <row r="23" spans="2:8">
      <c r="B23" s="2" t="s">
        <v>198</v>
      </c>
      <c r="C23" s="2" t="s">
        <v>199</v>
      </c>
      <c r="D23" s="2" t="s">
        <v>200</v>
      </c>
      <c r="E23" s="2" t="s">
        <v>201</v>
      </c>
      <c r="F23" s="2" t="s">
        <v>169</v>
      </c>
      <c r="G23" s="2" t="s">
        <v>202</v>
      </c>
      <c r="H23" s="2" t="s">
        <v>21</v>
      </c>
    </row>
    <row r="24" spans="2:8">
      <c r="B24" s="2">
        <v>2</v>
      </c>
      <c r="C24" s="2" t="s">
        <v>203</v>
      </c>
      <c r="D24" s="2" t="s">
        <v>204</v>
      </c>
      <c r="E24" s="2" t="s">
        <v>25</v>
      </c>
      <c r="F24" s="2" t="s">
        <v>205</v>
      </c>
      <c r="G24" s="2">
        <v>70.52</v>
      </c>
      <c r="H24" s="2">
        <v>141.04</v>
      </c>
    </row>
    <row r="25" spans="2:8">
      <c r="B25" s="2">
        <v>3</v>
      </c>
      <c r="C25" s="2" t="s">
        <v>206</v>
      </c>
      <c r="D25" s="2" t="s">
        <v>207</v>
      </c>
      <c r="E25" s="2" t="s">
        <v>26</v>
      </c>
      <c r="F25" s="2" t="s">
        <v>208</v>
      </c>
      <c r="G25" s="2">
        <v>9.2200000000000006</v>
      </c>
      <c r="H25" s="2">
        <v>27.66</v>
      </c>
    </row>
    <row r="26" spans="2:8">
      <c r="B26" s="2">
        <v>20</v>
      </c>
      <c r="C26" s="2" t="s">
        <v>209</v>
      </c>
      <c r="D26" s="2" t="s">
        <v>27</v>
      </c>
      <c r="E26" s="2" t="s">
        <v>210</v>
      </c>
      <c r="F26" s="2" t="s">
        <v>211</v>
      </c>
      <c r="G26" s="2">
        <v>1.58</v>
      </c>
      <c r="H26" s="2">
        <v>31.6</v>
      </c>
    </row>
    <row r="27" spans="2:8">
      <c r="B27" s="2">
        <v>20</v>
      </c>
      <c r="C27" s="2" t="s">
        <v>209</v>
      </c>
      <c r="D27" s="2" t="s">
        <v>27</v>
      </c>
      <c r="E27" s="2" t="s">
        <v>212</v>
      </c>
      <c r="F27" s="2" t="s">
        <v>211</v>
      </c>
      <c r="G27" s="2">
        <v>1.58</v>
      </c>
      <c r="H27" s="2">
        <v>31.6</v>
      </c>
    </row>
    <row r="28" spans="2:8">
      <c r="B28" s="2">
        <v>20</v>
      </c>
      <c r="C28" s="2" t="s">
        <v>209</v>
      </c>
      <c r="D28" s="2" t="s">
        <v>27</v>
      </c>
      <c r="E28" s="2" t="s">
        <v>213</v>
      </c>
      <c r="F28" s="2" t="s">
        <v>211</v>
      </c>
      <c r="G28" s="2">
        <v>1.58</v>
      </c>
      <c r="H28" s="2">
        <v>31.6</v>
      </c>
    </row>
    <row r="29" spans="2:8">
      <c r="B29" s="2">
        <v>20</v>
      </c>
      <c r="C29" s="2" t="s">
        <v>209</v>
      </c>
      <c r="D29" s="2" t="s">
        <v>27</v>
      </c>
      <c r="E29" s="2" t="s">
        <v>214</v>
      </c>
      <c r="F29" s="2" t="s">
        <v>211</v>
      </c>
      <c r="G29" s="2">
        <v>1.58</v>
      </c>
      <c r="H29" s="2">
        <v>31.6</v>
      </c>
    </row>
    <row r="30" spans="2:8">
      <c r="B30" s="2">
        <v>30</v>
      </c>
      <c r="C30" s="2" t="s">
        <v>215</v>
      </c>
      <c r="D30" s="2" t="s">
        <v>26</v>
      </c>
      <c r="F30" s="2" t="s">
        <v>216</v>
      </c>
      <c r="G30" s="2">
        <v>0.85</v>
      </c>
      <c r="H30" s="2">
        <v>25.5</v>
      </c>
    </row>
    <row r="31" spans="2:8">
      <c r="B31" s="2">
        <v>10</v>
      </c>
      <c r="C31" s="2" t="s">
        <v>217</v>
      </c>
      <c r="D31" s="2" t="s">
        <v>218</v>
      </c>
      <c r="F31" s="2" t="s">
        <v>219</v>
      </c>
      <c r="G31" s="2">
        <v>24.9</v>
      </c>
      <c r="H31" s="2">
        <v>249</v>
      </c>
    </row>
    <row r="32" spans="2:8">
      <c r="B32" s="2">
        <v>10</v>
      </c>
      <c r="C32" s="2" t="s">
        <v>217</v>
      </c>
      <c r="D32" s="2" t="s">
        <v>220</v>
      </c>
      <c r="F32" s="2" t="s">
        <v>219</v>
      </c>
      <c r="G32" s="2">
        <v>26.37</v>
      </c>
      <c r="H32" s="2">
        <v>263.7</v>
      </c>
    </row>
    <row r="33" spans="2:8">
      <c r="B33" s="2">
        <v>20</v>
      </c>
      <c r="C33" s="2" t="s">
        <v>221</v>
      </c>
      <c r="D33" s="2" t="s">
        <v>25</v>
      </c>
      <c r="F33" s="2" t="s">
        <v>222</v>
      </c>
      <c r="G33" s="2">
        <v>20.28</v>
      </c>
      <c r="H33" s="2">
        <v>405.6</v>
      </c>
    </row>
    <row r="34" spans="2:8">
      <c r="B34" s="2">
        <v>40</v>
      </c>
      <c r="C34" s="2" t="s">
        <v>221</v>
      </c>
      <c r="D34" s="2" t="s">
        <v>26</v>
      </c>
      <c r="F34" s="2" t="s">
        <v>222</v>
      </c>
      <c r="G34" s="2">
        <v>25.07</v>
      </c>
      <c r="H34" s="91">
        <v>1002.8</v>
      </c>
    </row>
    <row r="35" spans="2:8">
      <c r="B35" s="2">
        <v>20</v>
      </c>
      <c r="C35" s="2" t="s">
        <v>221</v>
      </c>
      <c r="D35" s="2" t="s">
        <v>27</v>
      </c>
      <c r="F35" s="2" t="s">
        <v>222</v>
      </c>
      <c r="G35" s="2">
        <v>30.75</v>
      </c>
      <c r="H35" s="2">
        <v>615</v>
      </c>
    </row>
    <row r="36" spans="2:8">
      <c r="B36" s="2">
        <v>3</v>
      </c>
      <c r="C36" s="2" t="s">
        <v>223</v>
      </c>
      <c r="F36" s="2" t="s">
        <v>224</v>
      </c>
      <c r="G36" s="2">
        <v>155.41999999999999</v>
      </c>
      <c r="H36" s="2">
        <v>466.26</v>
      </c>
    </row>
    <row r="37" spans="2:8">
      <c r="B37" s="2">
        <v>8</v>
      </c>
      <c r="C37" s="2" t="s">
        <v>225</v>
      </c>
      <c r="D37" s="2" t="s">
        <v>226</v>
      </c>
      <c r="F37" s="2" t="s">
        <v>227</v>
      </c>
      <c r="G37" s="2">
        <v>18.13</v>
      </c>
      <c r="H37" s="2">
        <v>145.04</v>
      </c>
    </row>
    <row r="38" spans="2:8">
      <c r="B38" s="2">
        <v>2</v>
      </c>
      <c r="C38" s="2" t="s">
        <v>225</v>
      </c>
      <c r="D38" s="2" t="s">
        <v>228</v>
      </c>
      <c r="F38" s="2" t="s">
        <v>227</v>
      </c>
      <c r="G38" s="2">
        <v>19.52</v>
      </c>
      <c r="H38" s="2">
        <v>39.04</v>
      </c>
    </row>
    <row r="39" spans="2:8">
      <c r="B39" s="2">
        <v>3</v>
      </c>
      <c r="C39" s="2" t="s">
        <v>225</v>
      </c>
      <c r="D39" s="2" t="s">
        <v>229</v>
      </c>
      <c r="F39" s="2" t="s">
        <v>227</v>
      </c>
      <c r="G39" s="2">
        <v>21.3</v>
      </c>
      <c r="H39" s="2">
        <v>63.9</v>
      </c>
    </row>
    <row r="40" spans="2:8">
      <c r="B40" s="2">
        <v>2</v>
      </c>
      <c r="C40" s="2" t="s">
        <v>225</v>
      </c>
      <c r="D40" s="2" t="s">
        <v>230</v>
      </c>
      <c r="F40" s="2" t="s">
        <v>227</v>
      </c>
      <c r="G40" s="2">
        <v>18.829999999999998</v>
      </c>
      <c r="H40" s="2">
        <v>37.659999999999997</v>
      </c>
    </row>
    <row r="41" spans="2:8">
      <c r="B41" s="2">
        <v>6</v>
      </c>
      <c r="C41" s="2" t="s">
        <v>225</v>
      </c>
      <c r="D41" s="2" t="s">
        <v>231</v>
      </c>
      <c r="F41" s="2" t="s">
        <v>227</v>
      </c>
      <c r="G41" s="2">
        <v>20.22</v>
      </c>
      <c r="H41" s="2">
        <v>121.32</v>
      </c>
    </row>
    <row r="42" spans="2:8">
      <c r="B42" s="2">
        <v>7</v>
      </c>
      <c r="C42" s="2" t="s">
        <v>225</v>
      </c>
      <c r="D42" s="2" t="s">
        <v>232</v>
      </c>
      <c r="F42" s="2" t="s">
        <v>227</v>
      </c>
      <c r="G42" s="2">
        <v>22</v>
      </c>
      <c r="H42" s="2">
        <v>154</v>
      </c>
    </row>
    <row r="43" spans="2:8">
      <c r="B43" s="2">
        <v>10</v>
      </c>
      <c r="C43" s="2" t="s">
        <v>225</v>
      </c>
      <c r="D43" s="2" t="s">
        <v>233</v>
      </c>
      <c r="F43" s="2" t="s">
        <v>227</v>
      </c>
      <c r="G43" s="2">
        <v>19.48</v>
      </c>
      <c r="H43" s="2">
        <v>194.8</v>
      </c>
    </row>
    <row r="44" spans="2:8">
      <c r="B44" s="2">
        <v>8</v>
      </c>
      <c r="C44" s="2" t="s">
        <v>225</v>
      </c>
      <c r="D44" s="2" t="s">
        <v>234</v>
      </c>
      <c r="F44" s="2" t="s">
        <v>227</v>
      </c>
      <c r="G44" s="2">
        <v>20.88</v>
      </c>
      <c r="H44" s="2">
        <v>167.04</v>
      </c>
    </row>
    <row r="45" spans="2:8">
      <c r="B45" s="2">
        <v>9</v>
      </c>
      <c r="C45" s="2" t="s">
        <v>225</v>
      </c>
      <c r="D45" s="2" t="s">
        <v>235</v>
      </c>
      <c r="F45" s="2" t="s">
        <v>227</v>
      </c>
      <c r="G45" s="2">
        <v>22.66</v>
      </c>
      <c r="H45" s="2">
        <v>203.94</v>
      </c>
    </row>
    <row r="46" spans="2:8">
      <c r="B46" s="2">
        <v>1</v>
      </c>
      <c r="C46" s="2" t="s">
        <v>236</v>
      </c>
      <c r="D46" s="2" t="s">
        <v>27</v>
      </c>
      <c r="E46" s="2" t="s">
        <v>107</v>
      </c>
      <c r="F46" s="2" t="s">
        <v>237</v>
      </c>
      <c r="G46" s="2">
        <v>2.64</v>
      </c>
      <c r="H46" s="2">
        <v>2.64</v>
      </c>
    </row>
    <row r="47" spans="2:8">
      <c r="B47" s="2">
        <v>1</v>
      </c>
      <c r="C47" s="2" t="s">
        <v>236</v>
      </c>
      <c r="D47" s="2" t="s">
        <v>27</v>
      </c>
      <c r="E47" s="2" t="s">
        <v>210</v>
      </c>
      <c r="F47" s="2" t="s">
        <v>237</v>
      </c>
      <c r="G47" s="2">
        <v>2.64</v>
      </c>
      <c r="H47" s="2">
        <v>2.64</v>
      </c>
    </row>
    <row r="48" spans="2:8">
      <c r="B48" s="2">
        <v>1</v>
      </c>
      <c r="C48" s="2" t="s">
        <v>236</v>
      </c>
      <c r="D48" s="2" t="s">
        <v>27</v>
      </c>
      <c r="E48" s="2" t="s">
        <v>212</v>
      </c>
      <c r="F48" s="2" t="s">
        <v>237</v>
      </c>
      <c r="G48" s="2">
        <v>2.64</v>
      </c>
      <c r="H48" s="2">
        <v>2.64</v>
      </c>
    </row>
    <row r="49" spans="2:8">
      <c r="B49" s="2">
        <v>1</v>
      </c>
      <c r="C49" s="2" t="s">
        <v>236</v>
      </c>
      <c r="D49" s="2" t="s">
        <v>27</v>
      </c>
      <c r="E49" s="2" t="s">
        <v>213</v>
      </c>
      <c r="F49" s="2" t="s">
        <v>237</v>
      </c>
      <c r="G49" s="2">
        <v>2.64</v>
      </c>
      <c r="H49" s="2">
        <v>2.64</v>
      </c>
    </row>
    <row r="50" spans="2:8">
      <c r="B50" s="2">
        <v>20</v>
      </c>
      <c r="C50" s="2" t="s">
        <v>238</v>
      </c>
      <c r="D50" s="2" t="s">
        <v>239</v>
      </c>
      <c r="F50" s="2" t="s">
        <v>240</v>
      </c>
      <c r="G50" s="2">
        <v>5.37</v>
      </c>
      <c r="H50" s="2">
        <v>107.4</v>
      </c>
    </row>
    <row r="51" spans="2:8">
      <c r="B51" s="2">
        <v>1</v>
      </c>
      <c r="C51" s="2" t="s">
        <v>241</v>
      </c>
      <c r="D51" s="2" t="s">
        <v>242</v>
      </c>
      <c r="E51" s="2" t="s">
        <v>214</v>
      </c>
      <c r="F51" s="2" t="s">
        <v>243</v>
      </c>
      <c r="G51" s="2">
        <v>27.52</v>
      </c>
      <c r="H51" s="2">
        <v>27.52</v>
      </c>
    </row>
    <row r="52" spans="2:8">
      <c r="B52" s="2">
        <v>1</v>
      </c>
      <c r="C52" s="2" t="s">
        <v>241</v>
      </c>
      <c r="D52" s="2" t="s">
        <v>244</v>
      </c>
      <c r="E52" s="2" t="s">
        <v>210</v>
      </c>
      <c r="F52" s="2" t="s">
        <v>243</v>
      </c>
      <c r="G52" s="2">
        <v>251.15</v>
      </c>
      <c r="H52" s="2">
        <v>251.15</v>
      </c>
    </row>
    <row r="53" spans="2:8">
      <c r="B53" s="2">
        <v>20</v>
      </c>
      <c r="C53" s="2" t="s">
        <v>245</v>
      </c>
      <c r="D53" s="2" t="s">
        <v>37</v>
      </c>
      <c r="F53" s="2" t="s">
        <v>246</v>
      </c>
      <c r="G53" s="2">
        <v>0.34</v>
      </c>
      <c r="H53" s="2">
        <v>6.8</v>
      </c>
    </row>
    <row r="54" spans="2:8">
      <c r="B54" s="2">
        <v>10</v>
      </c>
      <c r="C54" s="2" t="s">
        <v>247</v>
      </c>
      <c r="D54" s="2" t="s">
        <v>239</v>
      </c>
      <c r="F54" s="2" t="s">
        <v>248</v>
      </c>
      <c r="G54" s="2">
        <v>1.01</v>
      </c>
      <c r="H54" s="2">
        <v>10.1</v>
      </c>
    </row>
    <row r="55" spans="2:8">
      <c r="B55" s="2">
        <v>5</v>
      </c>
      <c r="C55" s="2" t="s">
        <v>249</v>
      </c>
      <c r="D55" s="2" t="s">
        <v>107</v>
      </c>
      <c r="F55" s="2" t="s">
        <v>250</v>
      </c>
      <c r="G55" s="2">
        <v>1.29</v>
      </c>
      <c r="H55" s="2">
        <v>6.45</v>
      </c>
    </row>
    <row r="56" spans="2:8">
      <c r="B56" s="2">
        <v>5</v>
      </c>
      <c r="C56" s="2" t="s">
        <v>249</v>
      </c>
      <c r="D56" s="2" t="s">
        <v>210</v>
      </c>
      <c r="F56" s="2" t="s">
        <v>250</v>
      </c>
      <c r="G56" s="2">
        <v>1.29</v>
      </c>
      <c r="H56" s="2">
        <v>6.45</v>
      </c>
    </row>
    <row r="57" spans="2:8">
      <c r="B57" s="2">
        <v>2</v>
      </c>
      <c r="C57" s="2" t="s">
        <v>251</v>
      </c>
      <c r="F57" s="2" t="s">
        <v>252</v>
      </c>
      <c r="G57" s="2">
        <v>28.26</v>
      </c>
      <c r="H57" s="2">
        <v>56.52</v>
      </c>
    </row>
    <row r="58" spans="2:8">
      <c r="B58" s="2">
        <v>2</v>
      </c>
      <c r="C58" s="2" t="s">
        <v>253</v>
      </c>
      <c r="F58" s="2" t="s">
        <v>254</v>
      </c>
      <c r="G58" s="2">
        <v>30.09</v>
      </c>
      <c r="H58" s="2">
        <v>60.18</v>
      </c>
    </row>
    <row r="59" spans="2:8">
      <c r="F59" s="2" t="s">
        <v>255</v>
      </c>
      <c r="G59" s="91">
        <v>4992.83</v>
      </c>
    </row>
    <row r="60" spans="2:8">
      <c r="F60" s="2" t="s">
        <v>256</v>
      </c>
      <c r="G60" s="2">
        <v>624.1</v>
      </c>
    </row>
    <row r="61" spans="2:8">
      <c r="F61" s="2" t="s">
        <v>257</v>
      </c>
      <c r="G61" s="91">
        <v>4368.7299999999996</v>
      </c>
    </row>
    <row r="62" spans="2:8">
      <c r="F62" s="2" t="s">
        <v>258</v>
      </c>
      <c r="G62" s="2"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0</v>
      </c>
    </row>
    <row r="5" spans="2:2">
      <c r="B5" s="2" t="s">
        <v>277</v>
      </c>
    </row>
    <row r="6" spans="2:2">
      <c r="B6" s="2" t="s">
        <v>278</v>
      </c>
    </row>
    <row r="7" spans="2:2">
      <c r="B7" s="2" t="s">
        <v>279</v>
      </c>
    </row>
    <row r="8" spans="2:2">
      <c r="B8" s="2" t="s">
        <v>280</v>
      </c>
    </row>
    <row r="10" spans="2:2">
      <c r="B10" s="2" t="s">
        <v>6</v>
      </c>
    </row>
    <row r="11" spans="2:2" ht="15" customHeight="1">
      <c r="B11" s="2" t="s">
        <v>7</v>
      </c>
    </row>
    <row r="12" spans="2:2">
      <c r="B12" s="2" t="s">
        <v>277</v>
      </c>
    </row>
    <row r="13" spans="2:2">
      <c r="B13" s="2" t="s">
        <v>278</v>
      </c>
    </row>
    <row r="14" spans="2:2">
      <c r="B14" s="2" t="s">
        <v>279</v>
      </c>
    </row>
    <row r="15" spans="2:2" ht="15" customHeight="1">
      <c r="B15" s="2" t="s">
        <v>280</v>
      </c>
    </row>
    <row r="16" spans="2:2">
      <c r="B16" s="2" t="s">
        <v>6</v>
      </c>
    </row>
    <row r="18" spans="2:9">
      <c r="B18" s="2" t="s">
        <v>281</v>
      </c>
    </row>
    <row r="19" spans="2:9">
      <c r="B19" s="2" t="s">
        <v>282</v>
      </c>
    </row>
    <row r="20" spans="2:9">
      <c r="B20" s="2" t="s">
        <v>195</v>
      </c>
      <c r="C20" s="2">
        <v>32609</v>
      </c>
    </row>
    <row r="21" spans="2:9">
      <c r="B21" s="2" t="s">
        <v>11</v>
      </c>
      <c r="C21" s="96">
        <v>44896</v>
      </c>
    </row>
    <row r="22" spans="2:9">
      <c r="B22" s="2" t="s">
        <v>197</v>
      </c>
      <c r="C22" s="2" t="s">
        <v>283</v>
      </c>
    </row>
    <row r="23" spans="2:9">
      <c r="B23" s="2" t="s">
        <v>198</v>
      </c>
      <c r="C23" s="2" t="s">
        <v>199</v>
      </c>
      <c r="D23" s="2" t="s">
        <v>284</v>
      </c>
      <c r="E23" s="2" t="s">
        <v>200</v>
      </c>
      <c r="F23" s="2" t="s">
        <v>201</v>
      </c>
      <c r="G23" s="2" t="s">
        <v>169</v>
      </c>
      <c r="H23" s="2" t="s">
        <v>202</v>
      </c>
      <c r="I23" s="2" t="s">
        <v>21</v>
      </c>
    </row>
    <row r="24" spans="2:9">
      <c r="B24" s="2">
        <v>500</v>
      </c>
      <c r="C24" s="2" t="s">
        <v>285</v>
      </c>
      <c r="D24" s="2" t="s">
        <v>286</v>
      </c>
      <c r="E24" s="2" t="s">
        <v>242</v>
      </c>
      <c r="F24" s="2" t="s">
        <v>239</v>
      </c>
      <c r="G24" s="2" t="s">
        <v>287</v>
      </c>
      <c r="H24" s="2">
        <v>78.430000000000007</v>
      </c>
      <c r="I24" s="91">
        <v>39215</v>
      </c>
    </row>
    <row r="25" spans="2:9">
      <c r="B25" s="2">
        <v>1</v>
      </c>
      <c r="C25" s="2" t="s">
        <v>285</v>
      </c>
      <c r="D25" s="2" t="s">
        <v>286</v>
      </c>
      <c r="E25" s="2" t="s">
        <v>242</v>
      </c>
      <c r="F25" s="2" t="s">
        <v>210</v>
      </c>
      <c r="G25" s="2" t="s">
        <v>287</v>
      </c>
      <c r="H25" s="2">
        <v>78.430000000000007</v>
      </c>
      <c r="I25" s="2">
        <v>78.430000000000007</v>
      </c>
    </row>
    <row r="26" spans="2:9">
      <c r="B26" s="2">
        <v>1</v>
      </c>
      <c r="C26" s="2" t="s">
        <v>285</v>
      </c>
      <c r="D26" s="2" t="s">
        <v>288</v>
      </c>
      <c r="E26" s="2" t="s">
        <v>204</v>
      </c>
      <c r="F26" s="2" t="s">
        <v>210</v>
      </c>
      <c r="G26" s="2" t="s">
        <v>287</v>
      </c>
      <c r="H26" s="2">
        <v>309.60000000000002</v>
      </c>
      <c r="I26" s="2">
        <v>309.60000000000002</v>
      </c>
    </row>
    <row r="27" spans="2:9">
      <c r="B27" s="2">
        <v>1</v>
      </c>
      <c r="C27" s="2" t="s">
        <v>289</v>
      </c>
      <c r="D27" s="2" t="s">
        <v>290</v>
      </c>
      <c r="E27" s="2" t="s">
        <v>27</v>
      </c>
      <c r="G27" s="2" t="s">
        <v>291</v>
      </c>
      <c r="H27" s="2">
        <v>1.0900000000000001</v>
      </c>
      <c r="I27" s="2">
        <v>1.0900000000000001</v>
      </c>
    </row>
    <row r="28" spans="2:9">
      <c r="B28" s="2">
        <v>1</v>
      </c>
      <c r="C28" s="2" t="s">
        <v>292</v>
      </c>
      <c r="D28" s="2" t="s">
        <v>293</v>
      </c>
      <c r="E28" s="2" t="s">
        <v>294</v>
      </c>
      <c r="F28" s="2" t="s">
        <v>239</v>
      </c>
      <c r="G28" s="2" t="s">
        <v>295</v>
      </c>
      <c r="H28" s="2">
        <v>0.93</v>
      </c>
      <c r="I28" s="2">
        <v>0.93</v>
      </c>
    </row>
    <row r="29" spans="2:9">
      <c r="B29" s="2">
        <v>1</v>
      </c>
      <c r="C29" s="2" t="s">
        <v>296</v>
      </c>
      <c r="D29" s="2" t="s">
        <v>297</v>
      </c>
      <c r="E29" s="2" t="s">
        <v>298</v>
      </c>
      <c r="F29" s="2" t="s">
        <v>239</v>
      </c>
      <c r="G29" s="2" t="s">
        <v>299</v>
      </c>
      <c r="H29" s="2">
        <v>0.49</v>
      </c>
      <c r="I29" s="2">
        <v>0.49</v>
      </c>
    </row>
    <row r="30" spans="2:9">
      <c r="B30" s="2">
        <v>1</v>
      </c>
      <c r="C30" s="2" t="s">
        <v>300</v>
      </c>
      <c r="D30" s="2" t="s">
        <v>301</v>
      </c>
      <c r="E30" s="2" t="s">
        <v>25</v>
      </c>
      <c r="F30" s="2" t="s">
        <v>302</v>
      </c>
      <c r="G30" s="2" t="s">
        <v>303</v>
      </c>
      <c r="H30" s="2">
        <v>28.06</v>
      </c>
      <c r="I30" s="2">
        <v>28.06</v>
      </c>
    </row>
    <row r="31" spans="2:9">
      <c r="B31" s="2">
        <v>1</v>
      </c>
      <c r="C31" s="2" t="s">
        <v>304</v>
      </c>
      <c r="D31" s="2" t="s">
        <v>305</v>
      </c>
      <c r="E31" s="2" t="s">
        <v>298</v>
      </c>
      <c r="F31" s="2" t="s">
        <v>239</v>
      </c>
      <c r="G31" s="2" t="s">
        <v>306</v>
      </c>
      <c r="H31" s="2">
        <v>0.63</v>
      </c>
      <c r="I31" s="2">
        <v>0.63</v>
      </c>
    </row>
    <row r="32" spans="2:9">
      <c r="B32" s="2">
        <v>1</v>
      </c>
      <c r="C32" s="2" t="s">
        <v>307</v>
      </c>
      <c r="D32" s="2" t="s">
        <v>308</v>
      </c>
      <c r="E32" s="2" t="s">
        <v>107</v>
      </c>
      <c r="G32" s="2" t="s">
        <v>309</v>
      </c>
      <c r="H32" s="2">
        <v>0.99</v>
      </c>
      <c r="I32" s="2">
        <v>0.99</v>
      </c>
    </row>
    <row r="33" spans="2:9">
      <c r="B33" s="2">
        <v>1</v>
      </c>
      <c r="C33" s="2" t="s">
        <v>307</v>
      </c>
      <c r="D33" s="2" t="s">
        <v>308</v>
      </c>
      <c r="E33" s="2" t="s">
        <v>210</v>
      </c>
      <c r="G33" s="2" t="s">
        <v>309</v>
      </c>
      <c r="H33" s="2">
        <v>0.99</v>
      </c>
      <c r="I33" s="2">
        <v>0.99</v>
      </c>
    </row>
    <row r="34" spans="2:9">
      <c r="B34" s="2">
        <v>1</v>
      </c>
      <c r="C34" s="2" t="s">
        <v>307</v>
      </c>
      <c r="D34" s="2" t="s">
        <v>308</v>
      </c>
      <c r="E34" s="2" t="s">
        <v>212</v>
      </c>
      <c r="G34" s="2" t="s">
        <v>309</v>
      </c>
      <c r="H34" s="2">
        <v>0.99</v>
      </c>
      <c r="I34" s="2">
        <v>0.99</v>
      </c>
    </row>
    <row r="35" spans="2:9">
      <c r="B35" s="2">
        <v>1</v>
      </c>
      <c r="C35" s="2" t="s">
        <v>307</v>
      </c>
      <c r="D35" s="2" t="s">
        <v>308</v>
      </c>
      <c r="E35" s="2" t="s">
        <v>213</v>
      </c>
      <c r="G35" s="2" t="s">
        <v>309</v>
      </c>
      <c r="H35" s="2">
        <v>0.99</v>
      </c>
      <c r="I35" s="2">
        <v>0.99</v>
      </c>
    </row>
    <row r="36" spans="2:9">
      <c r="B36" s="2">
        <v>1</v>
      </c>
      <c r="C36" s="2" t="s">
        <v>307</v>
      </c>
      <c r="D36" s="2" t="s">
        <v>308</v>
      </c>
      <c r="E36" s="2" t="s">
        <v>263</v>
      </c>
      <c r="G36" s="2" t="s">
        <v>309</v>
      </c>
      <c r="H36" s="2">
        <v>0.99</v>
      </c>
      <c r="I36" s="2">
        <v>0.99</v>
      </c>
    </row>
    <row r="37" spans="2:9">
      <c r="B37" s="2">
        <v>1</v>
      </c>
      <c r="C37" s="2" t="s">
        <v>307</v>
      </c>
      <c r="D37" s="2" t="s">
        <v>308</v>
      </c>
      <c r="E37" s="2" t="s">
        <v>214</v>
      </c>
      <c r="G37" s="2" t="s">
        <v>309</v>
      </c>
      <c r="H37" s="2">
        <v>0.99</v>
      </c>
      <c r="I37" s="2">
        <v>0.99</v>
      </c>
    </row>
    <row r="38" spans="2:9">
      <c r="B38" s="2">
        <v>1</v>
      </c>
      <c r="C38" s="2" t="s">
        <v>307</v>
      </c>
      <c r="D38" s="2" t="s">
        <v>308</v>
      </c>
      <c r="E38" s="2" t="s">
        <v>265</v>
      </c>
      <c r="G38" s="2" t="s">
        <v>309</v>
      </c>
      <c r="H38" s="2">
        <v>0.99</v>
      </c>
      <c r="I38" s="2">
        <v>0.99</v>
      </c>
    </row>
    <row r="39" spans="2:9">
      <c r="B39" s="2">
        <v>1</v>
      </c>
      <c r="C39" s="2" t="s">
        <v>307</v>
      </c>
      <c r="D39" s="2" t="s">
        <v>308</v>
      </c>
      <c r="E39" s="2" t="s">
        <v>266</v>
      </c>
      <c r="G39" s="2" t="s">
        <v>309</v>
      </c>
      <c r="H39" s="2">
        <v>0.99</v>
      </c>
      <c r="I39" s="2">
        <v>0.99</v>
      </c>
    </row>
    <row r="40" spans="2:9">
      <c r="B40" s="2">
        <v>1</v>
      </c>
      <c r="C40" s="2" t="s">
        <v>307</v>
      </c>
      <c r="D40" s="2" t="s">
        <v>308</v>
      </c>
      <c r="E40" s="2" t="s">
        <v>267</v>
      </c>
      <c r="G40" s="2" t="s">
        <v>309</v>
      </c>
      <c r="H40" s="2">
        <v>0.99</v>
      </c>
      <c r="I40" s="2">
        <v>0.99</v>
      </c>
    </row>
    <row r="41" spans="2:9">
      <c r="B41" s="2">
        <v>1</v>
      </c>
      <c r="C41" s="2" t="s">
        <v>307</v>
      </c>
      <c r="D41" s="2" t="s">
        <v>308</v>
      </c>
      <c r="E41" s="2" t="s">
        <v>268</v>
      </c>
      <c r="G41" s="2" t="s">
        <v>309</v>
      </c>
      <c r="H41" s="2">
        <v>0.99</v>
      </c>
      <c r="I41" s="2">
        <v>0.99</v>
      </c>
    </row>
    <row r="42" spans="2:9">
      <c r="B42" s="2">
        <v>1</v>
      </c>
      <c r="C42" s="2" t="s">
        <v>307</v>
      </c>
      <c r="D42" s="2" t="s">
        <v>308</v>
      </c>
      <c r="E42" s="2" t="s">
        <v>310</v>
      </c>
      <c r="G42" s="2" t="s">
        <v>309</v>
      </c>
      <c r="H42" s="2">
        <v>0.99</v>
      </c>
      <c r="I42" s="2">
        <v>0.99</v>
      </c>
    </row>
    <row r="43" spans="2:9">
      <c r="B43" s="2">
        <v>1</v>
      </c>
      <c r="C43" s="2" t="s">
        <v>307</v>
      </c>
      <c r="D43" s="2" t="s">
        <v>308</v>
      </c>
      <c r="E43" s="2" t="s">
        <v>269</v>
      </c>
      <c r="G43" s="2" t="s">
        <v>309</v>
      </c>
      <c r="H43" s="2">
        <v>0.99</v>
      </c>
      <c r="I43" s="2">
        <v>0.99</v>
      </c>
    </row>
    <row r="44" spans="2:9">
      <c r="B44" s="2">
        <v>1</v>
      </c>
      <c r="C44" s="2" t="s">
        <v>307</v>
      </c>
      <c r="D44" s="2" t="s">
        <v>308</v>
      </c>
      <c r="E44" s="2" t="s">
        <v>311</v>
      </c>
      <c r="G44" s="2" t="s">
        <v>309</v>
      </c>
      <c r="H44" s="2">
        <v>0.99</v>
      </c>
      <c r="I44" s="2">
        <v>0.99</v>
      </c>
    </row>
    <row r="45" spans="2:9">
      <c r="B45" s="2">
        <v>1</v>
      </c>
      <c r="C45" s="2" t="s">
        <v>312</v>
      </c>
      <c r="D45" s="2" t="s">
        <v>313</v>
      </c>
      <c r="E45" s="2" t="s">
        <v>314</v>
      </c>
      <c r="G45" s="2" t="s">
        <v>315</v>
      </c>
      <c r="H45" s="2">
        <v>2.5299999999999998</v>
      </c>
      <c r="I45" s="2">
        <v>2.5299999999999998</v>
      </c>
    </row>
    <row r="46" spans="2:9">
      <c r="B46" s="2">
        <v>1</v>
      </c>
      <c r="C46" s="2" t="s">
        <v>316</v>
      </c>
      <c r="D46" s="2" t="s">
        <v>317</v>
      </c>
      <c r="G46" s="2" t="s">
        <v>318</v>
      </c>
      <c r="H46" s="2">
        <v>0.79</v>
      </c>
      <c r="I46" s="2">
        <v>0.79</v>
      </c>
    </row>
    <row r="47" spans="2:9">
      <c r="B47" s="2">
        <v>1</v>
      </c>
      <c r="C47" s="2" t="s">
        <v>319</v>
      </c>
      <c r="D47" s="2" t="s">
        <v>320</v>
      </c>
      <c r="E47" s="2" t="s">
        <v>314</v>
      </c>
      <c r="G47" s="2" t="s">
        <v>321</v>
      </c>
      <c r="H47" s="2">
        <v>2.8</v>
      </c>
      <c r="I47" s="2">
        <v>2.8</v>
      </c>
    </row>
    <row r="48" spans="2:9">
      <c r="B48" s="2">
        <v>1</v>
      </c>
      <c r="C48" s="2" t="s">
        <v>322</v>
      </c>
      <c r="D48" s="2" t="s">
        <v>323</v>
      </c>
      <c r="E48" s="2" t="s">
        <v>298</v>
      </c>
      <c r="F48" s="2" t="s">
        <v>239</v>
      </c>
      <c r="G48" s="2" t="s">
        <v>324</v>
      </c>
      <c r="H48" s="2">
        <v>2.17</v>
      </c>
      <c r="I48" s="2">
        <v>2.17</v>
      </c>
    </row>
    <row r="49" spans="2:9">
      <c r="B49" s="2">
        <v>1</v>
      </c>
      <c r="C49" s="2" t="s">
        <v>325</v>
      </c>
      <c r="D49" s="2" t="s">
        <v>326</v>
      </c>
      <c r="E49" s="2" t="s">
        <v>314</v>
      </c>
      <c r="G49" s="2" t="s">
        <v>327</v>
      </c>
      <c r="H49" s="2">
        <v>2.5</v>
      </c>
      <c r="I49" s="2">
        <v>2.5</v>
      </c>
    </row>
    <row r="50" spans="2:9">
      <c r="B50" s="2">
        <v>1</v>
      </c>
      <c r="C50" s="2" t="s">
        <v>328</v>
      </c>
      <c r="D50" s="2" t="s">
        <v>329</v>
      </c>
      <c r="E50" s="2" t="s">
        <v>298</v>
      </c>
      <c r="F50" s="2" t="s">
        <v>239</v>
      </c>
      <c r="G50" s="2" t="s">
        <v>330</v>
      </c>
      <c r="H50" s="2">
        <v>1.93</v>
      </c>
      <c r="I50" s="2">
        <v>1.93</v>
      </c>
    </row>
    <row r="51" spans="2:9">
      <c r="B51" s="2">
        <v>1</v>
      </c>
      <c r="C51" s="2" t="s">
        <v>328</v>
      </c>
      <c r="D51" s="2" t="s">
        <v>329</v>
      </c>
      <c r="E51" s="2" t="s">
        <v>294</v>
      </c>
      <c r="F51" s="2" t="s">
        <v>239</v>
      </c>
      <c r="G51" s="2" t="s">
        <v>330</v>
      </c>
      <c r="H51" s="2">
        <v>1.93</v>
      </c>
      <c r="I51" s="2">
        <v>1.93</v>
      </c>
    </row>
    <row r="52" spans="2:9">
      <c r="B52" s="2">
        <v>1</v>
      </c>
      <c r="C52" s="2" t="s">
        <v>331</v>
      </c>
      <c r="D52" s="2" t="s">
        <v>332</v>
      </c>
      <c r="E52" s="2" t="s">
        <v>314</v>
      </c>
      <c r="G52" s="2" t="s">
        <v>333</v>
      </c>
      <c r="H52" s="2">
        <v>2.93</v>
      </c>
      <c r="I52" s="2">
        <v>2.93</v>
      </c>
    </row>
    <row r="53" spans="2:9">
      <c r="B53" s="2">
        <v>1</v>
      </c>
      <c r="C53" s="2" t="s">
        <v>334</v>
      </c>
      <c r="D53" s="2" t="s">
        <v>335</v>
      </c>
      <c r="E53" s="2" t="s">
        <v>314</v>
      </c>
      <c r="G53" s="2" t="s">
        <v>336</v>
      </c>
      <c r="H53" s="2">
        <v>2.56</v>
      </c>
      <c r="I53" s="2">
        <v>2.56</v>
      </c>
    </row>
    <row r="54" spans="2:9">
      <c r="B54" s="2">
        <v>1</v>
      </c>
      <c r="C54" s="2" t="s">
        <v>337</v>
      </c>
      <c r="D54" s="2" t="s">
        <v>338</v>
      </c>
      <c r="E54" s="2" t="s">
        <v>298</v>
      </c>
      <c r="F54" s="2" t="s">
        <v>239</v>
      </c>
      <c r="G54" s="2" t="s">
        <v>339</v>
      </c>
      <c r="H54" s="2">
        <v>3.42</v>
      </c>
      <c r="I54" s="2">
        <v>3.42</v>
      </c>
    </row>
    <row r="55" spans="2:9">
      <c r="B55" s="2">
        <v>1</v>
      </c>
      <c r="C55" s="2" t="s">
        <v>340</v>
      </c>
      <c r="D55" s="2" t="s">
        <v>341</v>
      </c>
      <c r="E55" s="2" t="s">
        <v>207</v>
      </c>
      <c r="F55" s="2" t="s">
        <v>239</v>
      </c>
      <c r="G55" s="2" t="s">
        <v>342</v>
      </c>
      <c r="H55" s="2">
        <v>11.64</v>
      </c>
      <c r="I55" s="2">
        <v>11.64</v>
      </c>
    </row>
    <row r="56" spans="2:9">
      <c r="B56" s="2">
        <v>1</v>
      </c>
      <c r="C56" s="2" t="s">
        <v>343</v>
      </c>
      <c r="D56" s="2" t="s">
        <v>344</v>
      </c>
      <c r="E56" s="2" t="s">
        <v>298</v>
      </c>
      <c r="F56" s="2" t="s">
        <v>273</v>
      </c>
      <c r="G56" s="2" t="s">
        <v>345</v>
      </c>
      <c r="H56" s="2">
        <v>0.59</v>
      </c>
      <c r="I56" s="2">
        <v>0.59</v>
      </c>
    </row>
    <row r="57" spans="2:9">
      <c r="B57" s="2">
        <v>1</v>
      </c>
      <c r="C57" s="2" t="s">
        <v>346</v>
      </c>
      <c r="D57" s="2" t="s">
        <v>347</v>
      </c>
      <c r="E57" s="2" t="s">
        <v>207</v>
      </c>
      <c r="F57" s="2" t="s">
        <v>348</v>
      </c>
      <c r="G57" s="2" t="s">
        <v>349</v>
      </c>
      <c r="H57" s="2">
        <v>23.4</v>
      </c>
      <c r="I57" s="2">
        <v>23.4</v>
      </c>
    </row>
    <row r="58" spans="2:9">
      <c r="B58" s="2">
        <v>1</v>
      </c>
      <c r="C58" s="2" t="s">
        <v>350</v>
      </c>
      <c r="D58" s="2" t="s">
        <v>351</v>
      </c>
      <c r="E58" s="2" t="s">
        <v>25</v>
      </c>
      <c r="G58" s="2" t="s">
        <v>352</v>
      </c>
      <c r="H58" s="2">
        <v>1.99</v>
      </c>
      <c r="I58" s="2">
        <v>1.99</v>
      </c>
    </row>
    <row r="59" spans="2:9">
      <c r="B59" s="2">
        <v>1</v>
      </c>
      <c r="C59" s="2" t="s">
        <v>353</v>
      </c>
      <c r="D59" s="2" t="s">
        <v>354</v>
      </c>
      <c r="E59" s="2" t="s">
        <v>207</v>
      </c>
      <c r="F59" s="2" t="s">
        <v>107</v>
      </c>
      <c r="G59" s="2" t="s">
        <v>355</v>
      </c>
      <c r="H59" s="2">
        <v>23.4</v>
      </c>
      <c r="I59" s="2">
        <v>23.4</v>
      </c>
    </row>
    <row r="60" spans="2:9">
      <c r="B60" s="2">
        <v>1</v>
      </c>
      <c r="C60" s="2" t="s">
        <v>356</v>
      </c>
      <c r="D60" s="2" t="s">
        <v>357</v>
      </c>
      <c r="E60" s="2" t="s">
        <v>25</v>
      </c>
      <c r="G60" s="2" t="s">
        <v>358</v>
      </c>
      <c r="H60" s="2">
        <v>3.21</v>
      </c>
      <c r="I60" s="2">
        <v>3.21</v>
      </c>
    </row>
    <row r="61" spans="2:9">
      <c r="B61" s="2">
        <v>1</v>
      </c>
      <c r="C61" s="2" t="s">
        <v>359</v>
      </c>
      <c r="D61" s="2" t="s">
        <v>360</v>
      </c>
      <c r="E61" s="2" t="s">
        <v>294</v>
      </c>
      <c r="F61" s="2" t="s">
        <v>213</v>
      </c>
      <c r="G61" s="2" t="s">
        <v>361</v>
      </c>
      <c r="H61" s="2">
        <v>1.55</v>
      </c>
      <c r="I61" s="2">
        <v>1.55</v>
      </c>
    </row>
    <row r="62" spans="2:9">
      <c r="B62" s="2">
        <v>1</v>
      </c>
      <c r="C62" s="2" t="s">
        <v>362</v>
      </c>
      <c r="D62" s="2" t="s">
        <v>363</v>
      </c>
      <c r="E62" s="2" t="s">
        <v>207</v>
      </c>
      <c r="F62" s="2" t="s">
        <v>107</v>
      </c>
      <c r="G62" s="2" t="s">
        <v>364</v>
      </c>
      <c r="H62" s="2">
        <v>23.4</v>
      </c>
      <c r="I62" s="2">
        <v>23.4</v>
      </c>
    </row>
    <row r="63" spans="2:9">
      <c r="B63" s="2">
        <v>1</v>
      </c>
      <c r="C63" s="2" t="s">
        <v>359</v>
      </c>
      <c r="D63" s="2" t="s">
        <v>360</v>
      </c>
      <c r="E63" s="2" t="s">
        <v>294</v>
      </c>
      <c r="F63" s="2" t="s">
        <v>239</v>
      </c>
      <c r="G63" s="2" t="s">
        <v>361</v>
      </c>
      <c r="H63" s="2">
        <v>1.55</v>
      </c>
      <c r="I63" s="2">
        <v>1.55</v>
      </c>
    </row>
    <row r="64" spans="2:9">
      <c r="B64" s="2">
        <v>1</v>
      </c>
      <c r="C64" s="2" t="s">
        <v>365</v>
      </c>
      <c r="D64" s="2" t="s">
        <v>366</v>
      </c>
      <c r="E64" s="2" t="s">
        <v>298</v>
      </c>
      <c r="F64" s="2" t="s">
        <v>239</v>
      </c>
      <c r="G64" s="2" t="s">
        <v>367</v>
      </c>
      <c r="H64" s="2">
        <v>0.74</v>
      </c>
      <c r="I64" s="2">
        <v>0.74</v>
      </c>
    </row>
    <row r="65" spans="2:9">
      <c r="B65" s="2">
        <v>1</v>
      </c>
      <c r="C65" s="2" t="s">
        <v>368</v>
      </c>
      <c r="D65" s="2" t="s">
        <v>369</v>
      </c>
      <c r="E65" s="2" t="s">
        <v>298</v>
      </c>
      <c r="F65" s="2" t="s">
        <v>239</v>
      </c>
      <c r="G65" s="2" t="s">
        <v>370</v>
      </c>
      <c r="H65" s="2">
        <v>1.75</v>
      </c>
      <c r="I65" s="2">
        <v>1.75</v>
      </c>
    </row>
    <row r="66" spans="2:9">
      <c r="B66" s="2">
        <v>1</v>
      </c>
      <c r="C66" s="2" t="s">
        <v>371</v>
      </c>
      <c r="D66" s="2" t="s">
        <v>372</v>
      </c>
      <c r="E66" s="2" t="s">
        <v>294</v>
      </c>
      <c r="F66" s="2" t="s">
        <v>210</v>
      </c>
      <c r="G66" s="2" t="s">
        <v>373</v>
      </c>
      <c r="H66" s="2">
        <v>0.74</v>
      </c>
      <c r="I66" s="2">
        <v>0.74</v>
      </c>
    </row>
    <row r="67" spans="2:9">
      <c r="B67" s="2">
        <v>1</v>
      </c>
      <c r="C67" s="2" t="s">
        <v>374</v>
      </c>
      <c r="D67" s="2" t="s">
        <v>375</v>
      </c>
      <c r="E67" s="2" t="s">
        <v>23</v>
      </c>
      <c r="G67" s="2" t="s">
        <v>376</v>
      </c>
      <c r="H67" s="2">
        <v>2.65</v>
      </c>
      <c r="I67" s="2">
        <v>2.65</v>
      </c>
    </row>
    <row r="68" spans="2:9">
      <c r="B68" s="2">
        <v>1</v>
      </c>
      <c r="C68" s="2" t="s">
        <v>377</v>
      </c>
      <c r="D68" s="2" t="s">
        <v>378</v>
      </c>
      <c r="E68" s="2" t="s">
        <v>298</v>
      </c>
      <c r="F68" s="2" t="s">
        <v>210</v>
      </c>
      <c r="G68" s="2" t="s">
        <v>379</v>
      </c>
      <c r="H68" s="2">
        <v>1.74</v>
      </c>
      <c r="I68" s="2">
        <v>1.74</v>
      </c>
    </row>
    <row r="69" spans="2:9">
      <c r="B69" s="2">
        <v>1</v>
      </c>
      <c r="C69" s="2" t="s">
        <v>380</v>
      </c>
      <c r="D69" s="2" t="s">
        <v>381</v>
      </c>
      <c r="E69" s="2" t="s">
        <v>298</v>
      </c>
      <c r="F69" s="2" t="s">
        <v>239</v>
      </c>
      <c r="G69" s="2" t="s">
        <v>382</v>
      </c>
      <c r="H69" s="2">
        <v>3.34</v>
      </c>
      <c r="I69" s="2">
        <v>3.34</v>
      </c>
    </row>
    <row r="70" spans="2:9">
      <c r="B70" s="2">
        <v>1</v>
      </c>
      <c r="C70" s="2" t="s">
        <v>383</v>
      </c>
      <c r="D70" s="2" t="s">
        <v>384</v>
      </c>
      <c r="E70" s="2" t="s">
        <v>298</v>
      </c>
      <c r="F70" s="2" t="s">
        <v>239</v>
      </c>
      <c r="G70" s="2" t="s">
        <v>385</v>
      </c>
      <c r="H70" s="2">
        <v>2.48</v>
      </c>
      <c r="I70" s="2">
        <v>2.48</v>
      </c>
    </row>
    <row r="71" spans="2:9">
      <c r="B71" s="2">
        <v>1</v>
      </c>
      <c r="C71" s="2" t="s">
        <v>386</v>
      </c>
      <c r="D71" s="2" t="s">
        <v>387</v>
      </c>
      <c r="E71" s="2" t="s">
        <v>25</v>
      </c>
      <c r="G71" s="2" t="s">
        <v>388</v>
      </c>
      <c r="H71" s="2">
        <v>0.39</v>
      </c>
      <c r="I71" s="2">
        <v>0.39</v>
      </c>
    </row>
    <row r="72" spans="2:9">
      <c r="B72" s="2">
        <v>1</v>
      </c>
      <c r="C72" s="2" t="s">
        <v>389</v>
      </c>
      <c r="D72" s="2" t="s">
        <v>390</v>
      </c>
      <c r="E72" s="2" t="s">
        <v>294</v>
      </c>
      <c r="F72" s="2" t="s">
        <v>239</v>
      </c>
      <c r="G72" s="2" t="s">
        <v>391</v>
      </c>
      <c r="H72" s="2">
        <v>1.03</v>
      </c>
      <c r="I72" s="2">
        <v>1.03</v>
      </c>
    </row>
    <row r="73" spans="2:9">
      <c r="B73" s="2">
        <v>1</v>
      </c>
      <c r="C73" s="2" t="s">
        <v>392</v>
      </c>
      <c r="D73" s="2" t="s">
        <v>393</v>
      </c>
      <c r="G73" s="2" t="s">
        <v>394</v>
      </c>
      <c r="H73" s="2">
        <v>4.24</v>
      </c>
      <c r="I73" s="2">
        <v>4.24</v>
      </c>
    </row>
    <row r="74" spans="2:9">
      <c r="B74" s="2">
        <v>1</v>
      </c>
      <c r="C74" s="2" t="s">
        <v>395</v>
      </c>
      <c r="D74" s="2" t="s">
        <v>396</v>
      </c>
      <c r="E74" s="2" t="s">
        <v>107</v>
      </c>
      <c r="G74" s="2" t="s">
        <v>397</v>
      </c>
      <c r="H74" s="2">
        <v>1.69</v>
      </c>
      <c r="I74" s="2">
        <v>1.69</v>
      </c>
    </row>
    <row r="75" spans="2:9">
      <c r="B75" s="2">
        <v>2</v>
      </c>
      <c r="C75" s="2" t="s">
        <v>398</v>
      </c>
      <c r="D75" s="2" t="s">
        <v>399</v>
      </c>
      <c r="E75" s="2" t="s">
        <v>207</v>
      </c>
      <c r="F75" s="2" t="s">
        <v>239</v>
      </c>
      <c r="G75" s="2" t="s">
        <v>400</v>
      </c>
      <c r="H75" s="2">
        <v>11.64</v>
      </c>
      <c r="I75" s="2">
        <v>23.28</v>
      </c>
    </row>
    <row r="76" spans="2:9">
      <c r="B76" s="2">
        <v>1</v>
      </c>
      <c r="C76" s="2" t="s">
        <v>401</v>
      </c>
      <c r="D76" s="2" t="s">
        <v>402</v>
      </c>
      <c r="G76" s="2" t="s">
        <v>403</v>
      </c>
      <c r="H76" s="2">
        <v>3.2</v>
      </c>
      <c r="I76" s="2">
        <v>3.2</v>
      </c>
    </row>
    <row r="77" spans="2:9">
      <c r="B77" s="2">
        <v>62</v>
      </c>
      <c r="C77" s="2" t="s">
        <v>404</v>
      </c>
      <c r="D77" s="2" t="s">
        <v>405</v>
      </c>
      <c r="E77" s="2" t="s">
        <v>294</v>
      </c>
      <c r="F77" s="2" t="s">
        <v>239</v>
      </c>
      <c r="G77" s="2" t="s">
        <v>406</v>
      </c>
      <c r="H77" s="2">
        <v>2.2200000000000002</v>
      </c>
      <c r="I77" s="2">
        <v>137.63999999999999</v>
      </c>
    </row>
    <row r="78" spans="2:9">
      <c r="B78" s="2">
        <v>2</v>
      </c>
      <c r="C78" s="2" t="s">
        <v>407</v>
      </c>
      <c r="D78" s="2" t="s">
        <v>408</v>
      </c>
      <c r="E78" s="2" t="s">
        <v>23</v>
      </c>
      <c r="G78" s="2" t="s">
        <v>409</v>
      </c>
      <c r="H78" s="2">
        <v>0.44</v>
      </c>
      <c r="I78" s="2">
        <v>0.88</v>
      </c>
    </row>
    <row r="79" spans="2:9">
      <c r="B79" s="2">
        <v>2</v>
      </c>
      <c r="C79" s="2" t="s">
        <v>410</v>
      </c>
      <c r="D79" s="2" t="s">
        <v>411</v>
      </c>
      <c r="E79" s="2" t="s">
        <v>294</v>
      </c>
      <c r="F79" s="2" t="s">
        <v>239</v>
      </c>
      <c r="G79" s="2" t="s">
        <v>412</v>
      </c>
      <c r="H79" s="2">
        <v>3.37</v>
      </c>
      <c r="I79" s="2">
        <v>6.74</v>
      </c>
    </row>
    <row r="80" spans="2:9">
      <c r="B80" s="2">
        <v>2</v>
      </c>
      <c r="C80" s="2" t="s">
        <v>413</v>
      </c>
      <c r="D80" s="2" t="s">
        <v>414</v>
      </c>
      <c r="E80" s="2" t="s">
        <v>294</v>
      </c>
      <c r="F80" s="2" t="s">
        <v>239</v>
      </c>
      <c r="G80" s="2" t="s">
        <v>415</v>
      </c>
      <c r="H80" s="2">
        <v>3.47</v>
      </c>
      <c r="I80" s="2">
        <v>6.94</v>
      </c>
    </row>
    <row r="81" spans="2:9">
      <c r="B81" s="2">
        <v>1</v>
      </c>
      <c r="C81" s="2" t="s">
        <v>416</v>
      </c>
      <c r="D81" s="2" t="s">
        <v>417</v>
      </c>
      <c r="E81" s="2" t="s">
        <v>26</v>
      </c>
      <c r="G81" s="2" t="s">
        <v>418</v>
      </c>
      <c r="H81" s="2">
        <v>0.5</v>
      </c>
      <c r="I81" s="2">
        <v>0.5</v>
      </c>
    </row>
    <row r="82" spans="2:9">
      <c r="B82" s="2">
        <v>1</v>
      </c>
      <c r="C82" s="2" t="s">
        <v>419</v>
      </c>
      <c r="D82" s="2" t="s">
        <v>420</v>
      </c>
      <c r="E82" s="2" t="s">
        <v>294</v>
      </c>
      <c r="F82" s="2" t="s">
        <v>239</v>
      </c>
      <c r="G82" s="2" t="s">
        <v>421</v>
      </c>
      <c r="H82" s="2">
        <v>3.37</v>
      </c>
      <c r="I82" s="2">
        <v>3.37</v>
      </c>
    </row>
    <row r="83" spans="2:9">
      <c r="B83" s="2">
        <v>1</v>
      </c>
      <c r="C83" s="2" t="s">
        <v>422</v>
      </c>
      <c r="D83" s="2" t="s">
        <v>423</v>
      </c>
      <c r="E83" s="2" t="s">
        <v>23</v>
      </c>
      <c r="G83" s="2" t="s">
        <v>424</v>
      </c>
      <c r="H83" s="2">
        <v>18.05</v>
      </c>
      <c r="I83" s="2">
        <v>18.05</v>
      </c>
    </row>
    <row r="84" spans="2:9">
      <c r="B84" s="2">
        <v>1</v>
      </c>
      <c r="C84" s="2" t="s">
        <v>425</v>
      </c>
      <c r="D84" s="2" t="s">
        <v>426</v>
      </c>
      <c r="E84" s="2" t="s">
        <v>298</v>
      </c>
      <c r="F84" s="2" t="s">
        <v>239</v>
      </c>
      <c r="G84" s="2" t="s">
        <v>427</v>
      </c>
      <c r="H84" s="2">
        <v>1.79</v>
      </c>
      <c r="I84" s="2">
        <v>1.79</v>
      </c>
    </row>
    <row r="85" spans="2:9">
      <c r="B85" s="2">
        <v>1</v>
      </c>
      <c r="C85" s="2" t="s">
        <v>428</v>
      </c>
      <c r="D85" s="2" t="s">
        <v>429</v>
      </c>
      <c r="E85" s="2" t="s">
        <v>23</v>
      </c>
      <c r="G85" s="2" t="s">
        <v>430</v>
      </c>
      <c r="H85" s="2">
        <v>18.11</v>
      </c>
      <c r="I85" s="2">
        <v>18.11</v>
      </c>
    </row>
    <row r="86" spans="2:9">
      <c r="B86" s="2">
        <v>1</v>
      </c>
      <c r="C86" s="2" t="s">
        <v>428</v>
      </c>
      <c r="D86" s="2" t="s">
        <v>431</v>
      </c>
      <c r="E86" s="2" t="s">
        <v>25</v>
      </c>
      <c r="G86" s="2" t="s">
        <v>430</v>
      </c>
      <c r="H86" s="2">
        <v>19.579999999999998</v>
      </c>
      <c r="I86" s="2">
        <v>19.579999999999998</v>
      </c>
    </row>
    <row r="87" spans="2:9">
      <c r="B87" s="2">
        <v>1</v>
      </c>
      <c r="C87" s="2" t="s">
        <v>428</v>
      </c>
      <c r="D87" s="2" t="s">
        <v>432</v>
      </c>
      <c r="E87" s="2" t="s">
        <v>26</v>
      </c>
      <c r="G87" s="2" t="s">
        <v>430</v>
      </c>
      <c r="H87" s="2">
        <v>21.46</v>
      </c>
      <c r="I87" s="2">
        <v>21.46</v>
      </c>
    </row>
    <row r="88" spans="2:9">
      <c r="B88" s="2">
        <v>1</v>
      </c>
      <c r="C88" s="2" t="s">
        <v>433</v>
      </c>
      <c r="D88" s="2" t="s">
        <v>434</v>
      </c>
      <c r="E88" s="2" t="s">
        <v>25</v>
      </c>
      <c r="G88" s="2" t="s">
        <v>435</v>
      </c>
      <c r="H88" s="2">
        <v>1.8</v>
      </c>
      <c r="I88" s="2">
        <v>1.8</v>
      </c>
    </row>
    <row r="89" spans="2:9">
      <c r="B89" s="2">
        <v>1</v>
      </c>
      <c r="C89" s="2" t="s">
        <v>433</v>
      </c>
      <c r="D89" s="2" t="s">
        <v>434</v>
      </c>
      <c r="E89" s="2" t="s">
        <v>26</v>
      </c>
      <c r="G89" s="2" t="s">
        <v>435</v>
      </c>
      <c r="H89" s="2">
        <v>1.8</v>
      </c>
      <c r="I89" s="2">
        <v>1.8</v>
      </c>
    </row>
    <row r="90" spans="2:9">
      <c r="B90" s="2">
        <v>1</v>
      </c>
      <c r="C90" s="2" t="s">
        <v>433</v>
      </c>
      <c r="D90" s="2" t="s">
        <v>434</v>
      </c>
      <c r="E90" s="2" t="s">
        <v>27</v>
      </c>
      <c r="G90" s="2" t="s">
        <v>435</v>
      </c>
      <c r="H90" s="2">
        <v>1.8</v>
      </c>
      <c r="I90" s="2">
        <v>1.8</v>
      </c>
    </row>
    <row r="91" spans="2:9">
      <c r="B91" s="2">
        <v>2</v>
      </c>
      <c r="C91" s="2" t="s">
        <v>436</v>
      </c>
      <c r="D91" s="2" t="s">
        <v>437</v>
      </c>
      <c r="E91" s="2" t="s">
        <v>23</v>
      </c>
      <c r="G91" s="2" t="s">
        <v>438</v>
      </c>
      <c r="H91" s="2">
        <v>18</v>
      </c>
      <c r="I91" s="2">
        <v>36</v>
      </c>
    </row>
    <row r="92" spans="2:9">
      <c r="B92" s="2">
        <v>1</v>
      </c>
      <c r="C92" s="2" t="s">
        <v>439</v>
      </c>
      <c r="D92" s="2" t="s">
        <v>440</v>
      </c>
      <c r="E92" s="2" t="s">
        <v>23</v>
      </c>
      <c r="G92" s="2" t="s">
        <v>441</v>
      </c>
      <c r="H92" s="2">
        <v>1.1000000000000001</v>
      </c>
      <c r="I92" s="2">
        <v>1.1000000000000001</v>
      </c>
    </row>
    <row r="93" spans="2:9">
      <c r="B93" s="2">
        <v>1</v>
      </c>
      <c r="C93" s="2" t="s">
        <v>442</v>
      </c>
      <c r="D93" s="2" t="s">
        <v>443</v>
      </c>
      <c r="E93" s="2" t="s">
        <v>25</v>
      </c>
      <c r="G93" s="2" t="s">
        <v>444</v>
      </c>
      <c r="H93" s="2">
        <v>0.49</v>
      </c>
      <c r="I93" s="2">
        <v>0.49</v>
      </c>
    </row>
    <row r="94" spans="2:9">
      <c r="B94" s="2">
        <v>1</v>
      </c>
      <c r="C94" s="2" t="s">
        <v>445</v>
      </c>
      <c r="D94" s="2" t="s">
        <v>446</v>
      </c>
      <c r="E94" s="2" t="s">
        <v>26</v>
      </c>
      <c r="G94" s="2" t="s">
        <v>447</v>
      </c>
      <c r="H94" s="2">
        <v>2.83</v>
      </c>
      <c r="I94" s="2">
        <v>2.83</v>
      </c>
    </row>
    <row r="95" spans="2:9">
      <c r="B95" s="2">
        <v>1</v>
      </c>
      <c r="C95" s="2" t="s">
        <v>448</v>
      </c>
      <c r="D95" s="2" t="s">
        <v>449</v>
      </c>
      <c r="E95" s="2" t="s">
        <v>25</v>
      </c>
      <c r="G95" s="2" t="s">
        <v>450</v>
      </c>
      <c r="H95" s="2">
        <v>0.49</v>
      </c>
      <c r="I95" s="2">
        <v>0.49</v>
      </c>
    </row>
    <row r="96" spans="2:9">
      <c r="B96" s="2">
        <v>1</v>
      </c>
      <c r="C96" s="2" t="s">
        <v>451</v>
      </c>
      <c r="D96" s="2" t="s">
        <v>452</v>
      </c>
      <c r="E96" s="2" t="s">
        <v>26</v>
      </c>
      <c r="G96" s="2" t="s">
        <v>453</v>
      </c>
      <c r="H96" s="2">
        <v>2.88</v>
      </c>
      <c r="I96" s="2">
        <v>2.88</v>
      </c>
    </row>
    <row r="97" spans="2:9">
      <c r="B97" s="2">
        <v>1</v>
      </c>
      <c r="C97" s="2" t="s">
        <v>454</v>
      </c>
      <c r="D97" s="2" t="s">
        <v>455</v>
      </c>
      <c r="E97" s="2" t="s">
        <v>28</v>
      </c>
      <c r="G97" s="2" t="s">
        <v>456</v>
      </c>
      <c r="H97" s="2">
        <v>1.03</v>
      </c>
      <c r="I97" s="2">
        <v>1.03</v>
      </c>
    </row>
    <row r="98" spans="2:9">
      <c r="B98" s="2">
        <v>1</v>
      </c>
      <c r="C98" s="2" t="s">
        <v>457</v>
      </c>
      <c r="D98" s="2" t="s">
        <v>458</v>
      </c>
      <c r="E98" s="2" t="s">
        <v>298</v>
      </c>
      <c r="G98" s="2" t="s">
        <v>459</v>
      </c>
      <c r="H98" s="2">
        <v>2.5499999999999998</v>
      </c>
      <c r="I98" s="2">
        <v>2.5499999999999998</v>
      </c>
    </row>
    <row r="99" spans="2:9">
      <c r="B99" s="2">
        <v>1</v>
      </c>
      <c r="C99" s="2" t="s">
        <v>460</v>
      </c>
      <c r="D99" s="2" t="s">
        <v>461</v>
      </c>
      <c r="E99" s="2" t="s">
        <v>462</v>
      </c>
      <c r="G99" s="2" t="s">
        <v>463</v>
      </c>
      <c r="H99" s="2">
        <v>1.24</v>
      </c>
      <c r="I99" s="2">
        <v>1.24</v>
      </c>
    </row>
    <row r="100" spans="2:9">
      <c r="B100" s="2">
        <v>1</v>
      </c>
      <c r="C100" s="2" t="s">
        <v>464</v>
      </c>
      <c r="D100" s="2" t="s">
        <v>465</v>
      </c>
      <c r="G100" s="2" t="s">
        <v>466</v>
      </c>
      <c r="H100" s="2">
        <v>36.97</v>
      </c>
      <c r="I100" s="2">
        <v>36.97</v>
      </c>
    </row>
    <row r="101" spans="2:9">
      <c r="B101" s="2">
        <v>1</v>
      </c>
      <c r="C101" s="2" t="s">
        <v>467</v>
      </c>
      <c r="D101" s="2" t="s">
        <v>468</v>
      </c>
      <c r="E101" s="2" t="s">
        <v>294</v>
      </c>
      <c r="F101" s="2" t="s">
        <v>239</v>
      </c>
      <c r="G101" s="2" t="s">
        <v>469</v>
      </c>
      <c r="H101" s="2">
        <v>1.99</v>
      </c>
      <c r="I101" s="2">
        <v>1.99</v>
      </c>
    </row>
    <row r="102" spans="2:9">
      <c r="B102" s="2">
        <v>1</v>
      </c>
      <c r="C102" s="2" t="s">
        <v>470</v>
      </c>
      <c r="D102" s="2" t="s">
        <v>471</v>
      </c>
      <c r="G102" s="2" t="s">
        <v>472</v>
      </c>
      <c r="H102" s="2">
        <v>34.340000000000003</v>
      </c>
      <c r="I102" s="2">
        <v>34.340000000000003</v>
      </c>
    </row>
    <row r="103" spans="2:9">
      <c r="B103" s="2">
        <v>11</v>
      </c>
      <c r="C103" s="2" t="s">
        <v>473</v>
      </c>
      <c r="D103" s="2" t="s">
        <v>474</v>
      </c>
      <c r="E103" s="2" t="s">
        <v>298</v>
      </c>
      <c r="F103" s="2" t="s">
        <v>273</v>
      </c>
      <c r="G103" s="2" t="s">
        <v>475</v>
      </c>
      <c r="H103" s="2">
        <v>2.2400000000000002</v>
      </c>
      <c r="I103" s="2">
        <v>24.64</v>
      </c>
    </row>
    <row r="104" spans="2:9">
      <c r="B104" s="2">
        <v>1</v>
      </c>
      <c r="C104" s="2" t="s">
        <v>476</v>
      </c>
      <c r="D104" s="2" t="s">
        <v>477</v>
      </c>
      <c r="G104" s="2" t="s">
        <v>478</v>
      </c>
      <c r="H104" s="2">
        <v>39.71</v>
      </c>
      <c r="I104" s="2">
        <v>39.71</v>
      </c>
    </row>
    <row r="105" spans="2:9">
      <c r="B105" s="2">
        <v>1</v>
      </c>
      <c r="C105" s="2" t="s">
        <v>479</v>
      </c>
      <c r="D105" s="2" t="s">
        <v>480</v>
      </c>
      <c r="G105" s="2" t="s">
        <v>481</v>
      </c>
      <c r="H105" s="2">
        <v>35.79</v>
      </c>
      <c r="I105" s="2">
        <v>35.79</v>
      </c>
    </row>
    <row r="106" spans="2:9">
      <c r="B106" s="2">
        <v>1</v>
      </c>
      <c r="C106" s="2" t="s">
        <v>482</v>
      </c>
      <c r="D106" s="2" t="s">
        <v>483</v>
      </c>
      <c r="E106" s="2" t="s">
        <v>484</v>
      </c>
      <c r="G106" s="2" t="s">
        <v>485</v>
      </c>
      <c r="H106" s="2">
        <v>0.16</v>
      </c>
      <c r="I106" s="2">
        <v>0.16</v>
      </c>
    </row>
    <row r="107" spans="2:9">
      <c r="B107" s="2">
        <v>555</v>
      </c>
      <c r="C107" s="2" t="s">
        <v>425</v>
      </c>
      <c r="D107" s="2" t="s">
        <v>426</v>
      </c>
      <c r="E107" s="2" t="s">
        <v>294</v>
      </c>
      <c r="F107" s="2" t="s">
        <v>239</v>
      </c>
      <c r="G107" s="2" t="s">
        <v>427</v>
      </c>
      <c r="H107" s="2">
        <v>1.79</v>
      </c>
      <c r="I107" s="2">
        <v>993.45</v>
      </c>
    </row>
    <row r="108" spans="2:9">
      <c r="B108" s="2">
        <v>4</v>
      </c>
      <c r="C108" s="2" t="s">
        <v>486</v>
      </c>
      <c r="D108" s="2" t="s">
        <v>487</v>
      </c>
      <c r="E108" s="2" t="s">
        <v>294</v>
      </c>
      <c r="F108" s="2" t="s">
        <v>239</v>
      </c>
      <c r="G108" s="2" t="s">
        <v>488</v>
      </c>
      <c r="H108" s="2">
        <v>1.96</v>
      </c>
      <c r="I108" s="2">
        <v>7.84</v>
      </c>
    </row>
    <row r="109" spans="2:9">
      <c r="B109" s="2">
        <v>1</v>
      </c>
      <c r="C109" s="2" t="s">
        <v>489</v>
      </c>
      <c r="D109" s="2" t="s">
        <v>490</v>
      </c>
      <c r="G109" s="2" t="s">
        <v>491</v>
      </c>
      <c r="H109" s="2">
        <v>1.28</v>
      </c>
      <c r="I109" s="2">
        <v>1.28</v>
      </c>
    </row>
    <row r="110" spans="2:9">
      <c r="B110" s="2">
        <v>1</v>
      </c>
      <c r="C110" s="2" t="s">
        <v>492</v>
      </c>
      <c r="D110" s="2" t="s">
        <v>493</v>
      </c>
      <c r="E110" s="2" t="s">
        <v>298</v>
      </c>
      <c r="F110" s="2" t="s">
        <v>239</v>
      </c>
      <c r="G110" s="2" t="s">
        <v>494</v>
      </c>
      <c r="H110" s="2">
        <v>0.8</v>
      </c>
      <c r="I110" s="2">
        <v>0.8</v>
      </c>
    </row>
    <row r="111" spans="2:9">
      <c r="B111" s="2">
        <v>1</v>
      </c>
      <c r="C111" s="2" t="s">
        <v>495</v>
      </c>
      <c r="D111" s="2" t="s">
        <v>496</v>
      </c>
      <c r="G111" s="2" t="s">
        <v>497</v>
      </c>
      <c r="H111" s="2">
        <v>4.24</v>
      </c>
      <c r="I111" s="2">
        <v>4.24</v>
      </c>
    </row>
    <row r="112" spans="2:9">
      <c r="B112" s="2">
        <v>1</v>
      </c>
      <c r="C112" s="2" t="s">
        <v>498</v>
      </c>
      <c r="D112" s="2" t="s">
        <v>499</v>
      </c>
      <c r="E112" s="2" t="s">
        <v>298</v>
      </c>
      <c r="F112" s="2" t="s">
        <v>239</v>
      </c>
      <c r="G112" s="2" t="s">
        <v>500</v>
      </c>
      <c r="H112" s="2">
        <v>0.51</v>
      </c>
      <c r="I112" s="2">
        <v>0.51</v>
      </c>
    </row>
    <row r="113" spans="2:9">
      <c r="B113" s="2">
        <v>1</v>
      </c>
      <c r="C113" s="2" t="s">
        <v>501</v>
      </c>
      <c r="D113" s="2" t="s">
        <v>502</v>
      </c>
      <c r="E113" s="2" t="s">
        <v>298</v>
      </c>
      <c r="F113" s="2" t="s">
        <v>239</v>
      </c>
      <c r="G113" s="2" t="s">
        <v>503</v>
      </c>
      <c r="H113" s="2">
        <v>0.76</v>
      </c>
      <c r="I113" s="2">
        <v>0.76</v>
      </c>
    </row>
    <row r="114" spans="2:9">
      <c r="B114" s="2">
        <v>1</v>
      </c>
      <c r="C114" s="2" t="s">
        <v>504</v>
      </c>
      <c r="D114" s="2" t="s">
        <v>505</v>
      </c>
      <c r="G114" s="2" t="s">
        <v>506</v>
      </c>
      <c r="H114" s="2">
        <v>1.46</v>
      </c>
      <c r="I114" s="2">
        <v>1.46</v>
      </c>
    </row>
    <row r="115" spans="2:9">
      <c r="B115" s="2">
        <v>1</v>
      </c>
      <c r="C115" s="2" t="s">
        <v>507</v>
      </c>
      <c r="D115" s="2" t="s">
        <v>508</v>
      </c>
      <c r="E115" s="2" t="s">
        <v>298</v>
      </c>
      <c r="F115" s="2" t="s">
        <v>239</v>
      </c>
      <c r="G115" s="2" t="s">
        <v>509</v>
      </c>
      <c r="H115" s="2">
        <v>0.48</v>
      </c>
      <c r="I115" s="2">
        <v>0.48</v>
      </c>
    </row>
    <row r="116" spans="2:9">
      <c r="B116" s="2">
        <v>1</v>
      </c>
      <c r="C116" s="2" t="s">
        <v>510</v>
      </c>
      <c r="D116" s="2" t="s">
        <v>511</v>
      </c>
      <c r="G116" s="2" t="s">
        <v>512</v>
      </c>
      <c r="H116" s="2">
        <v>0.69</v>
      </c>
      <c r="I116" s="2">
        <v>0.69</v>
      </c>
    </row>
    <row r="117" spans="2:9">
      <c r="B117" s="2">
        <v>1</v>
      </c>
      <c r="C117" s="2" t="s">
        <v>513</v>
      </c>
      <c r="D117" s="2" t="s">
        <v>514</v>
      </c>
      <c r="E117" s="2" t="s">
        <v>210</v>
      </c>
      <c r="G117" s="2" t="s">
        <v>515</v>
      </c>
      <c r="H117" s="2">
        <v>2.59</v>
      </c>
      <c r="I117" s="2">
        <v>2.59</v>
      </c>
    </row>
    <row r="118" spans="2:9">
      <c r="B118" s="2">
        <v>1</v>
      </c>
      <c r="C118" s="2" t="s">
        <v>516</v>
      </c>
      <c r="D118" s="2" t="s">
        <v>517</v>
      </c>
      <c r="G118" s="2" t="s">
        <v>518</v>
      </c>
      <c r="H118" s="2">
        <v>0.69</v>
      </c>
      <c r="I118" s="2">
        <v>0.69</v>
      </c>
    </row>
    <row r="119" spans="2:9">
      <c r="B119" s="2">
        <v>1</v>
      </c>
      <c r="C119" s="2" t="s">
        <v>519</v>
      </c>
      <c r="D119" s="2" t="s">
        <v>520</v>
      </c>
      <c r="E119" s="2" t="s">
        <v>294</v>
      </c>
      <c r="F119" s="2" t="s">
        <v>521</v>
      </c>
      <c r="G119" s="2" t="s">
        <v>522</v>
      </c>
      <c r="H119" s="2">
        <v>2.4900000000000002</v>
      </c>
      <c r="I119" s="2">
        <v>2.4900000000000002</v>
      </c>
    </row>
    <row r="120" spans="2:9">
      <c r="B120" s="2">
        <v>1</v>
      </c>
      <c r="C120" s="2" t="s">
        <v>523</v>
      </c>
      <c r="D120" s="2" t="s">
        <v>524</v>
      </c>
      <c r="E120" s="2" t="s">
        <v>294</v>
      </c>
      <c r="G120" s="2" t="s">
        <v>525</v>
      </c>
      <c r="H120" s="2">
        <v>10.16</v>
      </c>
      <c r="I120" s="2">
        <v>10.16</v>
      </c>
    </row>
    <row r="121" spans="2:9">
      <c r="B121" s="2">
        <v>1</v>
      </c>
      <c r="C121" s="2" t="s">
        <v>526</v>
      </c>
      <c r="D121" s="2" t="s">
        <v>527</v>
      </c>
      <c r="E121" s="2" t="s">
        <v>298</v>
      </c>
      <c r="F121" s="2" t="s">
        <v>528</v>
      </c>
      <c r="G121" s="2" t="s">
        <v>529</v>
      </c>
      <c r="H121" s="2">
        <v>1.1100000000000001</v>
      </c>
      <c r="I121" s="2">
        <v>1.1100000000000001</v>
      </c>
    </row>
    <row r="122" spans="2:9">
      <c r="B122" s="2">
        <v>1</v>
      </c>
      <c r="C122" s="2" t="s">
        <v>530</v>
      </c>
      <c r="D122" s="2" t="s">
        <v>531</v>
      </c>
      <c r="G122" s="2" t="s">
        <v>532</v>
      </c>
      <c r="H122" s="2">
        <v>28.56</v>
      </c>
      <c r="I122" s="2">
        <v>28.56</v>
      </c>
    </row>
    <row r="123" spans="2:9">
      <c r="B123" s="2">
        <v>1</v>
      </c>
      <c r="C123" s="2" t="s">
        <v>533</v>
      </c>
      <c r="D123" s="2" t="s">
        <v>534</v>
      </c>
      <c r="E123" s="2" t="s">
        <v>294</v>
      </c>
      <c r="F123" s="2" t="s">
        <v>239</v>
      </c>
      <c r="G123" s="2" t="s">
        <v>535</v>
      </c>
      <c r="H123" s="2">
        <v>2.4900000000000002</v>
      </c>
      <c r="I123" s="2">
        <v>2.4900000000000002</v>
      </c>
    </row>
    <row r="124" spans="2:9">
      <c r="B124" s="2">
        <v>1</v>
      </c>
      <c r="C124" s="2" t="s">
        <v>536</v>
      </c>
      <c r="D124" s="2" t="s">
        <v>537</v>
      </c>
      <c r="E124" s="2" t="s">
        <v>25</v>
      </c>
      <c r="G124" s="2" t="s">
        <v>538</v>
      </c>
      <c r="H124" s="2">
        <v>0.85</v>
      </c>
      <c r="I124" s="2">
        <v>0.85</v>
      </c>
    </row>
    <row r="125" spans="2:9">
      <c r="B125" s="2">
        <v>1</v>
      </c>
      <c r="C125" s="2" t="s">
        <v>539</v>
      </c>
      <c r="D125" s="2" t="s">
        <v>540</v>
      </c>
      <c r="E125" s="2" t="s">
        <v>204</v>
      </c>
      <c r="F125" s="2" t="s">
        <v>107</v>
      </c>
      <c r="G125" s="2" t="s">
        <v>541</v>
      </c>
      <c r="H125" s="2">
        <v>49.79</v>
      </c>
      <c r="I125" s="2">
        <v>49.79</v>
      </c>
    </row>
    <row r="126" spans="2:9">
      <c r="B126" s="2">
        <v>1</v>
      </c>
      <c r="C126" s="2" t="s">
        <v>542</v>
      </c>
      <c r="D126" s="2" t="s">
        <v>543</v>
      </c>
      <c r="E126" s="2" t="s">
        <v>204</v>
      </c>
      <c r="F126" s="2" t="s">
        <v>107</v>
      </c>
      <c r="G126" s="2" t="s">
        <v>544</v>
      </c>
      <c r="H126" s="2">
        <v>32.18</v>
      </c>
      <c r="I126" s="2">
        <v>32.18</v>
      </c>
    </row>
    <row r="127" spans="2:9">
      <c r="B127" s="2">
        <v>1</v>
      </c>
      <c r="C127" s="2" t="s">
        <v>545</v>
      </c>
      <c r="D127" s="2" t="s">
        <v>546</v>
      </c>
      <c r="E127" s="2" t="s">
        <v>273</v>
      </c>
      <c r="F127" s="2" t="s">
        <v>547</v>
      </c>
      <c r="G127" s="2" t="s">
        <v>548</v>
      </c>
      <c r="H127" s="2">
        <v>1.29</v>
      </c>
      <c r="I127" s="2">
        <v>1.29</v>
      </c>
    </row>
    <row r="128" spans="2:9">
      <c r="B128" s="2">
        <v>1</v>
      </c>
      <c r="C128" s="2" t="s">
        <v>549</v>
      </c>
      <c r="D128" s="2" t="s">
        <v>550</v>
      </c>
      <c r="E128" s="2" t="s">
        <v>239</v>
      </c>
      <c r="G128" s="2" t="s">
        <v>551</v>
      </c>
      <c r="H128" s="2">
        <v>5.48</v>
      </c>
      <c r="I128" s="2">
        <v>5.48</v>
      </c>
    </row>
    <row r="129" spans="2:9">
      <c r="B129" s="2">
        <v>2</v>
      </c>
      <c r="C129" s="2" t="s">
        <v>552</v>
      </c>
      <c r="D129" s="2" t="s">
        <v>553</v>
      </c>
      <c r="E129" s="2" t="s">
        <v>27</v>
      </c>
      <c r="G129" s="2" t="s">
        <v>554</v>
      </c>
      <c r="H129" s="2">
        <v>1.79</v>
      </c>
      <c r="I129" s="2">
        <v>3.58</v>
      </c>
    </row>
    <row r="130" spans="2:9">
      <c r="B130" s="2">
        <v>1</v>
      </c>
      <c r="C130" s="2" t="s">
        <v>555</v>
      </c>
      <c r="D130" s="2" t="s">
        <v>556</v>
      </c>
      <c r="G130" s="2" t="s">
        <v>557</v>
      </c>
      <c r="H130" s="2">
        <v>2.42</v>
      </c>
      <c r="I130" s="2">
        <v>2.42</v>
      </c>
    </row>
    <row r="131" spans="2:9">
      <c r="B131" s="2">
        <v>1</v>
      </c>
      <c r="C131" s="2" t="s">
        <v>558</v>
      </c>
      <c r="D131" s="2" t="s">
        <v>559</v>
      </c>
      <c r="E131" s="2" t="s">
        <v>23</v>
      </c>
      <c r="G131" s="2" t="s">
        <v>560</v>
      </c>
      <c r="H131" s="2">
        <v>3.57</v>
      </c>
      <c r="I131" s="2">
        <v>3.57</v>
      </c>
    </row>
    <row r="132" spans="2:9">
      <c r="B132" s="2">
        <v>1</v>
      </c>
      <c r="C132" s="2" t="s">
        <v>561</v>
      </c>
      <c r="D132" s="2" t="s">
        <v>562</v>
      </c>
      <c r="E132" s="2" t="s">
        <v>294</v>
      </c>
      <c r="G132" s="2" t="s">
        <v>563</v>
      </c>
      <c r="H132" s="2">
        <v>1.69</v>
      </c>
      <c r="I132" s="2">
        <v>1.69</v>
      </c>
    </row>
    <row r="133" spans="2:9">
      <c r="B133" s="2">
        <v>1</v>
      </c>
      <c r="C133" s="2" t="s">
        <v>564</v>
      </c>
      <c r="D133" s="2" t="s">
        <v>565</v>
      </c>
      <c r="E133" s="2" t="s">
        <v>107</v>
      </c>
      <c r="G133" s="2" t="s">
        <v>566</v>
      </c>
      <c r="H133" s="2">
        <v>0.25</v>
      </c>
      <c r="I133" s="2">
        <v>0.25</v>
      </c>
    </row>
    <row r="134" spans="2:9">
      <c r="B134" s="2">
        <v>1</v>
      </c>
      <c r="C134" s="2" t="s">
        <v>567</v>
      </c>
      <c r="D134" s="2" t="s">
        <v>568</v>
      </c>
      <c r="E134" s="2" t="s">
        <v>210</v>
      </c>
      <c r="G134" s="2" t="s">
        <v>569</v>
      </c>
      <c r="H134" s="2">
        <v>0.59</v>
      </c>
      <c r="I134" s="2">
        <v>0.59</v>
      </c>
    </row>
    <row r="135" spans="2:9">
      <c r="B135" s="2">
        <v>1</v>
      </c>
      <c r="C135" s="2" t="s">
        <v>570</v>
      </c>
      <c r="D135" s="2" t="s">
        <v>571</v>
      </c>
      <c r="E135" s="2" t="s">
        <v>572</v>
      </c>
      <c r="G135" s="2" t="s">
        <v>573</v>
      </c>
      <c r="H135" s="2">
        <v>0.28999999999999998</v>
      </c>
      <c r="I135" s="2">
        <v>0.28999999999999998</v>
      </c>
    </row>
    <row r="136" spans="2:9">
      <c r="B136" s="2">
        <v>1</v>
      </c>
      <c r="C136" s="2" t="s">
        <v>574</v>
      </c>
      <c r="D136" s="2" t="s">
        <v>575</v>
      </c>
      <c r="E136" s="2" t="s">
        <v>294</v>
      </c>
      <c r="G136" s="2" t="s">
        <v>576</v>
      </c>
      <c r="H136" s="2">
        <v>0.43</v>
      </c>
      <c r="I136" s="2">
        <v>0.43</v>
      </c>
    </row>
    <row r="137" spans="2:9">
      <c r="B137" s="2">
        <v>1</v>
      </c>
      <c r="C137" s="2" t="s">
        <v>577</v>
      </c>
      <c r="D137" s="2" t="s">
        <v>578</v>
      </c>
      <c r="E137" s="2" t="s">
        <v>107</v>
      </c>
      <c r="G137" s="2" t="s">
        <v>579</v>
      </c>
      <c r="H137" s="2">
        <v>1.49</v>
      </c>
      <c r="I137" s="2">
        <v>1.49</v>
      </c>
    </row>
    <row r="138" spans="2:9">
      <c r="B138" s="2">
        <v>1</v>
      </c>
      <c r="C138" s="2" t="s">
        <v>580</v>
      </c>
      <c r="D138" s="2" t="s">
        <v>274</v>
      </c>
      <c r="G138" s="2" t="s">
        <v>275</v>
      </c>
      <c r="H138" s="2">
        <v>0.34</v>
      </c>
      <c r="I138" s="2">
        <v>0.34</v>
      </c>
    </row>
    <row r="139" spans="2:9">
      <c r="B139" s="2">
        <v>1</v>
      </c>
      <c r="C139" s="2" t="s">
        <v>581</v>
      </c>
      <c r="D139" s="2" t="s">
        <v>582</v>
      </c>
      <c r="E139" s="2" t="s">
        <v>583</v>
      </c>
      <c r="G139" s="2" t="s">
        <v>584</v>
      </c>
      <c r="H139" s="2">
        <v>0.56999999999999995</v>
      </c>
      <c r="I139" s="2">
        <v>0.56999999999999995</v>
      </c>
    </row>
    <row r="140" spans="2:9">
      <c r="B140" s="2">
        <v>1</v>
      </c>
      <c r="C140" s="2" t="s">
        <v>585</v>
      </c>
      <c r="D140" s="2" t="s">
        <v>586</v>
      </c>
      <c r="E140" s="2" t="s">
        <v>23</v>
      </c>
      <c r="F140" s="2" t="s">
        <v>107</v>
      </c>
      <c r="G140" s="2" t="s">
        <v>587</v>
      </c>
      <c r="H140" s="2">
        <v>1.71</v>
      </c>
      <c r="I140" s="2">
        <v>1.71</v>
      </c>
    </row>
    <row r="141" spans="2:9">
      <c r="B141" s="2">
        <v>1</v>
      </c>
      <c r="C141" s="2" t="s">
        <v>588</v>
      </c>
      <c r="D141" s="2" t="s">
        <v>589</v>
      </c>
      <c r="E141" s="2" t="s">
        <v>590</v>
      </c>
      <c r="F141" s="2" t="s">
        <v>107</v>
      </c>
      <c r="G141" s="2" t="s">
        <v>591</v>
      </c>
      <c r="H141" s="2">
        <v>0.93</v>
      </c>
      <c r="I141" s="2">
        <v>0.93</v>
      </c>
    </row>
    <row r="142" spans="2:9">
      <c r="B142" s="2">
        <v>1</v>
      </c>
      <c r="C142" s="2" t="s">
        <v>592</v>
      </c>
      <c r="D142" s="2" t="s">
        <v>593</v>
      </c>
      <c r="E142" s="2" t="s">
        <v>23</v>
      </c>
      <c r="F142" s="2" t="s">
        <v>107</v>
      </c>
      <c r="G142" s="2" t="s">
        <v>594</v>
      </c>
      <c r="H142" s="2">
        <v>0.28999999999999998</v>
      </c>
      <c r="I142" s="2">
        <v>0.28999999999999998</v>
      </c>
    </row>
    <row r="143" spans="2:9">
      <c r="B143" s="2">
        <v>1</v>
      </c>
      <c r="C143" s="2" t="s">
        <v>100</v>
      </c>
      <c r="D143" s="2" t="s">
        <v>595</v>
      </c>
      <c r="E143" s="2" t="s">
        <v>27</v>
      </c>
      <c r="F143" s="2" t="s">
        <v>107</v>
      </c>
      <c r="G143" s="2" t="s">
        <v>596</v>
      </c>
      <c r="H143" s="2">
        <v>0.99</v>
      </c>
      <c r="I143" s="2">
        <v>0.99</v>
      </c>
    </row>
    <row r="144" spans="2:9">
      <c r="B144" s="2">
        <v>1</v>
      </c>
      <c r="C144" s="2" t="s">
        <v>597</v>
      </c>
      <c r="D144" s="2" t="s">
        <v>598</v>
      </c>
      <c r="E144" s="2" t="s">
        <v>294</v>
      </c>
      <c r="G144" s="2" t="s">
        <v>599</v>
      </c>
      <c r="H144" s="2">
        <v>1.1000000000000001</v>
      </c>
      <c r="I144" s="2">
        <v>1.1000000000000001</v>
      </c>
    </row>
    <row r="145" spans="2:9">
      <c r="B145" s="2">
        <v>1</v>
      </c>
      <c r="C145" s="2" t="s">
        <v>600</v>
      </c>
      <c r="D145" s="2" t="s">
        <v>601</v>
      </c>
      <c r="E145" s="2" t="s">
        <v>23</v>
      </c>
      <c r="F145" s="2" t="s">
        <v>273</v>
      </c>
      <c r="G145" s="2" t="s">
        <v>602</v>
      </c>
      <c r="H145" s="2">
        <v>0.69</v>
      </c>
      <c r="I145" s="2">
        <v>0.69</v>
      </c>
    </row>
    <row r="146" spans="2:9">
      <c r="B146" s="2">
        <v>1</v>
      </c>
      <c r="C146" s="2" t="s">
        <v>603</v>
      </c>
      <c r="D146" s="2" t="s">
        <v>604</v>
      </c>
      <c r="E146" s="2" t="s">
        <v>23</v>
      </c>
      <c r="F146" s="2" t="s">
        <v>273</v>
      </c>
      <c r="G146" s="2" t="s">
        <v>605</v>
      </c>
      <c r="H146" s="2">
        <v>1.19</v>
      </c>
      <c r="I146" s="2">
        <v>1.19</v>
      </c>
    </row>
    <row r="147" spans="2:9">
      <c r="B147" s="2">
        <v>1</v>
      </c>
      <c r="C147" s="2" t="s">
        <v>606</v>
      </c>
      <c r="D147" s="2" t="s">
        <v>607</v>
      </c>
      <c r="E147" s="2" t="s">
        <v>25</v>
      </c>
      <c r="G147" s="2" t="s">
        <v>608</v>
      </c>
      <c r="H147" s="2">
        <v>0.64</v>
      </c>
      <c r="I147" s="2">
        <v>0.64</v>
      </c>
    </row>
    <row r="148" spans="2:9">
      <c r="B148" s="2">
        <v>1</v>
      </c>
      <c r="C148" s="2" t="s">
        <v>609</v>
      </c>
      <c r="D148" s="2" t="s">
        <v>610</v>
      </c>
      <c r="E148" s="2" t="s">
        <v>23</v>
      </c>
      <c r="G148" s="2" t="s">
        <v>611</v>
      </c>
      <c r="H148" s="2">
        <v>0.25</v>
      </c>
      <c r="I148" s="2">
        <v>0.25</v>
      </c>
    </row>
    <row r="149" spans="2:9">
      <c r="B149" s="2">
        <v>4</v>
      </c>
      <c r="C149" s="2" t="s">
        <v>612</v>
      </c>
      <c r="D149" s="2" t="s">
        <v>613</v>
      </c>
      <c r="E149" s="2" t="s">
        <v>25</v>
      </c>
      <c r="F149" s="2" t="s">
        <v>614</v>
      </c>
      <c r="G149" s="2" t="s">
        <v>615</v>
      </c>
      <c r="H149" s="2">
        <v>0.14000000000000001</v>
      </c>
      <c r="I149" s="2">
        <v>0.56000000000000005</v>
      </c>
    </row>
    <row r="150" spans="2:9">
      <c r="B150" s="2">
        <v>1</v>
      </c>
      <c r="C150" s="2" t="s">
        <v>616</v>
      </c>
      <c r="D150" s="2" t="s">
        <v>617</v>
      </c>
      <c r="E150" s="2" t="s">
        <v>25</v>
      </c>
      <c r="F150" s="2" t="s">
        <v>273</v>
      </c>
      <c r="G150" s="2" t="s">
        <v>618</v>
      </c>
      <c r="H150" s="2">
        <v>0.59</v>
      </c>
      <c r="I150" s="2">
        <v>0.59</v>
      </c>
    </row>
    <row r="151" spans="2:9">
      <c r="B151" s="2">
        <v>1</v>
      </c>
      <c r="C151" s="2" t="s">
        <v>619</v>
      </c>
      <c r="D151" s="2" t="s">
        <v>620</v>
      </c>
      <c r="E151" s="2" t="s">
        <v>25</v>
      </c>
      <c r="F151" s="2" t="s">
        <v>107</v>
      </c>
      <c r="G151" s="2" t="s">
        <v>621</v>
      </c>
      <c r="H151" s="2">
        <v>0.64</v>
      </c>
      <c r="I151" s="2">
        <v>0.64</v>
      </c>
    </row>
    <row r="152" spans="2:9">
      <c r="B152" s="2">
        <v>1</v>
      </c>
      <c r="C152" s="2" t="s">
        <v>622</v>
      </c>
      <c r="D152" s="2" t="s">
        <v>623</v>
      </c>
      <c r="E152" s="2" t="s">
        <v>23</v>
      </c>
      <c r="F152" s="2" t="s">
        <v>107</v>
      </c>
      <c r="G152" s="2" t="s">
        <v>624</v>
      </c>
      <c r="H152" s="2">
        <v>0.42</v>
      </c>
      <c r="I152" s="2">
        <v>0.42</v>
      </c>
    </row>
    <row r="153" spans="2:9">
      <c r="B153" s="2">
        <v>1</v>
      </c>
      <c r="C153" s="2" t="s">
        <v>625</v>
      </c>
      <c r="D153" s="2" t="s">
        <v>626</v>
      </c>
      <c r="E153" s="2" t="s">
        <v>273</v>
      </c>
      <c r="G153" s="2" t="s">
        <v>627</v>
      </c>
      <c r="H153" s="2">
        <v>0.39</v>
      </c>
      <c r="I153" s="2">
        <v>0.39</v>
      </c>
    </row>
    <row r="154" spans="2:9">
      <c r="B154" s="2">
        <v>13</v>
      </c>
      <c r="C154" s="2" t="s">
        <v>628</v>
      </c>
      <c r="D154" s="2" t="s">
        <v>629</v>
      </c>
      <c r="E154" s="2" t="s">
        <v>23</v>
      </c>
      <c r="G154" s="2" t="s">
        <v>630</v>
      </c>
      <c r="H154" s="2">
        <v>0.49</v>
      </c>
      <c r="I154" s="2">
        <v>6.37</v>
      </c>
    </row>
    <row r="155" spans="2:9">
      <c r="B155" s="2">
        <v>11</v>
      </c>
      <c r="C155" s="2" t="s">
        <v>631</v>
      </c>
      <c r="D155" s="2" t="s">
        <v>632</v>
      </c>
      <c r="E155" s="2" t="s">
        <v>633</v>
      </c>
      <c r="G155" s="2" t="s">
        <v>634</v>
      </c>
      <c r="H155" s="2">
        <v>0.21</v>
      </c>
      <c r="I155" s="2">
        <v>2.31</v>
      </c>
    </row>
    <row r="156" spans="2:9">
      <c r="B156" s="2">
        <v>1</v>
      </c>
      <c r="C156" s="2" t="s">
        <v>631</v>
      </c>
      <c r="D156" s="2" t="s">
        <v>632</v>
      </c>
      <c r="E156" s="2" t="s">
        <v>635</v>
      </c>
      <c r="G156" s="2" t="s">
        <v>634</v>
      </c>
      <c r="H156" s="2">
        <v>0.21</v>
      </c>
      <c r="I156" s="2">
        <v>0.21</v>
      </c>
    </row>
    <row r="157" spans="2:9">
      <c r="B157" s="2">
        <v>1</v>
      </c>
      <c r="C157" s="2" t="s">
        <v>631</v>
      </c>
      <c r="D157" s="2" t="s">
        <v>632</v>
      </c>
      <c r="E157" s="2" t="s">
        <v>636</v>
      </c>
      <c r="G157" s="2" t="s">
        <v>634</v>
      </c>
      <c r="H157" s="2">
        <v>0.21</v>
      </c>
      <c r="I157" s="2">
        <v>0.21</v>
      </c>
    </row>
    <row r="158" spans="2:9">
      <c r="B158" s="2">
        <v>1</v>
      </c>
      <c r="C158" s="2" t="s">
        <v>631</v>
      </c>
      <c r="D158" s="2" t="s">
        <v>632</v>
      </c>
      <c r="E158" s="2" t="s">
        <v>637</v>
      </c>
      <c r="G158" s="2" t="s">
        <v>634</v>
      </c>
      <c r="H158" s="2">
        <v>0.21</v>
      </c>
      <c r="I158" s="2">
        <v>0.21</v>
      </c>
    </row>
    <row r="159" spans="2:9">
      <c r="B159" s="2">
        <v>11</v>
      </c>
      <c r="C159" s="2" t="s">
        <v>631</v>
      </c>
      <c r="D159" s="2" t="s">
        <v>632</v>
      </c>
      <c r="E159" s="2" t="s">
        <v>638</v>
      </c>
      <c r="G159" s="2" t="s">
        <v>634</v>
      </c>
      <c r="H159" s="2">
        <v>0.21</v>
      </c>
      <c r="I159" s="2">
        <v>2.31</v>
      </c>
    </row>
    <row r="160" spans="2:9">
      <c r="B160" s="2">
        <v>11</v>
      </c>
      <c r="C160" s="2" t="s">
        <v>631</v>
      </c>
      <c r="D160" s="2" t="s">
        <v>632</v>
      </c>
      <c r="E160" s="2" t="s">
        <v>639</v>
      </c>
      <c r="G160" s="2" t="s">
        <v>634</v>
      </c>
      <c r="H160" s="2">
        <v>0.21</v>
      </c>
      <c r="I160" s="2">
        <v>2.31</v>
      </c>
    </row>
    <row r="161" spans="2:9">
      <c r="B161" s="2">
        <v>1</v>
      </c>
      <c r="C161" s="2" t="s">
        <v>631</v>
      </c>
      <c r="D161" s="2" t="s">
        <v>632</v>
      </c>
      <c r="E161" s="2" t="s">
        <v>640</v>
      </c>
      <c r="G161" s="2" t="s">
        <v>634</v>
      </c>
      <c r="H161" s="2">
        <v>0.21</v>
      </c>
      <c r="I161" s="2">
        <v>0.21</v>
      </c>
    </row>
    <row r="162" spans="2:9">
      <c r="B162" s="2">
        <v>11</v>
      </c>
      <c r="C162" s="2" t="s">
        <v>631</v>
      </c>
      <c r="D162" s="2" t="s">
        <v>632</v>
      </c>
      <c r="E162" s="2" t="s">
        <v>641</v>
      </c>
      <c r="G162" s="2" t="s">
        <v>634</v>
      </c>
      <c r="H162" s="2">
        <v>0.21</v>
      </c>
      <c r="I162" s="2">
        <v>2.31</v>
      </c>
    </row>
    <row r="163" spans="2:9">
      <c r="B163" s="2">
        <v>1</v>
      </c>
      <c r="C163" s="2" t="s">
        <v>631</v>
      </c>
      <c r="D163" s="2" t="s">
        <v>632</v>
      </c>
      <c r="E163" s="2" t="s">
        <v>642</v>
      </c>
      <c r="G163" s="2" t="s">
        <v>634</v>
      </c>
      <c r="H163" s="2">
        <v>0.21</v>
      </c>
      <c r="I163" s="2">
        <v>0.21</v>
      </c>
    </row>
    <row r="164" spans="2:9">
      <c r="B164" s="2">
        <v>1</v>
      </c>
      <c r="C164" s="2" t="s">
        <v>631</v>
      </c>
      <c r="D164" s="2" t="s">
        <v>632</v>
      </c>
      <c r="E164" s="2" t="s">
        <v>643</v>
      </c>
      <c r="G164" s="2" t="s">
        <v>634</v>
      </c>
      <c r="H164" s="2">
        <v>0.21</v>
      </c>
      <c r="I164" s="2">
        <v>0.21</v>
      </c>
    </row>
    <row r="165" spans="2:9">
      <c r="B165" s="2">
        <v>1</v>
      </c>
      <c r="C165" s="2" t="s">
        <v>644</v>
      </c>
      <c r="D165" s="2" t="s">
        <v>645</v>
      </c>
      <c r="E165" s="2" t="s">
        <v>635</v>
      </c>
      <c r="G165" s="2" t="s">
        <v>646</v>
      </c>
      <c r="H165" s="2">
        <v>0.14000000000000001</v>
      </c>
      <c r="I165" s="2">
        <v>0.14000000000000001</v>
      </c>
    </row>
    <row r="166" spans="2:9">
      <c r="B166" s="2">
        <v>2</v>
      </c>
      <c r="C166" s="2" t="s">
        <v>75</v>
      </c>
      <c r="D166" s="2" t="s">
        <v>647</v>
      </c>
      <c r="E166" s="2" t="s">
        <v>23</v>
      </c>
      <c r="G166" s="2" t="s">
        <v>648</v>
      </c>
      <c r="H166" s="2">
        <v>0.74</v>
      </c>
      <c r="I166" s="2">
        <v>1.48</v>
      </c>
    </row>
    <row r="167" spans="2:9">
      <c r="B167" s="2">
        <v>1</v>
      </c>
      <c r="C167" s="2" t="s">
        <v>649</v>
      </c>
      <c r="D167" s="2" t="s">
        <v>650</v>
      </c>
      <c r="E167" s="2" t="s">
        <v>651</v>
      </c>
      <c r="G167" s="2" t="s">
        <v>652</v>
      </c>
      <c r="H167" s="2">
        <v>1.49</v>
      </c>
      <c r="I167" s="2">
        <v>1.49</v>
      </c>
    </row>
    <row r="168" spans="2:9">
      <c r="B168" s="2">
        <v>1</v>
      </c>
      <c r="C168" s="2" t="s">
        <v>653</v>
      </c>
      <c r="D168" s="2" t="s">
        <v>654</v>
      </c>
      <c r="E168" s="2" t="s">
        <v>23</v>
      </c>
      <c r="F168" s="2" t="s">
        <v>273</v>
      </c>
      <c r="G168" s="2" t="s">
        <v>655</v>
      </c>
      <c r="H168" s="2">
        <v>0.59</v>
      </c>
      <c r="I168" s="2">
        <v>0.59</v>
      </c>
    </row>
    <row r="169" spans="2:9">
      <c r="B169" s="2">
        <v>1</v>
      </c>
      <c r="C169" s="2" t="s">
        <v>656</v>
      </c>
      <c r="D169" s="2" t="s">
        <v>657</v>
      </c>
      <c r="E169" s="2" t="s">
        <v>23</v>
      </c>
      <c r="G169" s="2" t="s">
        <v>658</v>
      </c>
      <c r="H169" s="2">
        <v>0.16</v>
      </c>
      <c r="I169" s="2">
        <v>0.16</v>
      </c>
    </row>
    <row r="170" spans="2:9">
      <c r="B170" s="97">
        <v>1111</v>
      </c>
      <c r="C170" s="2" t="s">
        <v>656</v>
      </c>
      <c r="D170" s="2" t="s">
        <v>657</v>
      </c>
      <c r="E170" s="2" t="s">
        <v>651</v>
      </c>
      <c r="G170" s="2" t="s">
        <v>658</v>
      </c>
      <c r="H170" s="2">
        <v>0.16</v>
      </c>
      <c r="I170" s="2">
        <v>177.76</v>
      </c>
    </row>
    <row r="171" spans="2:9">
      <c r="B171" s="2">
        <v>1</v>
      </c>
      <c r="C171" s="2" t="s">
        <v>656</v>
      </c>
      <c r="D171" s="2" t="s">
        <v>657</v>
      </c>
      <c r="E171" s="2" t="s">
        <v>25</v>
      </c>
      <c r="G171" s="2" t="s">
        <v>658</v>
      </c>
      <c r="H171" s="2">
        <v>0.16</v>
      </c>
      <c r="I171" s="2">
        <v>0.16</v>
      </c>
    </row>
    <row r="172" spans="2:9">
      <c r="B172" s="2">
        <v>1</v>
      </c>
      <c r="C172" s="2" t="s">
        <v>656</v>
      </c>
      <c r="D172" s="2" t="s">
        <v>657</v>
      </c>
      <c r="E172" s="2" t="s">
        <v>67</v>
      </c>
      <c r="G172" s="2" t="s">
        <v>658</v>
      </c>
      <c r="H172" s="2">
        <v>0.16</v>
      </c>
      <c r="I172" s="2">
        <v>0.16</v>
      </c>
    </row>
    <row r="173" spans="2:9">
      <c r="B173" s="2">
        <v>1</v>
      </c>
      <c r="C173" s="2" t="s">
        <v>656</v>
      </c>
      <c r="D173" s="2" t="s">
        <v>657</v>
      </c>
      <c r="E173" s="2" t="s">
        <v>26</v>
      </c>
      <c r="G173" s="2" t="s">
        <v>658</v>
      </c>
      <c r="H173" s="2">
        <v>0.16</v>
      </c>
      <c r="I173" s="2">
        <v>0.16</v>
      </c>
    </row>
    <row r="174" spans="2:9">
      <c r="B174" s="2">
        <v>1</v>
      </c>
      <c r="C174" s="2" t="s">
        <v>656</v>
      </c>
      <c r="D174" s="2" t="s">
        <v>657</v>
      </c>
      <c r="E174" s="2" t="s">
        <v>90</v>
      </c>
      <c r="G174" s="2" t="s">
        <v>658</v>
      </c>
      <c r="H174" s="2">
        <v>0.16</v>
      </c>
      <c r="I174" s="2">
        <v>0.16</v>
      </c>
    </row>
    <row r="175" spans="2:9">
      <c r="B175" s="2">
        <v>11</v>
      </c>
      <c r="C175" s="2" t="s">
        <v>656</v>
      </c>
      <c r="D175" s="2" t="s">
        <v>657</v>
      </c>
      <c r="E175" s="2" t="s">
        <v>27</v>
      </c>
      <c r="G175" s="2" t="s">
        <v>658</v>
      </c>
      <c r="H175" s="2">
        <v>0.16</v>
      </c>
      <c r="I175" s="2">
        <v>1.76</v>
      </c>
    </row>
    <row r="176" spans="2:9">
      <c r="B176" s="2">
        <v>12</v>
      </c>
      <c r="C176" s="2" t="s">
        <v>656</v>
      </c>
      <c r="D176" s="2" t="s">
        <v>657</v>
      </c>
      <c r="E176" s="2" t="s">
        <v>28</v>
      </c>
      <c r="G176" s="2" t="s">
        <v>658</v>
      </c>
      <c r="H176" s="2">
        <v>0.16</v>
      </c>
      <c r="I176" s="2">
        <v>1.92</v>
      </c>
    </row>
    <row r="177" spans="2:9">
      <c r="B177" s="2">
        <v>1</v>
      </c>
      <c r="C177" s="2" t="s">
        <v>656</v>
      </c>
      <c r="D177" s="2" t="s">
        <v>657</v>
      </c>
      <c r="E177" s="2" t="s">
        <v>29</v>
      </c>
      <c r="G177" s="2" t="s">
        <v>658</v>
      </c>
      <c r="H177" s="2">
        <v>0.16</v>
      </c>
      <c r="I177" s="2">
        <v>0.16</v>
      </c>
    </row>
    <row r="178" spans="2:9">
      <c r="B178" s="2">
        <v>1</v>
      </c>
      <c r="C178" s="2" t="s">
        <v>659</v>
      </c>
      <c r="D178" s="2" t="s">
        <v>660</v>
      </c>
      <c r="G178" s="2" t="s">
        <v>661</v>
      </c>
      <c r="H178" s="2">
        <v>36.119999999999997</v>
      </c>
      <c r="I178" s="2">
        <v>36.119999999999997</v>
      </c>
    </row>
    <row r="179" spans="2:9">
      <c r="B179" s="2">
        <v>1</v>
      </c>
      <c r="C179" s="2" t="s">
        <v>662</v>
      </c>
      <c r="D179" s="2" t="s">
        <v>262</v>
      </c>
      <c r="E179" s="2" t="s">
        <v>25</v>
      </c>
      <c r="F179" s="2" t="s">
        <v>107</v>
      </c>
      <c r="G179" s="2" t="s">
        <v>264</v>
      </c>
      <c r="H179" s="2">
        <v>0.69</v>
      </c>
      <c r="I179" s="2">
        <v>0.69</v>
      </c>
    </row>
    <row r="180" spans="2:9">
      <c r="B180" s="2">
        <v>1</v>
      </c>
      <c r="C180" s="2" t="s">
        <v>662</v>
      </c>
      <c r="D180" s="2" t="s">
        <v>262</v>
      </c>
      <c r="E180" s="2" t="s">
        <v>25</v>
      </c>
      <c r="F180" s="2" t="s">
        <v>210</v>
      </c>
      <c r="G180" s="2" t="s">
        <v>264</v>
      </c>
      <c r="H180" s="2">
        <v>0.69</v>
      </c>
      <c r="I180" s="2">
        <v>0.69</v>
      </c>
    </row>
    <row r="181" spans="2:9">
      <c r="B181" s="2">
        <v>1</v>
      </c>
      <c r="C181" s="2" t="s">
        <v>662</v>
      </c>
      <c r="D181" s="2" t="s">
        <v>262</v>
      </c>
      <c r="E181" s="2" t="s">
        <v>25</v>
      </c>
      <c r="F181" s="2" t="s">
        <v>212</v>
      </c>
      <c r="G181" s="2" t="s">
        <v>264</v>
      </c>
      <c r="H181" s="2">
        <v>0.69</v>
      </c>
      <c r="I181" s="2">
        <v>0.69</v>
      </c>
    </row>
    <row r="182" spans="2:9">
      <c r="B182" s="2">
        <v>1</v>
      </c>
      <c r="C182" s="2" t="s">
        <v>662</v>
      </c>
      <c r="D182" s="2" t="s">
        <v>262</v>
      </c>
      <c r="E182" s="2" t="s">
        <v>25</v>
      </c>
      <c r="F182" s="2" t="s">
        <v>213</v>
      </c>
      <c r="G182" s="2" t="s">
        <v>264</v>
      </c>
      <c r="H182" s="2">
        <v>0.69</v>
      </c>
      <c r="I182" s="2">
        <v>0.69</v>
      </c>
    </row>
    <row r="183" spans="2:9">
      <c r="B183" s="2">
        <v>1</v>
      </c>
      <c r="C183" s="2" t="s">
        <v>662</v>
      </c>
      <c r="D183" s="2" t="s">
        <v>262</v>
      </c>
      <c r="E183" s="2" t="s">
        <v>25</v>
      </c>
      <c r="F183" s="2" t="s">
        <v>263</v>
      </c>
      <c r="G183" s="2" t="s">
        <v>264</v>
      </c>
      <c r="H183" s="2">
        <v>0.69</v>
      </c>
      <c r="I183" s="2">
        <v>0.69</v>
      </c>
    </row>
    <row r="184" spans="2:9">
      <c r="B184" s="2">
        <v>1</v>
      </c>
      <c r="C184" s="2" t="s">
        <v>662</v>
      </c>
      <c r="D184" s="2" t="s">
        <v>262</v>
      </c>
      <c r="E184" s="2" t="s">
        <v>25</v>
      </c>
      <c r="F184" s="2" t="s">
        <v>214</v>
      </c>
      <c r="G184" s="2" t="s">
        <v>264</v>
      </c>
      <c r="H184" s="2">
        <v>0.69</v>
      </c>
      <c r="I184" s="2">
        <v>0.69</v>
      </c>
    </row>
    <row r="185" spans="2:9">
      <c r="B185" s="2">
        <v>1</v>
      </c>
      <c r="C185" s="2" t="s">
        <v>662</v>
      </c>
      <c r="D185" s="2" t="s">
        <v>262</v>
      </c>
      <c r="E185" s="2" t="s">
        <v>25</v>
      </c>
      <c r="F185" s="2" t="s">
        <v>265</v>
      </c>
      <c r="G185" s="2" t="s">
        <v>264</v>
      </c>
      <c r="H185" s="2">
        <v>0.69</v>
      </c>
      <c r="I185" s="2">
        <v>0.69</v>
      </c>
    </row>
    <row r="186" spans="2:9">
      <c r="B186" s="2">
        <v>1</v>
      </c>
      <c r="C186" s="2" t="s">
        <v>662</v>
      </c>
      <c r="D186" s="2" t="s">
        <v>262</v>
      </c>
      <c r="E186" s="2" t="s">
        <v>25</v>
      </c>
      <c r="F186" s="2" t="s">
        <v>266</v>
      </c>
      <c r="G186" s="2" t="s">
        <v>264</v>
      </c>
      <c r="H186" s="2">
        <v>0.69</v>
      </c>
      <c r="I186" s="2">
        <v>0.69</v>
      </c>
    </row>
    <row r="187" spans="2:9">
      <c r="B187" s="2">
        <v>1</v>
      </c>
      <c r="C187" s="2" t="s">
        <v>662</v>
      </c>
      <c r="D187" s="2" t="s">
        <v>262</v>
      </c>
      <c r="E187" s="2" t="s">
        <v>25</v>
      </c>
      <c r="F187" s="2" t="s">
        <v>268</v>
      </c>
      <c r="G187" s="2" t="s">
        <v>264</v>
      </c>
      <c r="H187" s="2">
        <v>0.69</v>
      </c>
      <c r="I187" s="2">
        <v>0.69</v>
      </c>
    </row>
    <row r="188" spans="2:9">
      <c r="B188" s="2">
        <v>1</v>
      </c>
      <c r="C188" s="2" t="s">
        <v>662</v>
      </c>
      <c r="D188" s="2" t="s">
        <v>262</v>
      </c>
      <c r="E188" s="2" t="s">
        <v>25</v>
      </c>
      <c r="F188" s="2" t="s">
        <v>310</v>
      </c>
      <c r="G188" s="2" t="s">
        <v>264</v>
      </c>
      <c r="H188" s="2">
        <v>0.69</v>
      </c>
      <c r="I188" s="2">
        <v>0.69</v>
      </c>
    </row>
    <row r="189" spans="2:9">
      <c r="B189" s="2">
        <v>1</v>
      </c>
      <c r="C189" s="2" t="s">
        <v>662</v>
      </c>
      <c r="D189" s="2" t="s">
        <v>262</v>
      </c>
      <c r="E189" s="2" t="s">
        <v>25</v>
      </c>
      <c r="F189" s="2" t="s">
        <v>269</v>
      </c>
      <c r="G189" s="2" t="s">
        <v>264</v>
      </c>
      <c r="H189" s="2">
        <v>0.69</v>
      </c>
      <c r="I189" s="2">
        <v>0.69</v>
      </c>
    </row>
    <row r="190" spans="2:9">
      <c r="B190" s="2">
        <v>1</v>
      </c>
      <c r="C190" s="2" t="s">
        <v>662</v>
      </c>
      <c r="D190" s="2" t="s">
        <v>262</v>
      </c>
      <c r="E190" s="2" t="s">
        <v>25</v>
      </c>
      <c r="F190" s="2" t="s">
        <v>663</v>
      </c>
      <c r="G190" s="2" t="s">
        <v>264</v>
      </c>
      <c r="H190" s="2">
        <v>0.69</v>
      </c>
      <c r="I190" s="2">
        <v>0.69</v>
      </c>
    </row>
    <row r="191" spans="2:9">
      <c r="B191" s="2">
        <v>1</v>
      </c>
      <c r="C191" s="2" t="s">
        <v>662</v>
      </c>
      <c r="D191" s="2" t="s">
        <v>262</v>
      </c>
      <c r="E191" s="2" t="s">
        <v>25</v>
      </c>
      <c r="F191" s="2" t="s">
        <v>664</v>
      </c>
      <c r="G191" s="2" t="s">
        <v>264</v>
      </c>
      <c r="H191" s="2">
        <v>0.69</v>
      </c>
      <c r="I191" s="2">
        <v>0.69</v>
      </c>
    </row>
    <row r="192" spans="2:9">
      <c r="B192" s="2">
        <v>1</v>
      </c>
      <c r="C192" s="2" t="s">
        <v>662</v>
      </c>
      <c r="D192" s="2" t="s">
        <v>262</v>
      </c>
      <c r="E192" s="2" t="s">
        <v>25</v>
      </c>
      <c r="F192" s="2" t="s">
        <v>311</v>
      </c>
      <c r="G192" s="2" t="s">
        <v>264</v>
      </c>
      <c r="H192" s="2">
        <v>0.69</v>
      </c>
      <c r="I192" s="2">
        <v>0.69</v>
      </c>
    </row>
    <row r="193" spans="2:9">
      <c r="B193" s="2">
        <v>1</v>
      </c>
      <c r="C193" s="2" t="s">
        <v>662</v>
      </c>
      <c r="D193" s="2" t="s">
        <v>262</v>
      </c>
      <c r="E193" s="2" t="s">
        <v>25</v>
      </c>
      <c r="F193" s="2" t="s">
        <v>302</v>
      </c>
      <c r="G193" s="2" t="s">
        <v>264</v>
      </c>
      <c r="H193" s="2">
        <v>0.69</v>
      </c>
      <c r="I193" s="2">
        <v>0.69</v>
      </c>
    </row>
    <row r="194" spans="2:9">
      <c r="B194" s="2">
        <v>1</v>
      </c>
      <c r="C194" s="2" t="s">
        <v>662</v>
      </c>
      <c r="D194" s="2" t="s">
        <v>262</v>
      </c>
      <c r="E194" s="2" t="s">
        <v>26</v>
      </c>
      <c r="F194" s="2" t="s">
        <v>107</v>
      </c>
      <c r="G194" s="2" t="s">
        <v>264</v>
      </c>
      <c r="H194" s="2">
        <v>0.69</v>
      </c>
      <c r="I194" s="2">
        <v>0.69</v>
      </c>
    </row>
    <row r="195" spans="2:9">
      <c r="B195" s="2">
        <v>1</v>
      </c>
      <c r="C195" s="2" t="s">
        <v>662</v>
      </c>
      <c r="D195" s="2" t="s">
        <v>262</v>
      </c>
      <c r="E195" s="2" t="s">
        <v>26</v>
      </c>
      <c r="F195" s="2" t="s">
        <v>210</v>
      </c>
      <c r="G195" s="2" t="s">
        <v>264</v>
      </c>
      <c r="H195" s="2">
        <v>0.69</v>
      </c>
      <c r="I195" s="2">
        <v>0.69</v>
      </c>
    </row>
    <row r="196" spans="2:9">
      <c r="B196" s="2">
        <v>1</v>
      </c>
      <c r="C196" s="2" t="s">
        <v>662</v>
      </c>
      <c r="D196" s="2" t="s">
        <v>262</v>
      </c>
      <c r="E196" s="2" t="s">
        <v>26</v>
      </c>
      <c r="F196" s="2" t="s">
        <v>212</v>
      </c>
      <c r="G196" s="2" t="s">
        <v>264</v>
      </c>
      <c r="H196" s="2">
        <v>0.69</v>
      </c>
      <c r="I196" s="2">
        <v>0.69</v>
      </c>
    </row>
    <row r="197" spans="2:9">
      <c r="B197" s="2">
        <v>1</v>
      </c>
      <c r="C197" s="2" t="s">
        <v>662</v>
      </c>
      <c r="D197" s="2" t="s">
        <v>262</v>
      </c>
      <c r="E197" s="2" t="s">
        <v>26</v>
      </c>
      <c r="F197" s="2" t="s">
        <v>213</v>
      </c>
      <c r="G197" s="2" t="s">
        <v>264</v>
      </c>
      <c r="H197" s="2">
        <v>0.69</v>
      </c>
      <c r="I197" s="2">
        <v>0.69</v>
      </c>
    </row>
    <row r="198" spans="2:9">
      <c r="B198" s="2">
        <v>1</v>
      </c>
      <c r="C198" s="2" t="s">
        <v>662</v>
      </c>
      <c r="D198" s="2" t="s">
        <v>262</v>
      </c>
      <c r="E198" s="2" t="s">
        <v>26</v>
      </c>
      <c r="F198" s="2" t="s">
        <v>263</v>
      </c>
      <c r="G198" s="2" t="s">
        <v>264</v>
      </c>
      <c r="H198" s="2">
        <v>0.69</v>
      </c>
      <c r="I198" s="2">
        <v>0.69</v>
      </c>
    </row>
    <row r="199" spans="2:9">
      <c r="B199" s="2">
        <v>1</v>
      </c>
      <c r="C199" s="2" t="s">
        <v>662</v>
      </c>
      <c r="D199" s="2" t="s">
        <v>262</v>
      </c>
      <c r="E199" s="2" t="s">
        <v>26</v>
      </c>
      <c r="F199" s="2" t="s">
        <v>214</v>
      </c>
      <c r="G199" s="2" t="s">
        <v>264</v>
      </c>
      <c r="H199" s="2">
        <v>0.69</v>
      </c>
      <c r="I199" s="2">
        <v>0.69</v>
      </c>
    </row>
    <row r="200" spans="2:9">
      <c r="B200" s="2">
        <v>1</v>
      </c>
      <c r="C200" s="2" t="s">
        <v>662</v>
      </c>
      <c r="D200" s="2" t="s">
        <v>262</v>
      </c>
      <c r="E200" s="2" t="s">
        <v>26</v>
      </c>
      <c r="F200" s="2" t="s">
        <v>265</v>
      </c>
      <c r="G200" s="2" t="s">
        <v>264</v>
      </c>
      <c r="H200" s="2">
        <v>0.69</v>
      </c>
      <c r="I200" s="2">
        <v>0.69</v>
      </c>
    </row>
    <row r="201" spans="2:9">
      <c r="B201" s="2">
        <v>11</v>
      </c>
      <c r="C201" s="2" t="s">
        <v>662</v>
      </c>
      <c r="D201" s="2" t="s">
        <v>262</v>
      </c>
      <c r="E201" s="2" t="s">
        <v>26</v>
      </c>
      <c r="F201" s="2" t="s">
        <v>266</v>
      </c>
      <c r="G201" s="2" t="s">
        <v>264</v>
      </c>
      <c r="H201" s="2">
        <v>0.69</v>
      </c>
      <c r="I201" s="2">
        <v>7.59</v>
      </c>
    </row>
    <row r="202" spans="2:9">
      <c r="B202" s="2">
        <v>11</v>
      </c>
      <c r="C202" s="2" t="s">
        <v>662</v>
      </c>
      <c r="D202" s="2" t="s">
        <v>262</v>
      </c>
      <c r="E202" s="2" t="s">
        <v>26</v>
      </c>
      <c r="F202" s="2" t="s">
        <v>268</v>
      </c>
      <c r="G202" s="2" t="s">
        <v>264</v>
      </c>
      <c r="H202" s="2">
        <v>0.69</v>
      </c>
      <c r="I202" s="2">
        <v>7.59</v>
      </c>
    </row>
    <row r="203" spans="2:9">
      <c r="B203" s="2">
        <v>1</v>
      </c>
      <c r="C203" s="2" t="s">
        <v>662</v>
      </c>
      <c r="D203" s="2" t="s">
        <v>262</v>
      </c>
      <c r="E203" s="2" t="s">
        <v>26</v>
      </c>
      <c r="F203" s="2" t="s">
        <v>310</v>
      </c>
      <c r="G203" s="2" t="s">
        <v>264</v>
      </c>
      <c r="H203" s="2">
        <v>0.69</v>
      </c>
      <c r="I203" s="2">
        <v>0.69</v>
      </c>
    </row>
    <row r="204" spans="2:9">
      <c r="B204" s="2">
        <v>11</v>
      </c>
      <c r="C204" s="2" t="s">
        <v>662</v>
      </c>
      <c r="D204" s="2" t="s">
        <v>262</v>
      </c>
      <c r="E204" s="2" t="s">
        <v>26</v>
      </c>
      <c r="F204" s="2" t="s">
        <v>663</v>
      </c>
      <c r="G204" s="2" t="s">
        <v>264</v>
      </c>
      <c r="H204" s="2">
        <v>0.69</v>
      </c>
      <c r="I204" s="2">
        <v>7.59</v>
      </c>
    </row>
    <row r="205" spans="2:9">
      <c r="B205" s="2">
        <v>11</v>
      </c>
      <c r="C205" s="2" t="s">
        <v>662</v>
      </c>
      <c r="D205" s="2" t="s">
        <v>262</v>
      </c>
      <c r="E205" s="2" t="s">
        <v>26</v>
      </c>
      <c r="F205" s="2" t="s">
        <v>311</v>
      </c>
      <c r="G205" s="2" t="s">
        <v>264</v>
      </c>
      <c r="H205" s="2">
        <v>0.69</v>
      </c>
      <c r="I205" s="2">
        <v>7.59</v>
      </c>
    </row>
    <row r="206" spans="2:9">
      <c r="B206" s="2">
        <v>11</v>
      </c>
      <c r="C206" s="2" t="s">
        <v>662</v>
      </c>
      <c r="D206" s="2" t="s">
        <v>262</v>
      </c>
      <c r="E206" s="2" t="s">
        <v>26</v>
      </c>
      <c r="F206" s="2" t="s">
        <v>302</v>
      </c>
      <c r="G206" s="2" t="s">
        <v>264</v>
      </c>
      <c r="H206" s="2">
        <v>0.69</v>
      </c>
      <c r="I206" s="2">
        <v>7.59</v>
      </c>
    </row>
    <row r="207" spans="2:9">
      <c r="B207" s="2">
        <v>1</v>
      </c>
      <c r="C207" s="2" t="s">
        <v>662</v>
      </c>
      <c r="D207" s="2" t="s">
        <v>262</v>
      </c>
      <c r="E207" s="2" t="s">
        <v>90</v>
      </c>
      <c r="F207" s="2" t="s">
        <v>107</v>
      </c>
      <c r="G207" s="2" t="s">
        <v>264</v>
      </c>
      <c r="H207" s="2">
        <v>0.69</v>
      </c>
      <c r="I207" s="2">
        <v>0.69</v>
      </c>
    </row>
    <row r="208" spans="2:9">
      <c r="B208" s="2">
        <v>1</v>
      </c>
      <c r="C208" s="2" t="s">
        <v>662</v>
      </c>
      <c r="D208" s="2" t="s">
        <v>262</v>
      </c>
      <c r="E208" s="2" t="s">
        <v>90</v>
      </c>
      <c r="F208" s="2" t="s">
        <v>210</v>
      </c>
      <c r="G208" s="2" t="s">
        <v>264</v>
      </c>
      <c r="H208" s="2">
        <v>0.69</v>
      </c>
      <c r="I208" s="2">
        <v>0.69</v>
      </c>
    </row>
    <row r="209" spans="2:9">
      <c r="B209" s="2">
        <v>1</v>
      </c>
      <c r="C209" s="2" t="s">
        <v>662</v>
      </c>
      <c r="D209" s="2" t="s">
        <v>262</v>
      </c>
      <c r="E209" s="2" t="s">
        <v>90</v>
      </c>
      <c r="F209" s="2" t="s">
        <v>212</v>
      </c>
      <c r="G209" s="2" t="s">
        <v>264</v>
      </c>
      <c r="H209" s="2">
        <v>0.69</v>
      </c>
      <c r="I209" s="2">
        <v>0.69</v>
      </c>
    </row>
    <row r="210" spans="2:9">
      <c r="B210" s="2">
        <v>1</v>
      </c>
      <c r="C210" s="2" t="s">
        <v>662</v>
      </c>
      <c r="D210" s="2" t="s">
        <v>262</v>
      </c>
      <c r="E210" s="2" t="s">
        <v>90</v>
      </c>
      <c r="F210" s="2" t="s">
        <v>213</v>
      </c>
      <c r="G210" s="2" t="s">
        <v>264</v>
      </c>
      <c r="H210" s="2">
        <v>0.69</v>
      </c>
      <c r="I210" s="2">
        <v>0.69</v>
      </c>
    </row>
    <row r="211" spans="2:9">
      <c r="B211" s="2">
        <v>1</v>
      </c>
      <c r="C211" s="2" t="s">
        <v>662</v>
      </c>
      <c r="D211" s="2" t="s">
        <v>262</v>
      </c>
      <c r="E211" s="2" t="s">
        <v>90</v>
      </c>
      <c r="F211" s="2" t="s">
        <v>263</v>
      </c>
      <c r="G211" s="2" t="s">
        <v>264</v>
      </c>
      <c r="H211" s="2">
        <v>0.69</v>
      </c>
      <c r="I211" s="2">
        <v>0.69</v>
      </c>
    </row>
    <row r="212" spans="2:9">
      <c r="B212" s="2">
        <v>1</v>
      </c>
      <c r="C212" s="2" t="s">
        <v>662</v>
      </c>
      <c r="D212" s="2" t="s">
        <v>262</v>
      </c>
      <c r="E212" s="2" t="s">
        <v>90</v>
      </c>
      <c r="F212" s="2" t="s">
        <v>214</v>
      </c>
      <c r="G212" s="2" t="s">
        <v>264</v>
      </c>
      <c r="H212" s="2">
        <v>0.69</v>
      </c>
      <c r="I212" s="2">
        <v>0.69</v>
      </c>
    </row>
    <row r="213" spans="2:9">
      <c r="B213" s="2">
        <v>1</v>
      </c>
      <c r="C213" s="2" t="s">
        <v>662</v>
      </c>
      <c r="D213" s="2" t="s">
        <v>262</v>
      </c>
      <c r="E213" s="2" t="s">
        <v>90</v>
      </c>
      <c r="F213" s="2" t="s">
        <v>265</v>
      </c>
      <c r="G213" s="2" t="s">
        <v>264</v>
      </c>
      <c r="H213" s="2">
        <v>0.69</v>
      </c>
      <c r="I213" s="2">
        <v>0.69</v>
      </c>
    </row>
    <row r="214" spans="2:9">
      <c r="B214" s="2">
        <v>1</v>
      </c>
      <c r="C214" s="2" t="s">
        <v>662</v>
      </c>
      <c r="D214" s="2" t="s">
        <v>262</v>
      </c>
      <c r="E214" s="2" t="s">
        <v>90</v>
      </c>
      <c r="F214" s="2" t="s">
        <v>266</v>
      </c>
      <c r="G214" s="2" t="s">
        <v>264</v>
      </c>
      <c r="H214" s="2">
        <v>0.69</v>
      </c>
      <c r="I214" s="2">
        <v>0.69</v>
      </c>
    </row>
    <row r="215" spans="2:9">
      <c r="B215" s="2">
        <v>1</v>
      </c>
      <c r="C215" s="2" t="s">
        <v>662</v>
      </c>
      <c r="D215" s="2" t="s">
        <v>262</v>
      </c>
      <c r="E215" s="2" t="s">
        <v>90</v>
      </c>
      <c r="F215" s="2" t="s">
        <v>267</v>
      </c>
      <c r="G215" s="2" t="s">
        <v>264</v>
      </c>
      <c r="H215" s="2">
        <v>0.69</v>
      </c>
      <c r="I215" s="2">
        <v>0.69</v>
      </c>
    </row>
    <row r="216" spans="2:9">
      <c r="B216" s="2">
        <v>1</v>
      </c>
      <c r="C216" s="2" t="s">
        <v>662</v>
      </c>
      <c r="D216" s="2" t="s">
        <v>262</v>
      </c>
      <c r="E216" s="2" t="s">
        <v>90</v>
      </c>
      <c r="F216" s="2" t="s">
        <v>268</v>
      </c>
      <c r="G216" s="2" t="s">
        <v>264</v>
      </c>
      <c r="H216" s="2">
        <v>0.69</v>
      </c>
      <c r="I216" s="2">
        <v>0.69</v>
      </c>
    </row>
    <row r="217" spans="2:9">
      <c r="B217" s="2">
        <v>1</v>
      </c>
      <c r="C217" s="2" t="s">
        <v>662</v>
      </c>
      <c r="D217" s="2" t="s">
        <v>262</v>
      </c>
      <c r="E217" s="2" t="s">
        <v>90</v>
      </c>
      <c r="F217" s="2" t="s">
        <v>310</v>
      </c>
      <c r="G217" s="2" t="s">
        <v>264</v>
      </c>
      <c r="H217" s="2">
        <v>0.69</v>
      </c>
      <c r="I217" s="2">
        <v>0.69</v>
      </c>
    </row>
    <row r="218" spans="2:9">
      <c r="B218" s="2">
        <v>1</v>
      </c>
      <c r="C218" s="2" t="s">
        <v>662</v>
      </c>
      <c r="D218" s="2" t="s">
        <v>262</v>
      </c>
      <c r="E218" s="2" t="s">
        <v>90</v>
      </c>
      <c r="F218" s="2" t="s">
        <v>269</v>
      </c>
      <c r="G218" s="2" t="s">
        <v>264</v>
      </c>
      <c r="H218" s="2">
        <v>0.69</v>
      </c>
      <c r="I218" s="2">
        <v>0.69</v>
      </c>
    </row>
    <row r="219" spans="2:9">
      <c r="B219" s="2">
        <v>1</v>
      </c>
      <c r="C219" s="2" t="s">
        <v>662</v>
      </c>
      <c r="D219" s="2" t="s">
        <v>262</v>
      </c>
      <c r="E219" s="2" t="s">
        <v>90</v>
      </c>
      <c r="F219" s="2" t="s">
        <v>663</v>
      </c>
      <c r="G219" s="2" t="s">
        <v>264</v>
      </c>
      <c r="H219" s="2">
        <v>0.69</v>
      </c>
      <c r="I219" s="2">
        <v>0.69</v>
      </c>
    </row>
    <row r="220" spans="2:9">
      <c r="B220" s="2">
        <v>1</v>
      </c>
      <c r="C220" s="2" t="s">
        <v>662</v>
      </c>
      <c r="D220" s="2" t="s">
        <v>262</v>
      </c>
      <c r="E220" s="2" t="s">
        <v>90</v>
      </c>
      <c r="F220" s="2" t="s">
        <v>664</v>
      </c>
      <c r="G220" s="2" t="s">
        <v>264</v>
      </c>
      <c r="H220" s="2">
        <v>0.69</v>
      </c>
      <c r="I220" s="2">
        <v>0.69</v>
      </c>
    </row>
    <row r="221" spans="2:9">
      <c r="B221" s="2">
        <v>1</v>
      </c>
      <c r="C221" s="2" t="s">
        <v>662</v>
      </c>
      <c r="D221" s="2" t="s">
        <v>262</v>
      </c>
      <c r="E221" s="2" t="s">
        <v>90</v>
      </c>
      <c r="F221" s="2" t="s">
        <v>311</v>
      </c>
      <c r="G221" s="2" t="s">
        <v>264</v>
      </c>
      <c r="H221" s="2">
        <v>0.69</v>
      </c>
      <c r="I221" s="2">
        <v>0.69</v>
      </c>
    </row>
    <row r="222" spans="2:9">
      <c r="B222" s="2">
        <v>1</v>
      </c>
      <c r="C222" s="2" t="s">
        <v>662</v>
      </c>
      <c r="D222" s="2" t="s">
        <v>262</v>
      </c>
      <c r="E222" s="2" t="s">
        <v>90</v>
      </c>
      <c r="F222" s="2" t="s">
        <v>270</v>
      </c>
      <c r="G222" s="2" t="s">
        <v>264</v>
      </c>
      <c r="H222" s="2">
        <v>0.69</v>
      </c>
      <c r="I222" s="2">
        <v>0.69</v>
      </c>
    </row>
    <row r="223" spans="2:9">
      <c r="B223" s="2">
        <v>1</v>
      </c>
      <c r="C223" s="2" t="s">
        <v>662</v>
      </c>
      <c r="D223" s="2" t="s">
        <v>262</v>
      </c>
      <c r="E223" s="2" t="s">
        <v>90</v>
      </c>
      <c r="F223" s="2" t="s">
        <v>302</v>
      </c>
      <c r="G223" s="2" t="s">
        <v>264</v>
      </c>
      <c r="H223" s="2">
        <v>0.69</v>
      </c>
      <c r="I223" s="2">
        <v>0.69</v>
      </c>
    </row>
    <row r="224" spans="2:9">
      <c r="B224" s="2">
        <v>1</v>
      </c>
      <c r="C224" s="2" t="s">
        <v>662</v>
      </c>
      <c r="D224" s="2" t="s">
        <v>262</v>
      </c>
      <c r="E224" s="2" t="s">
        <v>27</v>
      </c>
      <c r="F224" s="2" t="s">
        <v>107</v>
      </c>
      <c r="G224" s="2" t="s">
        <v>264</v>
      </c>
      <c r="H224" s="2">
        <v>0.69</v>
      </c>
      <c r="I224" s="2">
        <v>0.69</v>
      </c>
    </row>
    <row r="225" spans="2:9">
      <c r="B225" s="2">
        <v>1</v>
      </c>
      <c r="C225" s="2" t="s">
        <v>662</v>
      </c>
      <c r="D225" s="2" t="s">
        <v>262</v>
      </c>
      <c r="E225" s="2" t="s">
        <v>27</v>
      </c>
      <c r="F225" s="2" t="s">
        <v>210</v>
      </c>
      <c r="G225" s="2" t="s">
        <v>264</v>
      </c>
      <c r="H225" s="2">
        <v>0.69</v>
      </c>
      <c r="I225" s="2">
        <v>0.69</v>
      </c>
    </row>
    <row r="226" spans="2:9">
      <c r="B226" s="2">
        <v>1</v>
      </c>
      <c r="C226" s="2" t="s">
        <v>662</v>
      </c>
      <c r="D226" s="2" t="s">
        <v>262</v>
      </c>
      <c r="E226" s="2" t="s">
        <v>27</v>
      </c>
      <c r="F226" s="2" t="s">
        <v>212</v>
      </c>
      <c r="G226" s="2" t="s">
        <v>264</v>
      </c>
      <c r="H226" s="2">
        <v>0.69</v>
      </c>
      <c r="I226" s="2">
        <v>0.69</v>
      </c>
    </row>
    <row r="227" spans="2:9">
      <c r="B227" s="2">
        <v>1</v>
      </c>
      <c r="C227" s="2" t="s">
        <v>662</v>
      </c>
      <c r="D227" s="2" t="s">
        <v>262</v>
      </c>
      <c r="E227" s="2" t="s">
        <v>27</v>
      </c>
      <c r="F227" s="2" t="s">
        <v>213</v>
      </c>
      <c r="G227" s="2" t="s">
        <v>264</v>
      </c>
      <c r="H227" s="2">
        <v>0.69</v>
      </c>
      <c r="I227" s="2">
        <v>0.69</v>
      </c>
    </row>
    <row r="228" spans="2:9">
      <c r="B228" s="2">
        <v>11</v>
      </c>
      <c r="C228" s="2" t="s">
        <v>662</v>
      </c>
      <c r="D228" s="2" t="s">
        <v>262</v>
      </c>
      <c r="E228" s="2" t="s">
        <v>27</v>
      </c>
      <c r="F228" s="2" t="s">
        <v>214</v>
      </c>
      <c r="G228" s="2" t="s">
        <v>264</v>
      </c>
      <c r="H228" s="2">
        <v>0.69</v>
      </c>
      <c r="I228" s="2">
        <v>7.59</v>
      </c>
    </row>
    <row r="229" spans="2:9">
      <c r="B229" s="2">
        <v>1</v>
      </c>
      <c r="C229" s="2" t="s">
        <v>662</v>
      </c>
      <c r="D229" s="2" t="s">
        <v>262</v>
      </c>
      <c r="E229" s="2" t="s">
        <v>27</v>
      </c>
      <c r="F229" s="2" t="s">
        <v>265</v>
      </c>
      <c r="G229" s="2" t="s">
        <v>264</v>
      </c>
      <c r="H229" s="2">
        <v>0.69</v>
      </c>
      <c r="I229" s="2">
        <v>0.69</v>
      </c>
    </row>
    <row r="230" spans="2:9">
      <c r="B230" s="2">
        <v>1</v>
      </c>
      <c r="C230" s="2" t="s">
        <v>662</v>
      </c>
      <c r="D230" s="2" t="s">
        <v>262</v>
      </c>
      <c r="E230" s="2" t="s">
        <v>27</v>
      </c>
      <c r="F230" s="2" t="s">
        <v>266</v>
      </c>
      <c r="G230" s="2" t="s">
        <v>264</v>
      </c>
      <c r="H230" s="2">
        <v>0.69</v>
      </c>
      <c r="I230" s="2">
        <v>0.69</v>
      </c>
    </row>
    <row r="231" spans="2:9">
      <c r="B231" s="2">
        <v>1</v>
      </c>
      <c r="C231" s="2" t="s">
        <v>662</v>
      </c>
      <c r="D231" s="2" t="s">
        <v>262</v>
      </c>
      <c r="E231" s="2" t="s">
        <v>27</v>
      </c>
      <c r="F231" s="2" t="s">
        <v>267</v>
      </c>
      <c r="G231" s="2" t="s">
        <v>264</v>
      </c>
      <c r="H231" s="2">
        <v>0.69</v>
      </c>
      <c r="I231" s="2">
        <v>0.69</v>
      </c>
    </row>
    <row r="232" spans="2:9">
      <c r="B232" s="2">
        <v>1</v>
      </c>
      <c r="C232" s="2" t="s">
        <v>662</v>
      </c>
      <c r="D232" s="2" t="s">
        <v>262</v>
      </c>
      <c r="E232" s="2" t="s">
        <v>27</v>
      </c>
      <c r="F232" s="2" t="s">
        <v>268</v>
      </c>
      <c r="G232" s="2" t="s">
        <v>264</v>
      </c>
      <c r="H232" s="2">
        <v>0.69</v>
      </c>
      <c r="I232" s="2">
        <v>0.69</v>
      </c>
    </row>
    <row r="233" spans="2:9">
      <c r="B233" s="2">
        <v>1</v>
      </c>
      <c r="C233" s="2" t="s">
        <v>665</v>
      </c>
      <c r="D233" s="2" t="s">
        <v>666</v>
      </c>
      <c r="G233" s="2" t="s">
        <v>667</v>
      </c>
      <c r="H233" s="2">
        <v>37.36</v>
      </c>
      <c r="I233" s="2">
        <v>37.36</v>
      </c>
    </row>
    <row r="234" spans="2:9">
      <c r="B234" s="2">
        <v>2</v>
      </c>
      <c r="C234" s="2" t="s">
        <v>104</v>
      </c>
      <c r="D234" s="2" t="s">
        <v>668</v>
      </c>
      <c r="E234" s="2" t="s">
        <v>23</v>
      </c>
      <c r="G234" s="2" t="s">
        <v>669</v>
      </c>
      <c r="H234" s="2">
        <v>0.16</v>
      </c>
      <c r="I234" s="2">
        <v>0.32</v>
      </c>
    </row>
    <row r="235" spans="2:9">
      <c r="B235" s="2">
        <v>2</v>
      </c>
      <c r="C235" s="2" t="s">
        <v>104</v>
      </c>
      <c r="D235" s="2" t="s">
        <v>668</v>
      </c>
      <c r="E235" s="2" t="s">
        <v>67</v>
      </c>
      <c r="G235" s="2" t="s">
        <v>669</v>
      </c>
      <c r="H235" s="2">
        <v>0.16</v>
      </c>
      <c r="I235" s="2">
        <v>0.32</v>
      </c>
    </row>
    <row r="236" spans="2:9">
      <c r="B236" s="2">
        <v>334</v>
      </c>
      <c r="C236" s="2" t="s">
        <v>104</v>
      </c>
      <c r="D236" s="2" t="s">
        <v>668</v>
      </c>
      <c r="E236" s="2" t="s">
        <v>26</v>
      </c>
      <c r="G236" s="2" t="s">
        <v>669</v>
      </c>
      <c r="H236" s="2">
        <v>0.16</v>
      </c>
      <c r="I236" s="2">
        <v>53.44</v>
      </c>
    </row>
    <row r="237" spans="2:9">
      <c r="B237" s="2">
        <v>1</v>
      </c>
      <c r="C237" s="2" t="s">
        <v>670</v>
      </c>
      <c r="D237" s="2" t="s">
        <v>671</v>
      </c>
      <c r="E237" s="2" t="s">
        <v>23</v>
      </c>
      <c r="F237" s="2" t="s">
        <v>273</v>
      </c>
      <c r="G237" s="2" t="s">
        <v>672</v>
      </c>
      <c r="H237" s="2">
        <v>0.66</v>
      </c>
      <c r="I237" s="2">
        <v>0.66</v>
      </c>
    </row>
    <row r="238" spans="2:9">
      <c r="B238" s="2">
        <v>1</v>
      </c>
      <c r="C238" s="2" t="s">
        <v>670</v>
      </c>
      <c r="D238" s="2" t="s">
        <v>671</v>
      </c>
      <c r="E238" s="2" t="s">
        <v>23</v>
      </c>
      <c r="F238" s="2" t="s">
        <v>673</v>
      </c>
      <c r="G238" s="2" t="s">
        <v>672</v>
      </c>
      <c r="H238" s="2">
        <v>0.66</v>
      </c>
      <c r="I238" s="2">
        <v>0.66</v>
      </c>
    </row>
    <row r="239" spans="2:9">
      <c r="B239" s="2">
        <v>1</v>
      </c>
      <c r="C239" s="2" t="s">
        <v>670</v>
      </c>
      <c r="D239" s="2" t="s">
        <v>671</v>
      </c>
      <c r="E239" s="2" t="s">
        <v>23</v>
      </c>
      <c r="F239" s="2" t="s">
        <v>271</v>
      </c>
      <c r="G239" s="2" t="s">
        <v>672</v>
      </c>
      <c r="H239" s="2">
        <v>0.66</v>
      </c>
      <c r="I239" s="2">
        <v>0.66</v>
      </c>
    </row>
    <row r="240" spans="2:9">
      <c r="B240" s="2">
        <v>1</v>
      </c>
      <c r="C240" s="2" t="s">
        <v>670</v>
      </c>
      <c r="D240" s="2" t="s">
        <v>671</v>
      </c>
      <c r="E240" s="2" t="s">
        <v>23</v>
      </c>
      <c r="F240" s="2" t="s">
        <v>272</v>
      </c>
      <c r="G240" s="2" t="s">
        <v>672</v>
      </c>
      <c r="H240" s="2">
        <v>0.66</v>
      </c>
      <c r="I240" s="2">
        <v>0.66</v>
      </c>
    </row>
    <row r="241" spans="2:9">
      <c r="B241" s="2">
        <v>1</v>
      </c>
      <c r="C241" s="2" t="s">
        <v>670</v>
      </c>
      <c r="D241" s="2" t="s">
        <v>671</v>
      </c>
      <c r="E241" s="2" t="s">
        <v>25</v>
      </c>
      <c r="F241" s="2" t="s">
        <v>273</v>
      </c>
      <c r="G241" s="2" t="s">
        <v>672</v>
      </c>
      <c r="H241" s="2">
        <v>0.66</v>
      </c>
      <c r="I241" s="2">
        <v>0.66</v>
      </c>
    </row>
    <row r="242" spans="2:9">
      <c r="B242" s="2">
        <v>1</v>
      </c>
      <c r="C242" s="2" t="s">
        <v>670</v>
      </c>
      <c r="D242" s="2" t="s">
        <v>671</v>
      </c>
      <c r="E242" s="2" t="s">
        <v>25</v>
      </c>
      <c r="F242" s="2" t="s">
        <v>673</v>
      </c>
      <c r="G242" s="2" t="s">
        <v>672</v>
      </c>
      <c r="H242" s="2">
        <v>0.66</v>
      </c>
      <c r="I242" s="2">
        <v>0.66</v>
      </c>
    </row>
    <row r="243" spans="2:9">
      <c r="B243" s="2">
        <v>1</v>
      </c>
      <c r="C243" s="2" t="s">
        <v>670</v>
      </c>
      <c r="D243" s="2" t="s">
        <v>671</v>
      </c>
      <c r="E243" s="2" t="s">
        <v>25</v>
      </c>
      <c r="F243" s="2" t="s">
        <v>271</v>
      </c>
      <c r="G243" s="2" t="s">
        <v>672</v>
      </c>
      <c r="H243" s="2">
        <v>0.66</v>
      </c>
      <c r="I243" s="2">
        <v>0.66</v>
      </c>
    </row>
    <row r="244" spans="2:9">
      <c r="B244" s="2">
        <v>1</v>
      </c>
      <c r="C244" s="2" t="s">
        <v>670</v>
      </c>
      <c r="D244" s="2" t="s">
        <v>671</v>
      </c>
      <c r="E244" s="2" t="s">
        <v>25</v>
      </c>
      <c r="F244" s="2" t="s">
        <v>272</v>
      </c>
      <c r="G244" s="2" t="s">
        <v>672</v>
      </c>
      <c r="H244" s="2">
        <v>0.66</v>
      </c>
      <c r="I244" s="2">
        <v>0.66</v>
      </c>
    </row>
    <row r="245" spans="2:9">
      <c r="B245" s="2">
        <v>1</v>
      </c>
      <c r="C245" s="2" t="s">
        <v>670</v>
      </c>
      <c r="D245" s="2" t="s">
        <v>671</v>
      </c>
      <c r="E245" s="2" t="s">
        <v>26</v>
      </c>
      <c r="F245" s="2" t="s">
        <v>273</v>
      </c>
      <c r="G245" s="2" t="s">
        <v>672</v>
      </c>
      <c r="H245" s="2">
        <v>0.66</v>
      </c>
      <c r="I245" s="2">
        <v>0.66</v>
      </c>
    </row>
    <row r="246" spans="2:9">
      <c r="B246" s="2">
        <v>1</v>
      </c>
      <c r="C246" s="2" t="s">
        <v>670</v>
      </c>
      <c r="D246" s="2" t="s">
        <v>671</v>
      </c>
      <c r="E246" s="2" t="s">
        <v>26</v>
      </c>
      <c r="F246" s="2" t="s">
        <v>673</v>
      </c>
      <c r="G246" s="2" t="s">
        <v>672</v>
      </c>
      <c r="H246" s="2">
        <v>0.66</v>
      </c>
      <c r="I246" s="2">
        <v>0.66</v>
      </c>
    </row>
    <row r="247" spans="2:9">
      <c r="B247" s="2">
        <v>1</v>
      </c>
      <c r="C247" s="2" t="s">
        <v>670</v>
      </c>
      <c r="D247" s="2" t="s">
        <v>671</v>
      </c>
      <c r="E247" s="2" t="s">
        <v>26</v>
      </c>
      <c r="F247" s="2" t="s">
        <v>271</v>
      </c>
      <c r="G247" s="2" t="s">
        <v>672</v>
      </c>
      <c r="H247" s="2">
        <v>0.66</v>
      </c>
      <c r="I247" s="2">
        <v>0.66</v>
      </c>
    </row>
    <row r="248" spans="2:9">
      <c r="B248" s="2">
        <v>1</v>
      </c>
      <c r="C248" s="2" t="s">
        <v>670</v>
      </c>
      <c r="D248" s="2" t="s">
        <v>671</v>
      </c>
      <c r="E248" s="2" t="s">
        <v>26</v>
      </c>
      <c r="F248" s="2" t="s">
        <v>272</v>
      </c>
      <c r="G248" s="2" t="s">
        <v>672</v>
      </c>
      <c r="H248" s="2">
        <v>0.66</v>
      </c>
      <c r="I248" s="2">
        <v>0.66</v>
      </c>
    </row>
    <row r="249" spans="2:9">
      <c r="B249" s="2">
        <v>1</v>
      </c>
      <c r="C249" s="2" t="s">
        <v>670</v>
      </c>
      <c r="D249" s="2" t="s">
        <v>671</v>
      </c>
      <c r="E249" s="2" t="s">
        <v>27</v>
      </c>
      <c r="F249" s="2" t="s">
        <v>673</v>
      </c>
      <c r="G249" s="2" t="s">
        <v>672</v>
      </c>
      <c r="H249" s="2">
        <v>0.66</v>
      </c>
      <c r="I249" s="2">
        <v>0.66</v>
      </c>
    </row>
    <row r="250" spans="2:9">
      <c r="B250" s="2">
        <v>1</v>
      </c>
      <c r="C250" s="2" t="s">
        <v>674</v>
      </c>
      <c r="D250" s="2" t="s">
        <v>675</v>
      </c>
      <c r="E250" s="2" t="s">
        <v>23</v>
      </c>
      <c r="F250" s="2" t="s">
        <v>273</v>
      </c>
      <c r="G250" s="2" t="s">
        <v>676</v>
      </c>
      <c r="H250" s="2">
        <v>0.61</v>
      </c>
      <c r="I250" s="2">
        <v>0.61</v>
      </c>
    </row>
    <row r="251" spans="2:9">
      <c r="B251" s="2">
        <v>1</v>
      </c>
      <c r="C251" s="2" t="s">
        <v>677</v>
      </c>
      <c r="D251" s="2" t="s">
        <v>678</v>
      </c>
      <c r="E251" s="2" t="s">
        <v>23</v>
      </c>
      <c r="G251" s="2" t="s">
        <v>679</v>
      </c>
      <c r="H251" s="2">
        <v>0.14000000000000001</v>
      </c>
      <c r="I251" s="2">
        <v>0.14000000000000001</v>
      </c>
    </row>
    <row r="252" spans="2:9">
      <c r="B252" s="2">
        <v>1</v>
      </c>
      <c r="C252" s="2" t="s">
        <v>680</v>
      </c>
      <c r="D252" s="2" t="s">
        <v>681</v>
      </c>
      <c r="E252" s="2" t="s">
        <v>273</v>
      </c>
      <c r="G252" s="2" t="s">
        <v>682</v>
      </c>
      <c r="H252" s="2">
        <v>0.14000000000000001</v>
      </c>
      <c r="I252" s="2">
        <v>0.14000000000000001</v>
      </c>
    </row>
    <row r="253" spans="2:9">
      <c r="B253" s="2">
        <v>1</v>
      </c>
      <c r="C253" s="2" t="s">
        <v>683</v>
      </c>
      <c r="D253" s="2" t="s">
        <v>684</v>
      </c>
      <c r="E253" s="2" t="s">
        <v>635</v>
      </c>
      <c r="G253" s="2" t="s">
        <v>685</v>
      </c>
      <c r="H253" s="2">
        <v>0.14000000000000001</v>
      </c>
      <c r="I253" s="2">
        <v>0.14000000000000001</v>
      </c>
    </row>
    <row r="254" spans="2:9">
      <c r="B254" s="2">
        <v>1</v>
      </c>
      <c r="C254" s="2" t="s">
        <v>686</v>
      </c>
      <c r="D254" s="2" t="s">
        <v>687</v>
      </c>
      <c r="G254" s="2" t="s">
        <v>688</v>
      </c>
      <c r="H254" s="2">
        <v>0.14000000000000001</v>
      </c>
      <c r="I254" s="2">
        <v>0.14000000000000001</v>
      </c>
    </row>
    <row r="255" spans="2:9">
      <c r="B255" s="2">
        <v>1</v>
      </c>
      <c r="C255" s="2" t="s">
        <v>689</v>
      </c>
      <c r="D255" s="2" t="s">
        <v>690</v>
      </c>
      <c r="G255" s="2" t="s">
        <v>691</v>
      </c>
      <c r="H255" s="2">
        <v>0.14000000000000001</v>
      </c>
      <c r="I255" s="2">
        <v>0.14000000000000001</v>
      </c>
    </row>
    <row r="256" spans="2:9">
      <c r="B256" s="2">
        <v>1</v>
      </c>
      <c r="C256" s="2" t="s">
        <v>692</v>
      </c>
      <c r="D256" s="2" t="s">
        <v>693</v>
      </c>
      <c r="E256" s="2" t="s">
        <v>26</v>
      </c>
      <c r="F256" s="2" t="s">
        <v>107</v>
      </c>
      <c r="G256" s="2" t="s">
        <v>694</v>
      </c>
      <c r="H256" s="2">
        <v>0.55000000000000004</v>
      </c>
      <c r="I256" s="2">
        <v>0.55000000000000004</v>
      </c>
    </row>
    <row r="257" spans="2:9">
      <c r="B257" s="2">
        <v>1</v>
      </c>
      <c r="C257" s="2" t="s">
        <v>127</v>
      </c>
      <c r="D257" s="2" t="s">
        <v>695</v>
      </c>
      <c r="E257" s="2" t="s">
        <v>26</v>
      </c>
      <c r="F257" s="2" t="s">
        <v>107</v>
      </c>
      <c r="G257" s="2" t="s">
        <v>696</v>
      </c>
      <c r="H257" s="2">
        <v>0.56000000000000005</v>
      </c>
      <c r="I257" s="2">
        <v>0.56000000000000005</v>
      </c>
    </row>
    <row r="258" spans="2:9">
      <c r="B258" s="2">
        <v>1</v>
      </c>
      <c r="C258" s="2" t="s">
        <v>697</v>
      </c>
      <c r="D258" s="2" t="s">
        <v>698</v>
      </c>
      <c r="E258" s="2" t="s">
        <v>699</v>
      </c>
      <c r="G258" s="2" t="s">
        <v>700</v>
      </c>
      <c r="H258" s="2">
        <v>24.43</v>
      </c>
      <c r="I258" s="2">
        <v>24.43</v>
      </c>
    </row>
    <row r="259" spans="2:9">
      <c r="B259" s="2">
        <v>2</v>
      </c>
      <c r="C259" s="2" t="s">
        <v>127</v>
      </c>
      <c r="D259" s="2" t="s">
        <v>695</v>
      </c>
      <c r="E259" s="2" t="s">
        <v>701</v>
      </c>
      <c r="F259" s="2" t="s">
        <v>239</v>
      </c>
      <c r="G259" s="2" t="s">
        <v>696</v>
      </c>
      <c r="H259" s="2">
        <v>0.56000000000000005</v>
      </c>
      <c r="I259" s="2">
        <v>1.1200000000000001</v>
      </c>
    </row>
    <row r="260" spans="2:9">
      <c r="B260" s="2">
        <v>1</v>
      </c>
      <c r="C260" s="2" t="s">
        <v>702</v>
      </c>
      <c r="D260" s="2" t="s">
        <v>703</v>
      </c>
      <c r="E260" s="2" t="s">
        <v>25</v>
      </c>
      <c r="G260" s="2" t="s">
        <v>704</v>
      </c>
      <c r="H260" s="2">
        <v>1.1599999999999999</v>
      </c>
      <c r="I260" s="2">
        <v>1.1599999999999999</v>
      </c>
    </row>
    <row r="261" spans="2:9">
      <c r="F261" s="2" t="s">
        <v>255</v>
      </c>
      <c r="G261" s="91">
        <v>41893.03</v>
      </c>
    </row>
    <row r="262" spans="2:9">
      <c r="F262" s="2" t="s">
        <v>256</v>
      </c>
      <c r="G262" s="91">
        <v>6283.95</v>
      </c>
    </row>
    <row r="263" spans="2:9">
      <c r="F263" s="2" t="s">
        <v>257</v>
      </c>
      <c r="G263" s="91">
        <v>35609.08</v>
      </c>
    </row>
    <row r="264" spans="2:9">
      <c r="F264" s="2" t="s">
        <v>258</v>
      </c>
      <c r="G264" s="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Invoice</vt:lpstr>
      <vt:lpstr>Copy paste to Here</vt:lpstr>
      <vt:lpstr>Shipping Invoice</vt:lpstr>
      <vt:lpstr>Tax Invoice</vt:lpstr>
      <vt:lpstr>Old Code</vt:lpstr>
      <vt:lpstr>Just data</vt:lpstr>
      <vt:lpstr>Just data 2</vt:lpstr>
      <vt:lpstr>Just Data 3</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Officer Acha</cp:lastModifiedBy>
  <cp:lastPrinted>2023-12-11T10:49:21Z</cp:lastPrinted>
  <dcterms:created xsi:type="dcterms:W3CDTF">2009-06-02T18:56:54Z</dcterms:created>
  <dcterms:modified xsi:type="dcterms:W3CDTF">2024-03-16T02:03:51Z</dcterms:modified>
</cp:coreProperties>
</file>