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9851709-C6C1-49FB-872C-B0CE548FA202}"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Invoice!$A$1:$K$84</definedName>
    <definedName name="_xlnm.Print_Area" localSheetId="3">'Shipping Invoice'!$A$1:$L$77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2" i="2" l="1"/>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22" i="2"/>
  <c r="E74" i="2"/>
  <c r="K75" i="7" l="1"/>
  <c r="E18" i="6"/>
  <c r="K14" i="7"/>
  <c r="K17" i="7"/>
  <c r="K10" i="7"/>
  <c r="B72" i="7"/>
  <c r="I72" i="7"/>
  <c r="K72" i="7" s="1"/>
  <c r="B71" i="7"/>
  <c r="B70" i="7"/>
  <c r="I70" i="7"/>
  <c r="K70" i="7" s="1"/>
  <c r="B69" i="7"/>
  <c r="I69" i="7"/>
  <c r="K69" i="7" s="1"/>
  <c r="B68" i="7"/>
  <c r="B67" i="7"/>
  <c r="B66" i="7"/>
  <c r="I66" i="7"/>
  <c r="B65" i="7"/>
  <c r="B64" i="7"/>
  <c r="I64" i="7"/>
  <c r="B63" i="7"/>
  <c r="I63" i="7"/>
  <c r="K63" i="7" s="1"/>
  <c r="B62" i="7"/>
  <c r="I62" i="7"/>
  <c r="B61" i="7"/>
  <c r="I61" i="7"/>
  <c r="K61" i="7" s="1"/>
  <c r="B60" i="7"/>
  <c r="B59" i="7"/>
  <c r="B58" i="7"/>
  <c r="I58" i="7"/>
  <c r="B57" i="7"/>
  <c r="I57" i="7"/>
  <c r="K57" i="7" s="1"/>
  <c r="B56" i="7"/>
  <c r="I56" i="7"/>
  <c r="B55" i="7"/>
  <c r="B54" i="7"/>
  <c r="I54" i="7"/>
  <c r="K54" i="7" s="1"/>
  <c r="B53" i="7"/>
  <c r="I53" i="7"/>
  <c r="B52" i="7"/>
  <c r="I52" i="7"/>
  <c r="K52" i="7" s="1"/>
  <c r="B51" i="7"/>
  <c r="B50" i="7"/>
  <c r="I50" i="7"/>
  <c r="K50" i="7" s="1"/>
  <c r="B49" i="7"/>
  <c r="B48" i="7"/>
  <c r="B47" i="7"/>
  <c r="I47" i="7"/>
  <c r="K47" i="7" s="1"/>
  <c r="B46" i="7"/>
  <c r="I46" i="7"/>
  <c r="K46" i="7" s="1"/>
  <c r="B45" i="7"/>
  <c r="I45" i="7"/>
  <c r="K45" i="7" s="1"/>
  <c r="B44" i="7"/>
  <c r="I44" i="7"/>
  <c r="B43" i="7"/>
  <c r="I43" i="7"/>
  <c r="K43" i="7" s="1"/>
  <c r="B42" i="7"/>
  <c r="B41" i="7"/>
  <c r="I41" i="7"/>
  <c r="K41" i="7" s="1"/>
  <c r="B40" i="7"/>
  <c r="B39" i="7"/>
  <c r="B38" i="7"/>
  <c r="I38" i="7"/>
  <c r="B37" i="7"/>
  <c r="B36" i="7"/>
  <c r="I36" i="7"/>
  <c r="B35" i="7"/>
  <c r="I35" i="7"/>
  <c r="K35" i="7" s="1"/>
  <c r="B34" i="7"/>
  <c r="B33" i="7"/>
  <c r="I33" i="7"/>
  <c r="K33" i="7" s="1"/>
  <c r="B32" i="7"/>
  <c r="I32" i="7"/>
  <c r="K32" i="7" s="1"/>
  <c r="B31" i="7"/>
  <c r="B30" i="7"/>
  <c r="I30" i="7"/>
  <c r="B29" i="7"/>
  <c r="B28" i="7"/>
  <c r="I28" i="7"/>
  <c r="B27" i="7"/>
  <c r="I27" i="7"/>
  <c r="K27" i="7" s="1"/>
  <c r="B26" i="7"/>
  <c r="B25" i="7"/>
  <c r="I25" i="7"/>
  <c r="B24" i="7"/>
  <c r="B23" i="7"/>
  <c r="I23" i="7"/>
  <c r="N1" i="7"/>
  <c r="I68" i="7" s="1"/>
  <c r="K68" i="7" s="1"/>
  <c r="N1" i="6"/>
  <c r="F1002" i="6"/>
  <c r="D18" i="6"/>
  <c r="B22" i="7" s="1"/>
  <c r="G3" i="6"/>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3" i="2"/>
  <c r="K74" i="7" s="1"/>
  <c r="A1007" i="6"/>
  <c r="A1006" i="6"/>
  <c r="A1005" i="6"/>
  <c r="F1004" i="6"/>
  <c r="A1004" i="6"/>
  <c r="A1003" i="6"/>
  <c r="A1002" i="6"/>
  <c r="A1001" i="6"/>
  <c r="F1001" i="6" l="1"/>
  <c r="K56" i="7"/>
  <c r="K25" i="7"/>
  <c r="K38" i="7"/>
  <c r="I26" i="7"/>
  <c r="I39" i="7"/>
  <c r="K39" i="7" s="1"/>
  <c r="I51" i="7"/>
  <c r="K26" i="7"/>
  <c r="I40" i="7"/>
  <c r="K40" i="7" s="1"/>
  <c r="K58" i="7"/>
  <c r="I65" i="7"/>
  <c r="K65" i="7" s="1"/>
  <c r="K62" i="7"/>
  <c r="K44" i="7"/>
  <c r="K51" i="7"/>
  <c r="K64" i="7"/>
  <c r="I34" i="7"/>
  <c r="K34" i="7" s="1"/>
  <c r="I59" i="7"/>
  <c r="K59" i="7" s="1"/>
  <c r="I71" i="7"/>
  <c r="K71" i="7" s="1"/>
  <c r="K28" i="7"/>
  <c r="K53" i="7"/>
  <c r="I29" i="7"/>
  <c r="I60" i="7"/>
  <c r="K66" i="7"/>
  <c r="I22" i="7"/>
  <c r="K22" i="7" s="1"/>
  <c r="K73" i="7" s="1"/>
  <c r="K76" i="7" s="1"/>
  <c r="K29" i="7"/>
  <c r="I42" i="7"/>
  <c r="K42" i="7" s="1"/>
  <c r="I48" i="7"/>
  <c r="K48" i="7" s="1"/>
  <c r="K60" i="7"/>
  <c r="I67" i="7"/>
  <c r="K67" i="7" s="1"/>
  <c r="K23" i="7"/>
  <c r="K30" i="7"/>
  <c r="K36" i="7"/>
  <c r="I55" i="7"/>
  <c r="K55" i="7" s="1"/>
  <c r="I24" i="7"/>
  <c r="K24" i="7" s="1"/>
  <c r="I31" i="7"/>
  <c r="K31" i="7" s="1"/>
  <c r="I37" i="7"/>
  <c r="K37" i="7" s="1"/>
  <c r="I49" i="7"/>
  <c r="K49" i="7" s="1"/>
  <c r="B73" i="7"/>
  <c r="J75" i="2"/>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1000" i="6" s="1"/>
  <c r="F1003" i="6" s="1"/>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I78" i="2" s="1"/>
  <c r="I82" i="2" l="1"/>
  <c r="I80" i="2" s="1"/>
  <c r="I83" i="2"/>
  <c r="I8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<sst xmlns="http://schemas.openxmlformats.org/spreadsheetml/2006/main" count="2710" uniqueCount="865">
  <si>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</si>
  <si>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</si>
  <si>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</si>
  <si>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</si>
  <si>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</si>
  <si>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</si>
  <si>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</si>
  <si>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</si>
  <si>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</si>
  <si>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</si>
  <si>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</si>
  <si>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</si>
  <si>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</si>
  <si>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</si>
  <si>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</si>
  <si>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</si>
  <si>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</si>
  <si>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</si>
  <si>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</si>
  <si>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</si>
  <si>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</si>
  <si>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</si>
  <si>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</si>
  <si>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</si>
  <si>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</si>
  <si>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</si>
  <si>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</si>
  <si>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</si>
  <si>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</si>
  <si>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</si>
  <si>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</si>
  <si>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</si>
  <si>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</si>
  <si>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</si>
  <si>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</si>
  <si>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</si>
  <si>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</si>
  <si>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</si>
  <si>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</si>
  <si>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</si>
  <si>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</si>
  <si>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</si>
  <si>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</si>
  <si>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</si>
  <si>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</si>
  <si>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</si>
  <si>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</si>
  <si>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</si>
  <si>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</si>
  <si>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</si>
  <si>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</si>
  <si>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</si>
  <si>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</si>
  <si>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</si>
  <si>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</si>
  <si>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</si>
  <si>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</si>
  <si>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</si>
  <si>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</si>
  <si>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</si>
  <si>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</si>
  <si>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</si>
  <si>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</si>
  <si>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</si>
  <si>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</si>
  <si>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</si>
  <si>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</si>
  <si>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</si>
  <si>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</si>
  <si>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</si>
  <si>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</si>
  <si>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</si>
  <si>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</si>
  <si>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</si>
  <si>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</si>
  <si>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</si>
  <si>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</si>
  <si>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</si>
  <si>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</si>
  <si>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</si>
  <si>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</si>
  <si>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</si>
  <si>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</si>
  <si>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</si>
  <si>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</si>
  <si>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</si>
  <si>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</si>
  <si>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</si>
  <si>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</si>
  <si>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</si>
  <si>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</si>
  <si>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</si>
  <si>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</si>
  <si>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</si>
  <si>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</si>
  <si>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</si>
  <si>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</si>
  <si>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</si>
  <si>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</si>
  <si>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</si>
  <si>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</si>
  <si>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</si>
  <si>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</si>
  <si>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</si>
  <si>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</si>
  <si>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</si>
  <si>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</si>
  <si>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</si>
  <si>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</si>
  <si>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</si>
  <si>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</si>
  <si>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</si>
  <si>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</si>
  <si>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</si>
  <si>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</si>
  <si>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</si>
  <si>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</si>
  <si>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</si>
  <si>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</si>
  <si>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</si>
  <si>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</si>
  <si>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</si>
  <si>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</si>
  <si>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</si>
  <si>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</si>
  <si>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</si>
  <si>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</si>
  <si>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</si>
  <si>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</si>
  <si>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</si>
  <si>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</si>
  <si>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</si>
  <si>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</si>
  <si>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</si>
  <si>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</si>
  <si>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</si>
  <si>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</si>
  <si>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</si>
  <si>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</si>
  <si>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</si>
  <si>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</si>
  <si>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</si>
  <si>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</si>
  <si>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</si>
  <si>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</si>
  <si>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</si>
  <si>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</si>
  <si>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</si>
  <si>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</si>
  <si>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</si>
  <si>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</si>
  <si>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</si>
  <si>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</si>
  <si>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</si>
  <si>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</si>
  <si>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</si>
  <si>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</si>
  <si>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</si>
  <si>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</si>
  <si>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</si>
  <si>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</si>
  <si>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</si>
  <si>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</si>
  <si>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</si>
  <si>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</si>
  <si>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</si>
  <si>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</si>
  <si>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</si>
  <si>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</si>
  <si>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</si>
  <si>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</si>
  <si>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</si>
  <si>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</si>
  <si>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</si>
  <si>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</si>
  <si>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</si>
  <si>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</si>
  <si>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</si>
  <si>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</si>
  <si>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</si>
  <si>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</si>
  <si>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</si>
  <si>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</si>
  <si>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</si>
  <si>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</si>
  <si>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</si>
  <si>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</si>
  <si>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</si>
  <si>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</si>
  <si>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</si>
  <si>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</si>
  <si>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</si>
  <si>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</si>
  <si>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</si>
  <si>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</si>
  <si>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</si>
  <si>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</si>
  <si>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</si>
  <si>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</si>
  <si>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</si>
  <si>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</si>
  <si>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</si>
  <si>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</si>
  <si>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</si>
  <si>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</si>
  <si>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</si>
  <si>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</si>
  <si>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</si>
  <si>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</si>
  <si>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</si>
  <si>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</si>
  <si>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</si>
  <si>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</si>
  <si>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</si>
  <si>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</si>
  <si>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</si>
  <si>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</si>
  <si>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</si>
  <si>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</si>
  <si>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</si>
  <si>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</si>
  <si>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</si>
  <si>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</si>
  <si>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</si>
  <si>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</si>
  <si>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</si>
  <si>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</si>
  <si>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</si>
  <si>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</si>
  <si>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</si>
  <si>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</si>
  <si>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</si>
  <si>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</si>
  <si>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</si>
  <si>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</si>
  <si>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</si>
  <si>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</si>
  <si>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</si>
  <si>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</si>
  <si>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</si>
  <si>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</si>
  <si>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</si>
  <si>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</si>
  <si>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</si>
  <si>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</si>
  <si>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</si>
  <si>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</si>
  <si>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</si>
  <si>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</si>
  <si>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</si>
  <si>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</si>
  <si>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</si>
  <si>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</si>
  <si>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</si>
  <si>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</si>
  <si>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</si>
  <si>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</si>
  <si>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</si>
  <si>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</si>
  <si>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</si>
  <si>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</si>
  <si>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</si>
  <si>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</si>
  <si>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</si>
  <si>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</si>
  <si>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</si>
  <si>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</si>
  <si>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</si>
  <si>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</si>
  <si>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</si>
  <si>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</si>
  <si>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</si>
  <si>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</si>
  <si>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</si>
  <si>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</si>
  <si>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</si>
  <si>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</si>
  <si>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</si>
  <si>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</si>
  <si>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</si>
  <si>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</si>
  <si>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</si>
  <si>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</si>
  <si>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</si>
  <si>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</si>
  <si>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</si>
  <si>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</si>
  <si>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</si>
  <si>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</si>
  <si>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</si>
  <si>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</si>
  <si>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</si>
  <si>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</si>
  <si>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</si>
  <si>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</si>
  <si>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</si>
  <si>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</si>
  <si>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</si>
  <si>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</si>
  <si>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</si>
  <si>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</si>
  <si>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</si>
  <si>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</si>
  <si>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</si>
  <si>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</si>
  <si>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</si>
  <si>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</si>
  <si>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</si>
  <si>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</si>
  <si>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</si>
  <si>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</si>
  <si>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</si>
  <si>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</si>
  <si>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</si>
  <si>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</si>
  <si>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</si>
  <si>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</si>
  <si>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</si>
  <si>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</si>
  <si>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</si>
  <si>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</si>
  <si>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</si>
  <si>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</si>
  <si>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</si>
  <si>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</si>
  <si>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</si>
  <si>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</si>
  <si>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</si>
  <si>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</si>
  <si>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</si>
  <si>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</si>
  <si>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</si>
  <si>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</si>
  <si>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</si>
  <si>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</si>
  <si>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</si>
  <si>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</si>
  <si>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</si>
  <si>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</si>
  <si>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</si>
  <si>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</si>
  <si>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</si>
  <si>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</si>
  <si>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</si>
  <si>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</si>
  <si>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</si>
  <si>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</si>
  <si>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</si>
  <si>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</si>
  <si>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</si>
  <si>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</si>
  <si>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</si>
  <si>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</si>
  <si>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</si>
  <si>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</si>
  <si>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</si>
  <si>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</si>
  <si>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</si>
  <si>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</si>
  <si>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</si>
  <si>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</si>
  <si>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</si>
  <si>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</si>
  <si>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</si>
  <si>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</si>
  <si>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</si>
  <si>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</si>
  <si>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</si>
  <si>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</si>
  <si>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</si>
  <si>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</si>
  <si>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</si>
  <si>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</si>
  <si>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</si>
  <si>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</si>
  <si>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</si>
  <si>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</si>
  <si>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</si>
  <si>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</si>
  <si>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</si>
  <si>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</si>
  <si>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</si>
  <si>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</si>
  <si>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</si>
  <si>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</si>
  <si>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</si>
  <si>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</si>
  <si>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</si>
  <si>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</si>
  <si>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</si>
  <si>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</si>
  <si>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</si>
  <si>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</si>
  <si>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</si>
  <si>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</si>
  <si>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</si>
  <si>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</si>
  <si>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</si>
  <si>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</si>
  <si>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</si>
  <si>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</si>
  <si>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</si>
  <si>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</si>
  <si>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</si>
  <si>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</si>
  <si>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</si>
  <si>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</si>
  <si>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</si>
  <si>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</si>
  <si>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</si>
  <si>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</si>
  <si>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</si>
  <si>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</si>
  <si>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</si>
  <si>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</si>
  <si>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</si>
  <si>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</si>
  <si>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</si>
  <si>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</si>
  <si>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</si>
  <si>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</si>
  <si>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</si>
  <si>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</si>
  <si>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</si>
  <si>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</si>
  <si>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</si>
  <si>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</si>
  <si>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</si>
  <si>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</si>
  <si>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</si>
  <si>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</si>
  <si>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</si>
  <si>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</si>
  <si>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</si>
  <si>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</si>
  <si>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</si>
  <si>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</si>
  <si>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</si>
  <si>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</si>
  <si>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</si>
  <si>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</si>
  <si>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</si>
  <si>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</si>
  <si>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</si>
  <si>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</si>
  <si>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</si>
  <si>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</si>
  <si>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</si>
  <si>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</si>
  <si>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</si>
  <si>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</si>
  <si>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</si>
  <si>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</si>
  <si>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</si>
  <si>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</si>
  <si>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</si>
  <si>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</si>
  <si>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</si>
  <si>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</si>
  <si>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</si>
  <si>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</si>
  <si>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</si>
  <si>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</si>
  <si>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</si>
  <si>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</si>
  <si>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</si>
  <si>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</si>
  <si>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</si>
  <si>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</si>
  <si>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</si>
  <si>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</si>
  <si>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</si>
  <si>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</si>
  <si>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</si>
  <si>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</si>
  <si>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</si>
  <si>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</si>
  <si>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</si>
  <si>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</si>
  <si>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</si>
  <si>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</si>
  <si>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</si>
  <si>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</si>
  <si>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</si>
  <si>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</si>
  <si>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</si>
  <si>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</si>
  <si>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</si>
  <si>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</si>
  <si>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</si>
  <si>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</si>
  <si>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</si>
  <si>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</si>
  <si>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</si>
  <si>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</si>
  <si>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</si>
  <si>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</si>
  <si>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</si>
  <si>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</si>
  <si>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</si>
  <si>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</si>
  <si>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</si>
  <si>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</si>
  <si>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</si>
  <si>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</si>
  <si>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</si>
  <si>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</si>
  <si>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</si>
  <si>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</si>
  <si>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</si>
  <si>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</si>
  <si>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</si>
  <si>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</si>
  <si>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</si>
  <si>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</si>
  <si>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</si>
  <si>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</si>
  <si>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</si>
  <si>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</si>
  <si>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</si>
  <si>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</si>
  <si>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</si>
  <si>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</si>
  <si>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</si>
  <si>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</si>
  <si>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</si>
  <si>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</si>
  <si>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</si>
  <si>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</si>
  <si>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</si>
  <si>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</si>
  <si>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</si>
  <si>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</si>
  <si>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</si>
  <si>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</si>
  <si>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</si>
  <si>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</si>
  <si>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</si>
  <si>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</si>
  <si>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</si>
  <si>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</si>
  <si>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</si>
  <si>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</si>
  <si>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</si>
  <si>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</si>
  <si>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</si>
  <si>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</si>
  <si>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</si>
  <si>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</si>
  <si>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</si>
  <si>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</si>
  <si>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</si>
  <si>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</si>
  <si>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</si>
  <si>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</si>
  <si>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</si>
  <si>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</si>
  <si>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</si>
  <si>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</si>
  <si>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</si>
  <si>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</si>
  <si>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</si>
  <si>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</si>
  <si>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</si>
  <si>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</si>
  <si>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</si>
  <si>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</si>
  <si>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</si>
  <si>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</si>
  <si>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</si>
  <si>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</si>
  <si>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</si>
  <si>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</si>
  <si>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</si>
  <si>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</si>
  <si>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</si>
  <si>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</si>
  <si>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</si>
  <si>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</si>
  <si>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</si>
  <si>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</si>
  <si>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</si>
  <si>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</si>
  <si>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</si>
  <si>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</si>
  <si>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</si>
  <si>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</si>
  <si>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</si>
  <si>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</si>
  <si>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</si>
  <si>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</si>
  <si>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</si>
  <si>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</si>
  <si>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</si>
  <si>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</si>
  <si>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</si>
  <si>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</si>
  <si>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</si>
  <si>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</si>
  <si>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</si>
  <si>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</si>
  <si>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</si>
  <si>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</si>
  <si>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</si>
  <si>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</si>
  <si>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</si>
  <si>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</si>
  <si>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</si>
  <si>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</si>
  <si>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</si>
  <si>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</si>
  <si>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</si>
  <si>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</si>
  <si>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</si>
  <si>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</si>
  <si>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</si>
  <si>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</si>
  <si>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</si>
  <si>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</si>
  <si>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</si>
  <si>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</si>
  <si>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</si>
  <si>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</si>
  <si>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</si>
  <si>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</si>
  <si>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</si>
  <si>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</si>
  <si>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</si>
  <si>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</si>
  <si>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</si>
  <si>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</si>
  <si>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</si>
  <si>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</si>
  <si>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</si>
  <si>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</si>
  <si>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</si>
  <si>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</si>
  <si>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</si>
  <si>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</si>
  <si>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</si>
  <si>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</si>
  <si>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</si>
  <si>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</si>
  <si>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</si>
  <si>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</si>
  <si>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</si>
  <si>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</si>
  <si>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</si>
  <si>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</si>
  <si>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</si>
  <si>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</si>
  <si>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</si>
  <si>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</si>
  <si>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</si>
  <si>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</si>
  <si>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</si>
  <si>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</si>
  <si>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</si>
  <si>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</si>
  <si>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</si>
  <si>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</si>
  <si>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</si>
  <si>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</si>
  <si>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</si>
  <si>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</si>
  <si>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</si>
  <si>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</si>
  <si>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</si>
  <si>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</si>
  <si>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</si>
  <si>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</si>
  <si>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</si>
  <si>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</si>
  <si>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</si>
  <si>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</si>
  <si>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</si>
  <si>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</si>
  <si>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</si>
  <si>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</si>
  <si>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</si>
  <si>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</si>
  <si>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</si>
  <si>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</si>
  <si>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</si>
  <si>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</si>
  <si>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</si>
  <si>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</si>
  <si>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</si>
  <si>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</si>
  <si>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</si>
  <si>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</si>
  <si>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</si>
  <si>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</si>
  <si>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</si>
  <si>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</si>
  <si>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</si>
  <si>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</si>
  <si>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</si>
  <si>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</si>
  <si>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</si>
  <si>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</si>
  <si>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</si>
  <si>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</si>
  <si>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</si>
  <si>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</si>
  <si>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</si>
  <si>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</si>
  <si>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</si>
  <si>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</si>
  <si>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</si>
  <si>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</si>
  <si>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</si>
  <si>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</si>
  <si>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</si>
  <si>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</si>
  <si>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</si>
  <si>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</si>
  <si>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</si>
  <si>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</si>
  <si>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</si>
  <si>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</si>
  <si>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</si>
  <si>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SKU</t>
  </si>
  <si>
    <t>ABNEVB</t>
  </si>
  <si>
    <t>ABNEVB-A33000</t>
  </si>
  <si>
    <t>Color: Light pink</t>
  </si>
  <si>
    <t>ABNSA</t>
  </si>
  <si>
    <t>ABNSA-A07000</t>
  </si>
  <si>
    <t>ABNSA-A32000</t>
  </si>
  <si>
    <t>Color: Pink</t>
  </si>
  <si>
    <t>ACBEVB</t>
  </si>
  <si>
    <t>ACBEVB-F04A33</t>
  </si>
  <si>
    <t>Flexible acrylic circular barbell, 16g (1.2mm) with two 3mm UV balls</t>
  </si>
  <si>
    <t>AFEFR</t>
  </si>
  <si>
    <t>AFEFR-D14B01</t>
  </si>
  <si>
    <t>Gauge: 12mm</t>
  </si>
  <si>
    <t>White acrylic flesh tunnel with multi-crystal ferido glued balls with resin cover studded rim. Stones will never fall out guaranteed!</t>
  </si>
  <si>
    <t>ALBEVB</t>
  </si>
  <si>
    <t>ALBEVB-F04A32</t>
  </si>
  <si>
    <t>Flexible acrylic labret, 16g (1.2mm) with 3mm UV ball</t>
  </si>
  <si>
    <t>BBETB</t>
  </si>
  <si>
    <t>BBETB-F02A07</t>
  </si>
  <si>
    <t>Anodized surgical steel eyebrow or helix barbell, 16g (1.2mm) with two 3mm balls</t>
  </si>
  <si>
    <t>BBETB-F04A07</t>
  </si>
  <si>
    <t>BBETB-F06A07</t>
  </si>
  <si>
    <t>BBETCN</t>
  </si>
  <si>
    <t>BBETCN-F02A07</t>
  </si>
  <si>
    <t>Anodized surgical steel eyebrow or helix barbell, 16g (1.2mm) with two 3mm cones</t>
  </si>
  <si>
    <t>BBETCN-F04A07</t>
  </si>
  <si>
    <t>BBITB</t>
  </si>
  <si>
    <t>BBITB-F21A10</t>
  </si>
  <si>
    <t>Premium PVD plated surgical steel industrial Barbell, 14g (1.6mm) with two 5mm balls</t>
  </si>
  <si>
    <t>BCRT-F06A32</t>
  </si>
  <si>
    <t>BN2CGIN</t>
  </si>
  <si>
    <t>BN2CGIN-F08B03</t>
  </si>
  <si>
    <t>Surgical steel belly banana, 14g (1.6mm) with a lower 8mm and an upper internally threaded 5mm bezel set jewel balls</t>
  </si>
  <si>
    <t>BNB4</t>
  </si>
  <si>
    <t>BNB4-F06000</t>
  </si>
  <si>
    <t>Surgical steel banana, 14g (1.6mm) with two 4mm balls</t>
  </si>
  <si>
    <t>BNGIN</t>
  </si>
  <si>
    <t>BNGIN-F08000</t>
  </si>
  <si>
    <t>Surgical steel belly banana, 14g (1.6mm) with internally threaded upper 5mm and lower 8mm plain steel balls</t>
  </si>
  <si>
    <t>BNOCC</t>
  </si>
  <si>
    <t>BNOCC-B01A07</t>
  </si>
  <si>
    <t>BNSA</t>
  </si>
  <si>
    <t>BNSA-A08000</t>
  </si>
  <si>
    <t>CB18B3</t>
  </si>
  <si>
    <t>CB18B3-F06000</t>
  </si>
  <si>
    <t>Surgical steel circular barbell, 18g (1mm) with two 3mm balls</t>
  </si>
  <si>
    <t>CBT18B3</t>
  </si>
  <si>
    <t>CBT18B3-F02A10</t>
  </si>
  <si>
    <t>PVD plated surgical steel circular barbell 18g (1mm) with two 3mm balls</t>
  </si>
  <si>
    <t>IPR</t>
  </si>
  <si>
    <t>IPR-L12000</t>
  </si>
  <si>
    <t>High polished surgical steel fake plug with rubber O-Rings</t>
  </si>
  <si>
    <t>IPTE</t>
  </si>
  <si>
    <t>IPTE-D13000</t>
  </si>
  <si>
    <t>Gauge: 10mm</t>
  </si>
  <si>
    <t>Sawo wood spiral coil taper</t>
  </si>
  <si>
    <t>IPTR</t>
  </si>
  <si>
    <t>IPTR-L12A10</t>
  </si>
  <si>
    <t>Anodized surgical steel fake plug with rubber O-Rings</t>
  </si>
  <si>
    <t>IVTP</t>
  </si>
  <si>
    <t>IVTP-F04A51</t>
  </si>
  <si>
    <t>Acrylic fake taper with rubber O-rings in UV and solid colors</t>
  </si>
  <si>
    <t>LBIFR3</t>
  </si>
  <si>
    <t>LBIFR3-F04B01</t>
  </si>
  <si>
    <t>Clear bio flexible labret, 16g (1.2mm) with a 316L steel push in 3mm multi-crystal ball with resin cover</t>
  </si>
  <si>
    <t>LBIJ</t>
  </si>
  <si>
    <t>LBIJ-F02B01</t>
  </si>
  <si>
    <t>Clear bio flexible labret, 16g (1.2mm) with a 316L steel push in 2mm flat jewel ball top</t>
  </si>
  <si>
    <t>LBIJ-F02B02</t>
  </si>
  <si>
    <t>LBIRC</t>
  </si>
  <si>
    <t>LBIRC-F51B10</t>
  </si>
  <si>
    <t>Length: 8mm with 1.5mm top part</t>
  </si>
  <si>
    <t>Surgical steel internally threaded labret, 16g (1.2mm) with bezel set jewel flat head sized 1.5mm to 4mm for triple tragus piercings</t>
  </si>
  <si>
    <t>LBIRC-F59B05</t>
  </si>
  <si>
    <t>LBIRC-F60B01</t>
  </si>
  <si>
    <t>MCD477</t>
  </si>
  <si>
    <t>MCD477-F06B01</t>
  </si>
  <si>
    <t>316L steel belly banana, 14g (1.6mm) with an 8mm jewel ball and a dangling coil with a small heart</t>
  </si>
  <si>
    <t>NLSPGX</t>
  </si>
  <si>
    <t>NLSPGX-D03000</t>
  </si>
  <si>
    <t>Gauge: 1.6mm</t>
  </si>
  <si>
    <t>High polished surgical steel taper with double rubber O-rings</t>
  </si>
  <si>
    <t>NLTPGX</t>
  </si>
  <si>
    <t>NLTPGX-D12000</t>
  </si>
  <si>
    <t>Gauge: 8mm</t>
  </si>
  <si>
    <t>PVD plated surgical steel taper with double O-ring</t>
  </si>
  <si>
    <t>SIPG</t>
  </si>
  <si>
    <t>SIPG-D14A51</t>
  </si>
  <si>
    <t>Silicone double flared solid plug retainer</t>
  </si>
  <si>
    <t>SIPG-D14A52</t>
  </si>
  <si>
    <t>SIPG-D14A53</t>
  </si>
  <si>
    <t>ULBB3IN</t>
  </si>
  <si>
    <t>ULBB3IN-F06000</t>
  </si>
  <si>
    <t>Titanium G23 internally threaded labret, 1.2mm (16g) with a 3mm ball</t>
  </si>
  <si>
    <t>UTLBB3IN</t>
  </si>
  <si>
    <t>UTLBB3IN-A07F02</t>
  </si>
  <si>
    <t>PVD plated titanium G23 internally threaded labret, 1.2mm (16g) with a 3mm ball</t>
  </si>
  <si>
    <t>UTLBB3IN-A07F04</t>
  </si>
  <si>
    <t>UTLBB3IN-A07F06</t>
  </si>
  <si>
    <t>UTLBB3IN-A11F02</t>
  </si>
  <si>
    <t>XBAL3</t>
  </si>
  <si>
    <t>XBAL3-000000</t>
  </si>
  <si>
    <t>Pack of 10 pcs. of 3mm high polished surgical steel balls with 1.2mm threading (16g)</t>
  </si>
  <si>
    <t>XBB14G</t>
  </si>
  <si>
    <t>XBB14G-F21000</t>
  </si>
  <si>
    <t>Pack of 10 pcs. of high polished 316L steel barbell posts - threading 1.6mm (14g)</t>
  </si>
  <si>
    <t>XHJB3</t>
  </si>
  <si>
    <t>XHJB3-B15000</t>
  </si>
  <si>
    <t>Pack of 10 pcs. of 3mm surgical steel half jewel balls with bezel set crystal with 1.2mm threading (16g)</t>
  </si>
  <si>
    <t>XJB4</t>
  </si>
  <si>
    <t>XJB4-B01000</t>
  </si>
  <si>
    <t>Pack of 10 pcs. of 4mm high polished surgical steel balls with bezel set crystal and with 1.6mm (14g) threading</t>
  </si>
  <si>
    <t>XJB4-B02000</t>
  </si>
  <si>
    <t>XJB4-B03000</t>
  </si>
  <si>
    <t>XJB4-B05000</t>
  </si>
  <si>
    <t>XJB4-B15000</t>
  </si>
  <si>
    <t>XUVDI5</t>
  </si>
  <si>
    <t>XUVDI5-A10000</t>
  </si>
  <si>
    <t>Set of 10 pcs. of 5mm acrylic UV dice with 14g (1.6mm) threading</t>
  </si>
  <si>
    <t>AFEFR1/2</t>
  </si>
  <si>
    <t>IPR12</t>
  </si>
  <si>
    <t>IPTE00</t>
  </si>
  <si>
    <t>IPTR12</t>
  </si>
  <si>
    <t>IVTP8</t>
  </si>
  <si>
    <t>LBIRC15</t>
  </si>
  <si>
    <t>LBIRC3</t>
  </si>
  <si>
    <t>NLSPGX14</t>
  </si>
  <si>
    <t>NLTPGX0</t>
  </si>
  <si>
    <t>SIPG1/2</t>
  </si>
  <si>
    <t>XBB14GL</t>
  </si>
  <si>
    <t>Six Thousand Nine Hundred Seventy Three and 71 cents THB</t>
  </si>
  <si>
    <t>Acrylic eyebrow banana, 16g (1.2mm) with two 3mm balls - length 5/16'' (8mm)</t>
  </si>
  <si>
    <t>Flexible acrylic belly banana, 14g (1.6mm) with 5 &amp; 8mm solid colored acrylic balls - length 3/8'' (10mm)</t>
  </si>
  <si>
    <t>Clear bio flexible belly banana, 14g (1.6mm) with a 5mm and a 10mm jewel ball - length 5/8'' (16mm) ''cut to fit to your size''</t>
  </si>
  <si>
    <t>Surgical steel belly bananas, 14g (1.6mm) with 5 &amp; 8mm solid acrylic color balls - length 3/8'' (10mm)</t>
  </si>
  <si>
    <t>Exchange Rate THB-THB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</si>
  <si>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</si>
  <si>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</si>
  <si>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</si>
  <si>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</si>
  <si>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</si>
  <si>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Three Thousand Seven Hundred Fifty Nine and 07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</si>
</sst>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1" fillId="0" borderId="0">
      <alignment vertical="center"/>
    </xf>
    <xf numFmtId="0" fontId="5" fillId="0" borderId="0"/>
    <xf numFmtId="0" fontId="8" fillId="0" borderId="0"/>
    <xf numFmtId="0" fontId="31"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30" fillId="0" borderId="0" applyNumberFormat="0" applyFont="0" applyFill="0" applyBorder="0" applyAlignment="0" applyProtection="0"/>
    <xf numFmtId="0" fontId="8" fillId="0" borderId="0"/>
    <xf numFmtId="0" fontId="31" fillId="0" borderId="0">
      <alignment vertical="center"/>
    </xf>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1"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9"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30" fillId="0" borderId="0" applyFont="0" applyFill="0" applyBorder="0" applyAlignment="0" applyProtection="0"/>
    <xf numFmtId="0" fontId="8" fillId="0" borderId="0"/>
    <xf numFmtId="0" fontId="8" fillId="0" borderId="0"/>
    <xf numFmtId="0" fontId="8" fillId="0" borderId="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9"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30" fillId="0" borderId="0" applyFont="0" applyFill="0" applyBorder="0" applyAlignment="0" applyProtection="0"/>
    <xf numFmtId="43"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0" fontId="30"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30"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30" fillId="0" borderId="0" applyNumberFormat="0" applyFont="0" applyFill="0" applyBorder="0" applyAlignment="0" applyProtection="0"/>
    <xf numFmtId="0" fontId="30"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29" fillId="0" borderId="0" applyNumberFormat="0" applyFill="0" applyBorder="0" applyAlignment="0" applyProtection="0"/>
    <xf numFmtId="0" fontId="5" fillId="0" borderId="0"/>
    <xf numFmtId="0" fontId="8" fillId="0" borderId="0"/>
    <xf numFmtId="0" fontId="39"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applyNumberFormat="0" applyFill="0" applyBorder="0" applyAlignment="0" applyProtection="0"/>
    <xf numFmtId="0" fontId="8" fillId="0" borderId="0"/>
    <xf numFmtId="44" fontId="5"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cellStyleXfs>
  <cellXfs count="172">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0" xfId="0" applyFont="1" applyFill="1"/>
    <xf numFmtId="14" fontId="4" fillId="2" borderId="0" xfId="0" applyNumberFormat="1"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6" xfId="0" applyFont="1" applyFill="1" applyBorder="1"/>
    <xf numFmtId="0" fontId="21" fillId="3" borderId="10" xfId="0" applyFont="1" applyFill="1" applyBorder="1"/>
    <xf numFmtId="1" fontId="6" fillId="2" borderId="9" xfId="0" applyNumberFormat="1" applyFont="1" applyFill="1" applyBorder="1" applyAlignment="1">
      <alignment vertical="top"/>
    </xf>
    <xf numFmtId="1" fontId="6" fillId="2" borderId="13" xfId="0" applyNumberFormat="1" applyFont="1" applyFill="1" applyBorder="1" applyAlignment="1">
      <alignment vertical="top"/>
    </xf>
    <xf numFmtId="1" fontId="21" fillId="2" borderId="1" xfId="78" applyNumberFormat="1" applyFont="1" applyFill="1" applyBorder="1"/>
    <xf numFmtId="1" fontId="21" fillId="2" borderId="2" xfId="78" applyNumberFormat="1" applyFont="1" applyFill="1" applyBorder="1"/>
    <xf numFmtId="1" fontId="4" fillId="2" borderId="2" xfId="0" applyNumberFormat="1" applyFont="1" applyFill="1" applyBorder="1"/>
    <xf numFmtId="1" fontId="4" fillId="2" borderId="3" xfId="0" applyNumberFormat="1" applyFont="1" applyFill="1" applyBorder="1"/>
    <xf numFmtId="1" fontId="21" fillId="2" borderId="6" xfId="78" applyNumberFormat="1" applyFont="1" applyFill="1" applyBorder="1"/>
    <xf numFmtId="165" fontId="40" fillId="2" borderId="7" xfId="78" applyNumberFormat="1" applyFont="1" applyFill="1" applyBorder="1" applyAlignment="1">
      <alignment horizontal="center"/>
    </xf>
    <xf numFmtId="169" fontId="40" fillId="2" borderId="7" xfId="78" applyNumberFormat="1" applyFont="1" applyFill="1" applyBorder="1" applyAlignment="1">
      <alignment horizontal="center" vertical="center"/>
    </xf>
    <xf numFmtId="1" fontId="4" fillId="2" borderId="7" xfId="0" applyNumberFormat="1" applyFont="1" applyFill="1" applyBorder="1"/>
    <xf numFmtId="1" fontId="4" fillId="2" borderId="8" xfId="0" applyNumberFormat="1" applyFont="1" applyFill="1" applyBorder="1"/>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4" fillId="2" borderId="14" xfId="0" applyFont="1" applyFill="1" applyBorder="1" applyAlignment="1">
      <alignment horizont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76">
    <cellStyle name="Comma 2" xfId="7" xr:uid="{94EA8942-6F0A-4589-8C01-2B2F93227B81}"/>
    <cellStyle name="Comma 2 2" xfId="4430" xr:uid="{3CDC2328-EC24-467D-9C42-A44E1894B830}"/>
    <cellStyle name="Comma 2 2 2" xfId="4755" xr:uid="{23E5CE10-3E60-4153-96D9-937A17D0077B}"/>
    <cellStyle name="Comma 2 2 2 2" xfId="5326" xr:uid="{1B5769CA-B223-49A5-B646-718B3C54FC58}"/>
    <cellStyle name="Comma 2 2 3" xfId="4591" xr:uid="{148D1C47-32DC-4533-94A0-2A0E76366381}"/>
    <cellStyle name="Comma 2 2 4" xfId="5346" xr:uid="{46C0C539-7025-4662-B9A2-E370D1C26AC6}"/>
    <cellStyle name="Comma 3" xfId="4318" xr:uid="{56B76740-AA44-49E6-9301-D79028F53ACD}"/>
    <cellStyle name="Comma 3 2" xfId="4432" xr:uid="{97A8407B-5444-4213-AA45-9CA94F8B5B89}"/>
    <cellStyle name="Comma 3 2 2" xfId="4756" xr:uid="{C9137F73-9675-4BE3-96EB-85AE37F38C35}"/>
    <cellStyle name="Comma 3 2 2 2" xfId="5327" xr:uid="{74B800E2-ABDB-4242-9DA8-82DE4F5D8743}"/>
    <cellStyle name="Comma 3 2 3" xfId="5325" xr:uid="{69AF5786-C62B-4B39-A532-C9A1A1834EBD}"/>
    <cellStyle name="Comma 3 2 4" xfId="5347" xr:uid="{085CC827-F3BE-4E02-9110-6CD30566886B}"/>
    <cellStyle name="Currency 10" xfId="8" xr:uid="{0DBBA243-3200-4D7B-A35E-AA67402ED651}"/>
    <cellStyle name="Currency 10 2" xfId="9" xr:uid="{C1FEC592-640D-487F-850E-B66366558A07}"/>
    <cellStyle name="Currency 10 2 2" xfId="203" xr:uid="{F9CADF54-DC3F-488B-B25C-9232BA571C77}"/>
    <cellStyle name="Currency 10 2 2 2" xfId="4616" xr:uid="{5AD2B051-BBC4-4EFC-8B0D-8CA92F1105CF}"/>
    <cellStyle name="Currency 10 2 3" xfId="4511" xr:uid="{1CAF69D9-D516-432F-A7DC-22F3C5C9EBE9}"/>
    <cellStyle name="Currency 10 3" xfId="10" xr:uid="{E61EC6B9-4822-48C3-B409-ADD0259B6A12}"/>
    <cellStyle name="Currency 10 3 2" xfId="204" xr:uid="{A5DFA9B4-D4D1-4A14-BC69-4D1C4B989BF4}"/>
    <cellStyle name="Currency 10 3 2 2" xfId="4617" xr:uid="{491EB6C6-7059-4FB3-B5F9-8A1A67D6E645}"/>
    <cellStyle name="Currency 10 3 3" xfId="4512" xr:uid="{A8B0C3C9-E91C-4D1E-8A2A-D07080B270F1}"/>
    <cellStyle name="Currency 10 4" xfId="205" xr:uid="{688682F1-1A48-4648-8B86-D4322892DAE9}"/>
    <cellStyle name="Currency 10 4 2" xfId="4618" xr:uid="{D1B14226-E44E-4E9D-A308-2ABFD6DA8AA6}"/>
    <cellStyle name="Currency 10 5" xfId="4437" xr:uid="{067DC461-CAD6-4426-84E5-A7AE5216FE50}"/>
    <cellStyle name="Currency 10 6" xfId="4510" xr:uid="{CA13F945-C59F-465A-B9DD-750F8AA9A10D}"/>
    <cellStyle name="Currency 11" xfId="11" xr:uid="{5800F170-C68D-4D6B-9DB5-DD493AC5AC4F}"/>
    <cellStyle name="Currency 11 2" xfId="12" xr:uid="{D60F966E-7486-48CD-88FF-2850BBF1E733}"/>
    <cellStyle name="Currency 11 2 2" xfId="206" xr:uid="{A9A5591A-7E4D-4719-AB3A-815A167D8F7A}"/>
    <cellStyle name="Currency 11 2 2 2" xfId="4619" xr:uid="{8275B323-A1A4-49C6-9536-E72B2CAC60AD}"/>
    <cellStyle name="Currency 11 2 3" xfId="4514" xr:uid="{B323CCDE-14AB-42FA-9E99-255B9D0F429A}"/>
    <cellStyle name="Currency 11 3" xfId="13" xr:uid="{59D9752C-5CAC-4FFC-B7D4-5A0ED7D76DE1}"/>
    <cellStyle name="Currency 11 3 2" xfId="207" xr:uid="{CFDAC33B-1025-4414-86C0-AE71247A1C38}"/>
    <cellStyle name="Currency 11 3 2 2" xfId="4620" xr:uid="{2A4CBCA6-B66B-4109-9E99-3CA3E5FD3B4D}"/>
    <cellStyle name="Currency 11 3 3" xfId="4515" xr:uid="{9DBCB918-D2D5-4C24-A876-BF3B1027920D}"/>
    <cellStyle name="Currency 11 4" xfId="208" xr:uid="{92C0BDCC-2DE6-48F0-ABB5-09E62D901EFD}"/>
    <cellStyle name="Currency 11 4 2" xfId="4621" xr:uid="{42D44801-C2D4-4FA3-83F6-140ED42D4204}"/>
    <cellStyle name="Currency 11 5" xfId="4319" xr:uid="{2EB7BDED-4937-44BD-B035-BD96D2346187}"/>
    <cellStyle name="Currency 11 5 2" xfId="4438" xr:uid="{FDA586F0-86A4-4EDB-9AF4-3B8218B7A498}"/>
    <cellStyle name="Currency 11 5 3" xfId="4720" xr:uid="{D0B85E86-35EC-4669-B875-1CAF5577D515}"/>
    <cellStyle name="Currency 11 5 3 2" xfId="5315" xr:uid="{A416C450-526F-4998-A80E-39FFCE1D80AD}"/>
    <cellStyle name="Currency 11 5 3 3" xfId="4757" xr:uid="{A4D4EF82-FBC1-4078-AEC5-4B2B027BEDD0}"/>
    <cellStyle name="Currency 11 5 4" xfId="4697" xr:uid="{FC7205B4-D89D-40B8-B253-FFFB718FE9DC}"/>
    <cellStyle name="Currency 11 6" xfId="4513" xr:uid="{E58F82C4-8082-4FE6-8AC6-EC8F3B8BAAF0}"/>
    <cellStyle name="Currency 12" xfId="14" xr:uid="{488AB312-F79F-4E95-A5C3-F41E3E45C8B4}"/>
    <cellStyle name="Currency 12 2" xfId="15" xr:uid="{ACF96E33-2430-48E3-903E-E754A8C4EC2E}"/>
    <cellStyle name="Currency 12 2 2" xfId="209" xr:uid="{62E8AF99-FD6A-4E6D-BF8B-AF6FA63C37B6}"/>
    <cellStyle name="Currency 12 2 2 2" xfId="4622" xr:uid="{FB3723AC-BA02-492B-ADF7-7C54CBCB7531}"/>
    <cellStyle name="Currency 12 2 3" xfId="4517" xr:uid="{CC3FF1B9-F900-4084-B95B-64A0E20E52A5}"/>
    <cellStyle name="Currency 12 3" xfId="210" xr:uid="{8E101131-481C-4D28-846C-D1E706F796F6}"/>
    <cellStyle name="Currency 12 3 2" xfId="4623" xr:uid="{4F054A92-1505-4B06-AF4A-01973CA0080C}"/>
    <cellStyle name="Currency 12 4" xfId="4516" xr:uid="{AA5A7A68-F510-4898-97C0-340301E4F5F5}"/>
    <cellStyle name="Currency 13" xfId="16" xr:uid="{B7969C77-B3B0-46AF-A5D4-83F28643391E}"/>
    <cellStyle name="Currency 13 2" xfId="4321" xr:uid="{C4324048-1E28-4323-9C88-9ED9044B216D}"/>
    <cellStyle name="Currency 13 3" xfId="4322" xr:uid="{5699D5B2-4D0C-4F82-BA6A-599967E04CB5}"/>
    <cellStyle name="Currency 13 3 2" xfId="4759" xr:uid="{71949F82-3A6C-4A9C-98DB-487329576998}"/>
    <cellStyle name="Currency 13 4" xfId="4320" xr:uid="{4CBC2C76-3743-42AF-9A38-C9280A290933}"/>
    <cellStyle name="Currency 13 5" xfId="4758" xr:uid="{EA309A92-BB7C-4DC1-8346-85666137A730}"/>
    <cellStyle name="Currency 14" xfId="17" xr:uid="{8267D176-0F89-4420-A1D9-80DB6A89ACFB}"/>
    <cellStyle name="Currency 14 2" xfId="211" xr:uid="{A0AB6B70-4E87-4ADF-AA09-02C7464F7A33}"/>
    <cellStyle name="Currency 14 2 2" xfId="4624" xr:uid="{CBC863F1-D524-4B3C-B7A2-321FF3D12F78}"/>
    <cellStyle name="Currency 14 3" xfId="4518" xr:uid="{F2EF9734-4503-4E9F-A1FA-345DC114E738}"/>
    <cellStyle name="Currency 15" xfId="4414" xr:uid="{8EB733C4-CC44-4D3D-85BD-B09FAAEC5F02}"/>
    <cellStyle name="Currency 15 2" xfId="5352" xr:uid="{89012121-F3D0-4EC0-B6A0-8FD59719C8B2}"/>
    <cellStyle name="Currency 16" xfId="5368" xr:uid="{0EFCDE66-BEBB-4242-94A7-30BB7C5EAC0D}"/>
    <cellStyle name="Currency 17" xfId="4323" xr:uid="{F69735BF-BF3D-45A0-9830-1BE09FD3CEB4}"/>
    <cellStyle name="Currency 2" xfId="18" xr:uid="{7DFF302B-04DD-4DDA-A081-811FFEBA4BAA}"/>
    <cellStyle name="Currency 2 2" xfId="19" xr:uid="{E138FC32-5403-4D5E-B305-66ECFCEC644E}"/>
    <cellStyle name="Currency 2 2 2" xfId="20" xr:uid="{F2F89DAA-AB79-4162-844C-4D8FC03943B8}"/>
    <cellStyle name="Currency 2 2 2 2" xfId="21" xr:uid="{C020CEF0-7B09-4350-BFA3-C3EB510B42EE}"/>
    <cellStyle name="Currency 2 2 2 2 2" xfId="4760" xr:uid="{9EEFE8EF-BEDB-47FB-BA18-CF85D9AF48C0}"/>
    <cellStyle name="Currency 2 2 2 3" xfId="22" xr:uid="{F9D84AC7-F816-4F68-9FE3-D879F7625C02}"/>
    <cellStyle name="Currency 2 2 2 3 2" xfId="212" xr:uid="{44CDFA6A-7D15-4B12-ADA2-9CC328702F69}"/>
    <cellStyle name="Currency 2 2 2 3 2 2" xfId="4625" xr:uid="{65AB7414-A8B5-476F-9476-B29F8CBBD415}"/>
    <cellStyle name="Currency 2 2 2 3 3" xfId="4521" xr:uid="{A53BECF4-7A65-49E3-8E7A-E5884A6560EA}"/>
    <cellStyle name="Currency 2 2 2 4" xfId="213" xr:uid="{0955097E-CFB7-4C45-92B4-27391E34161E}"/>
    <cellStyle name="Currency 2 2 2 4 2" xfId="4626" xr:uid="{C2B4653B-5FCF-48C6-80A8-6CF06FAE8B1E}"/>
    <cellStyle name="Currency 2 2 2 5" xfId="4520" xr:uid="{FA13006E-BF66-4E29-82EC-DF0E3AA14892}"/>
    <cellStyle name="Currency 2 2 3" xfId="214" xr:uid="{FD709152-AA4F-4F53-A61A-2C642105D84E}"/>
    <cellStyle name="Currency 2 2 3 2" xfId="4627" xr:uid="{311AFAA4-5AB9-4A30-9673-6C965B77F57F}"/>
    <cellStyle name="Currency 2 2 4" xfId="4519" xr:uid="{F36F7C10-05F5-4589-A13A-5E0B0D807843}"/>
    <cellStyle name="Currency 2 3" xfId="23" xr:uid="{AC5B4332-9451-40AD-ADCC-9E1CD7E83B4F}"/>
    <cellStyle name="Currency 2 3 2" xfId="215" xr:uid="{75D96C31-0026-4183-AC1F-FDECBAADF643}"/>
    <cellStyle name="Currency 2 3 2 2" xfId="4628" xr:uid="{628F6780-2FAB-4233-BCBD-48245515E168}"/>
    <cellStyle name="Currency 2 3 3" xfId="4522" xr:uid="{1839F1EC-0033-497A-BABD-241443B11276}"/>
    <cellStyle name="Currency 2 4" xfId="216" xr:uid="{3E387A62-0D60-4E61-A386-5EA0F0AA5317}"/>
    <cellStyle name="Currency 2 4 2" xfId="217" xr:uid="{3B8ECC06-7FAF-44B1-A6A3-EBABE6DB48A2}"/>
    <cellStyle name="Currency 2 5" xfId="218" xr:uid="{490A799A-722F-4E79-9EA5-F96CFF2119D9}"/>
    <cellStyle name="Currency 2 5 2" xfId="219" xr:uid="{6EB8E08C-D2FF-4FCA-8257-CFE6E9C64248}"/>
    <cellStyle name="Currency 2 6" xfId="220" xr:uid="{3F736D05-5DBF-4849-B1E0-E694A3A4C994}"/>
    <cellStyle name="Currency 3" xfId="24" xr:uid="{B59E3A01-E89D-40B7-A37D-655EE7632F27}"/>
    <cellStyle name="Currency 3 2" xfId="25" xr:uid="{63E755C2-D482-4CBC-85D5-38964365CADB}"/>
    <cellStyle name="Currency 3 2 2" xfId="221" xr:uid="{3F3719D9-8C66-4751-B4B4-1D41BCDFCB07}"/>
    <cellStyle name="Currency 3 2 2 2" xfId="4629" xr:uid="{50927FE9-C56A-4BB5-A3EE-99E5776C485E}"/>
    <cellStyle name="Currency 3 2 3" xfId="4524" xr:uid="{68127670-CCCB-4DE8-A502-49920E50D7B6}"/>
    <cellStyle name="Currency 3 3" xfId="26" xr:uid="{82E75619-C74C-4A82-B561-497390F524B1}"/>
    <cellStyle name="Currency 3 3 2" xfId="222" xr:uid="{FB86AD11-ECAB-4D78-8E0D-62908C863187}"/>
    <cellStyle name="Currency 3 3 2 2" xfId="4630" xr:uid="{E6411B2C-81CE-4344-8B1E-5B9B721D2BED}"/>
    <cellStyle name="Currency 3 3 3" xfId="4525" xr:uid="{777AC9C8-AB80-41C6-B525-80AF0DA4CD3C}"/>
    <cellStyle name="Currency 3 4" xfId="27" xr:uid="{84E24B7F-D7CF-4843-9D23-11765DD8EC23}"/>
    <cellStyle name="Currency 3 4 2" xfId="223" xr:uid="{C560E652-2436-41A4-80E3-A9BB15DB12F8}"/>
    <cellStyle name="Currency 3 4 2 2" xfId="4631" xr:uid="{772217BF-C52B-412A-BEDC-7852D93DFCD3}"/>
    <cellStyle name="Currency 3 4 3" xfId="4526" xr:uid="{56F5236B-E385-41E0-B93E-C9DD9EE0F35A}"/>
    <cellStyle name="Currency 3 5" xfId="224" xr:uid="{D50B2847-842F-4D48-980C-AE9E2C69565B}"/>
    <cellStyle name="Currency 3 5 2" xfId="4632" xr:uid="{C6774499-78A1-4738-94A0-1D8A7A896940}"/>
    <cellStyle name="Currency 3 6" xfId="4523" xr:uid="{BF531E57-61B8-4394-8C0A-852B804AD182}"/>
    <cellStyle name="Currency 4" xfId="28" xr:uid="{752869E0-CEA8-4A72-A068-82C2834BAC46}"/>
    <cellStyle name="Currency 4 2" xfId="29" xr:uid="{EA6BDC23-AAB7-4EAB-8E4C-8B1D204FFBC3}"/>
    <cellStyle name="Currency 4 2 2" xfId="225" xr:uid="{5AD1B796-56FD-443D-A66C-B43C9D919884}"/>
    <cellStyle name="Currency 4 2 2 2" xfId="4633" xr:uid="{8C05EFEA-B14F-4088-87C7-F362FB9673AE}"/>
    <cellStyle name="Currency 4 2 3" xfId="4528" xr:uid="{AE60804E-7904-43F2-833B-CFDD6F468429}"/>
    <cellStyle name="Currency 4 3" xfId="30" xr:uid="{705D929E-79CC-4095-8B72-98F1AC37B16B}"/>
    <cellStyle name="Currency 4 3 2" xfId="226" xr:uid="{3BAEC3A9-2350-43B5-9CD1-ACFAAA5BB4A6}"/>
    <cellStyle name="Currency 4 3 2 2" xfId="4634" xr:uid="{6A6D38D2-598F-42B5-8BB1-327F04DB80A5}"/>
    <cellStyle name="Currency 4 3 3" xfId="4529" xr:uid="{98A62D00-E6EA-42C0-871C-C526E998D637}"/>
    <cellStyle name="Currency 4 4" xfId="227" xr:uid="{FCB896F0-BEB7-407D-93FD-E83A603E52BC}"/>
    <cellStyle name="Currency 4 4 2" xfId="4635" xr:uid="{30E61993-CA8E-4F8F-BD29-2E18C199E8B8}"/>
    <cellStyle name="Currency 4 5" xfId="4324" xr:uid="{EA952F03-8AC8-4529-AA09-E43DAD03FB68}"/>
    <cellStyle name="Currency 4 5 2" xfId="4439" xr:uid="{BC11F77D-D8D3-4243-9118-D27F22BE41F6}"/>
    <cellStyle name="Currency 4 5 3" xfId="4721" xr:uid="{C10213B3-4BD2-4EAF-8CBE-DAC4DACA3216}"/>
    <cellStyle name="Currency 4 5 3 2" xfId="5316" xr:uid="{A4BEC695-893D-46AD-A69B-C69E2257A10F}"/>
    <cellStyle name="Currency 4 5 3 3" xfId="4761" xr:uid="{7E173BFB-16F8-47C5-A6E2-BDB6A87A5A60}"/>
    <cellStyle name="Currency 4 5 4" xfId="4698" xr:uid="{7E5ED5F9-6C6B-4F11-9650-6D6A91320BA0}"/>
    <cellStyle name="Currency 4 6" xfId="4527" xr:uid="{911238BF-4DAE-4FFB-A07D-940BFBB27324}"/>
    <cellStyle name="Currency 5" xfId="31" xr:uid="{8B3E08CA-60A8-4D13-B5EA-F429CD7A5F84}"/>
    <cellStyle name="Currency 5 2" xfId="32" xr:uid="{77CF2431-D68C-4A41-8B4E-0D428B488152}"/>
    <cellStyle name="Currency 5 2 2" xfId="228" xr:uid="{3E802E2B-EE70-4553-A039-B7D2388DBDC1}"/>
    <cellStyle name="Currency 5 2 2 2" xfId="4636" xr:uid="{034F4080-2B44-421F-A051-D74E6E783043}"/>
    <cellStyle name="Currency 5 2 3" xfId="4530" xr:uid="{6386F698-378C-40E5-B297-32099BF8D426}"/>
    <cellStyle name="Currency 5 3" xfId="4325" xr:uid="{FB888F4E-726A-44A5-962F-2EFB69EE9937}"/>
    <cellStyle name="Currency 5 3 2" xfId="4440" xr:uid="{4B93A8C8-4B6B-4BD9-A10D-6E7852E024C6}"/>
    <cellStyle name="Currency 5 3 2 2" xfId="5306" xr:uid="{6F18DB10-4702-428A-A597-968EF82B12AF}"/>
    <cellStyle name="Currency 5 3 2 3" xfId="4763" xr:uid="{66AE03F7-A1A4-4240-981B-7E24834126EF}"/>
    <cellStyle name="Currency 5 4" xfId="4762" xr:uid="{75E391D7-CD5B-4312-9D61-9F02E85CD856}"/>
    <cellStyle name="Currency 6" xfId="33" xr:uid="{6EC235AB-2BFF-4490-98C4-1AD3F6F1E9E4}"/>
    <cellStyle name="Currency 6 2" xfId="229" xr:uid="{6564F388-55CF-4BBD-97A5-75DCA408A2CF}"/>
    <cellStyle name="Currency 6 2 2" xfId="4637" xr:uid="{C5483EA3-8CAC-43CE-A80B-9A8DD7393382}"/>
    <cellStyle name="Currency 6 3" xfId="4326" xr:uid="{5F9151E2-7E9A-4CEE-86F9-3A40732E7EB2}"/>
    <cellStyle name="Currency 6 3 2" xfId="4441" xr:uid="{A517A00C-7173-4EF9-B3D3-91FD97FD7A7B}"/>
    <cellStyle name="Currency 6 3 3" xfId="4722" xr:uid="{A187EB0C-60E9-49BD-AEC1-8704B0131FDC}"/>
    <cellStyle name="Currency 6 3 3 2" xfId="5317" xr:uid="{504DB192-DDF5-4D03-9042-65406A0785E4}"/>
    <cellStyle name="Currency 6 3 3 3" xfId="4764" xr:uid="{F067EED8-4970-414C-A3A4-7B4946A5A3D5}"/>
    <cellStyle name="Currency 6 3 4" xfId="4699" xr:uid="{12AF1EBA-407F-4BB5-AB4A-D6E570011A41}"/>
    <cellStyle name="Currency 6 4" xfId="4531" xr:uid="{F80FAE02-4CBC-4844-88EF-292E44893C69}"/>
    <cellStyle name="Currency 7" xfId="34" xr:uid="{E768F01C-D446-4C4E-9272-2DBBD0517B5C}"/>
    <cellStyle name="Currency 7 2" xfId="35" xr:uid="{419C23BC-D890-4CDB-BB1D-03A8F5A48BBB}"/>
    <cellStyle name="Currency 7 2 2" xfId="250" xr:uid="{15AF149F-CBA0-4B70-8E42-482DA6715A20}"/>
    <cellStyle name="Currency 7 2 2 2" xfId="4638" xr:uid="{E2464117-254B-4B2E-9A24-F014DEBEE0BC}"/>
    <cellStyle name="Currency 7 2 3" xfId="4533" xr:uid="{5F101288-78EC-44AD-87FB-21EB66C2374D}"/>
    <cellStyle name="Currency 7 3" xfId="230" xr:uid="{E9836D7F-7630-4A6F-9C74-66F12F6FD16B}"/>
    <cellStyle name="Currency 7 3 2" xfId="4639" xr:uid="{061C81D0-DD3D-4AC0-BFC2-48EFFB9E52CC}"/>
    <cellStyle name="Currency 7 4" xfId="4442" xr:uid="{AF705E4C-775F-4038-9726-174163B425C2}"/>
    <cellStyle name="Currency 7 5" xfId="4532" xr:uid="{44A12462-E30E-41E3-B0CB-330CF3F853EE}"/>
    <cellStyle name="Currency 8" xfId="36" xr:uid="{305D404B-A3B9-422B-BE6C-4853BA5FE1EF}"/>
    <cellStyle name="Currency 8 2" xfId="37" xr:uid="{31C82F94-1B3E-43FF-831F-C4F4D078B763}"/>
    <cellStyle name="Currency 8 2 2" xfId="231" xr:uid="{44A2ED5B-FD00-4891-B4C5-A0FABD70C2C9}"/>
    <cellStyle name="Currency 8 2 2 2" xfId="4640" xr:uid="{B7051BCA-43DC-412A-8F99-787221CAF95F}"/>
    <cellStyle name="Currency 8 2 3" xfId="4535" xr:uid="{6A5FD6FB-379A-42E7-B487-223FD6C22F3D}"/>
    <cellStyle name="Currency 8 3" xfId="38" xr:uid="{AEA2DA40-9598-4349-B0ED-F34CE4E21091}"/>
    <cellStyle name="Currency 8 3 2" xfId="232" xr:uid="{86C682AF-9DA1-4157-AD9F-15B6CE86AD60}"/>
    <cellStyle name="Currency 8 3 2 2" xfId="4641" xr:uid="{15DE16A5-08AB-44CB-8223-1D27FE40957A}"/>
    <cellStyle name="Currency 8 3 3" xfId="4536" xr:uid="{245BCEDA-B985-4339-BA6B-D5CEB252FCEB}"/>
    <cellStyle name="Currency 8 4" xfId="39" xr:uid="{5B9889B6-6CC6-44CF-8C8B-A3CA1E483D7C}"/>
    <cellStyle name="Currency 8 4 2" xfId="233" xr:uid="{FC7DF544-D4C4-40CA-8272-6E8A1F85BC2D}"/>
    <cellStyle name="Currency 8 4 2 2" xfId="4642" xr:uid="{DAFC12E6-6B09-4440-BED8-617DE8AFC737}"/>
    <cellStyle name="Currency 8 4 3" xfId="4537" xr:uid="{FFFC12A4-05B9-4ED7-BA65-595CF92E323D}"/>
    <cellStyle name="Currency 8 5" xfId="234" xr:uid="{13278F38-8445-48DB-8F78-0308F3D50D71}"/>
    <cellStyle name="Currency 8 5 2" xfId="4643" xr:uid="{4A88CA9C-02DA-4B9C-A352-F36931A47A85}"/>
    <cellStyle name="Currency 8 6" xfId="4443" xr:uid="{F86E63EA-04B6-4D9A-BBA2-9ECD4D7A7F50}"/>
    <cellStyle name="Currency 8 7" xfId="4534" xr:uid="{D9CB2A61-8A0A-46FB-B506-90392552653C}"/>
    <cellStyle name="Currency 9" xfId="40" xr:uid="{76633393-FEFC-430B-9CA2-7F255902EBF4}"/>
    <cellStyle name="Currency 9 2" xfId="41" xr:uid="{3AAD8F36-42FF-47E7-BC17-0502376B4CAF}"/>
    <cellStyle name="Currency 9 2 2" xfId="235" xr:uid="{5867754D-0630-4EB0-9603-5BF4A3F12196}"/>
    <cellStyle name="Currency 9 2 2 2" xfId="4644" xr:uid="{86960257-17AB-4594-A25E-C6E392A19908}"/>
    <cellStyle name="Currency 9 2 3" xfId="4539" xr:uid="{20E4A4BB-D039-4841-9190-6EB7896D000B}"/>
    <cellStyle name="Currency 9 3" xfId="42" xr:uid="{8EDE136A-F7F1-481C-A1E3-7A5C959C5EF8}"/>
    <cellStyle name="Currency 9 3 2" xfId="236" xr:uid="{B1DE2F84-8F38-47F8-A970-6D4FF08384CE}"/>
    <cellStyle name="Currency 9 3 2 2" xfId="4645" xr:uid="{37316896-8591-4FE3-87B8-83F1FC2C4A17}"/>
    <cellStyle name="Currency 9 3 3" xfId="4540" xr:uid="{E55E64AF-44E5-48DA-B00C-E1AAAAC155C2}"/>
    <cellStyle name="Currency 9 4" xfId="237" xr:uid="{7C601A8A-3E2D-4675-95F4-3E811DABD47E}"/>
    <cellStyle name="Currency 9 4 2" xfId="4646" xr:uid="{2FE0C54A-7CD3-4FA4-B086-934401FC9F20}"/>
    <cellStyle name="Currency 9 5" xfId="4327" xr:uid="{5F59755A-8178-4CC8-97D7-C43604F62406}"/>
    <cellStyle name="Currency 9 5 2" xfId="4444" xr:uid="{3B3BC00B-CC4A-4C94-BDAC-8334B3EBDD0C}"/>
    <cellStyle name="Currency 9 5 3" xfId="4723" xr:uid="{0F689E20-EE8C-42FF-8C70-BBC57FBC8717}"/>
    <cellStyle name="Currency 9 5 4" xfId="4700" xr:uid="{AF5981B2-3AA6-4B9A-8C88-4830720B3A39}"/>
    <cellStyle name="Currency 9 6" xfId="4538" xr:uid="{A41A6931-0291-47E2-96D1-07CEF8DE7460}"/>
    <cellStyle name="Hyperlink 2" xfId="6" xr:uid="{6CFFD761-E1C4-4FFC-9C82-FDD569F38491}"/>
    <cellStyle name="Hyperlink 2 2" xfId="5356" xr:uid="{CD9F655F-53BE-4794-AD4B-51F123531E57}"/>
    <cellStyle name="Hyperlink 3" xfId="202" xr:uid="{950C0C11-D255-472D-AC41-6CBF7ED3E294}"/>
    <cellStyle name="Hyperlink 3 2" xfId="4415" xr:uid="{A645892A-6340-40D8-8130-4531B2C5A879}"/>
    <cellStyle name="Hyperlink 3 3" xfId="4328" xr:uid="{C9F5E7D0-BFB5-494C-A319-94F27F85687E}"/>
    <cellStyle name="Hyperlink 4" xfId="4329" xr:uid="{2D6F22D7-75C1-4C17-8C60-C1DCAE86E204}"/>
    <cellStyle name="Hyperlink 4 2" xfId="5350" xr:uid="{65939A85-46FA-4C78-A67F-74204A73B399}"/>
    <cellStyle name="Normal" xfId="0" builtinId="0"/>
    <cellStyle name="Normal 10" xfId="43" xr:uid="{7D24672C-71E3-40B0-8B6A-19E6A04AF6A0}"/>
    <cellStyle name="Normal 10 10" xfId="903" xr:uid="{F2C092B8-5ACA-4585-9711-615045F69DFF}"/>
    <cellStyle name="Normal 10 10 2" xfId="2508" xr:uid="{3BF50084-3037-43EC-9ED6-9B659D0499A5}"/>
    <cellStyle name="Normal 10 10 2 2" xfId="4331" xr:uid="{4B4930F4-82D6-4962-88EA-A4281FA962DB}"/>
    <cellStyle name="Normal 10 10 2 3" xfId="4675" xr:uid="{2F2A1429-948F-4AAF-BADF-E16A098E71E2}"/>
    <cellStyle name="Normal 10 10 3" xfId="2509" xr:uid="{75317B60-C675-43D7-880F-1CD28946E242}"/>
    <cellStyle name="Normal 10 10 4" xfId="2510" xr:uid="{434CBA29-36CB-4CF9-A515-7A775E7EECD7}"/>
    <cellStyle name="Normal 10 11" xfId="2511" xr:uid="{F69BDF3F-AD94-4C12-B37C-40FF2F9BBC36}"/>
    <cellStyle name="Normal 10 11 2" xfId="2512" xr:uid="{27520B8F-4C46-4079-9CD2-F0BD08D96BDC}"/>
    <cellStyle name="Normal 10 11 3" xfId="2513" xr:uid="{3F1C1256-CCC4-49F0-8FFC-33F33236B61B}"/>
    <cellStyle name="Normal 10 11 4" xfId="2514" xr:uid="{E206DCD3-FB93-4DEA-AC73-976AD8B286A2}"/>
    <cellStyle name="Normal 10 12" xfId="2515" xr:uid="{D2098AFC-1823-4DA2-9CBA-C46254EA935B}"/>
    <cellStyle name="Normal 10 12 2" xfId="2516" xr:uid="{402F7E7B-D937-4777-A1B2-5A59B3A6C7B4}"/>
    <cellStyle name="Normal 10 13" xfId="2517" xr:uid="{C78084A3-E058-4F9D-85BB-55AAEDA822AF}"/>
    <cellStyle name="Normal 10 14" xfId="2518" xr:uid="{C6B33805-83E0-4C53-842B-3D7E796F4214}"/>
    <cellStyle name="Normal 10 15" xfId="2519" xr:uid="{B5390A35-A6DA-439C-82A9-71E3FF77721B}"/>
    <cellStyle name="Normal 10 2" xfId="44" xr:uid="{00A0C54E-6F5A-4CBD-8302-B03216533B70}"/>
    <cellStyle name="Normal 10 2 10" xfId="2520" xr:uid="{3FE275C9-D525-434F-A534-559818BD6663}"/>
    <cellStyle name="Normal 10 2 11" xfId="2521" xr:uid="{F84191BA-DD9C-41FF-AD1E-E31C3642DD78}"/>
    <cellStyle name="Normal 10 2 2" xfId="45" xr:uid="{E5BBCF07-3219-4818-929B-42F917F28B84}"/>
    <cellStyle name="Normal 10 2 2 2" xfId="46" xr:uid="{A7E8A4FA-FB9B-4412-9845-AC2D215430D6}"/>
    <cellStyle name="Normal 10 2 2 2 2" xfId="238" xr:uid="{8DD60B20-71FF-4F11-ACC3-A564EC46DBF0}"/>
    <cellStyle name="Normal 10 2 2 2 2 2" xfId="454" xr:uid="{650D389C-16C0-460A-A8CC-380B6110D3C9}"/>
    <cellStyle name="Normal 10 2 2 2 2 2 2" xfId="455" xr:uid="{F5DAF2C9-B438-4AC9-8B29-28C276D5808A}"/>
    <cellStyle name="Normal 10 2 2 2 2 2 2 2" xfId="904" xr:uid="{E1153074-F108-43BB-BDFD-CDE25ADA07CA}"/>
    <cellStyle name="Normal 10 2 2 2 2 2 2 2 2" xfId="905" xr:uid="{CD3417E7-13DD-4AED-8F38-EC62DBB96BE1}"/>
    <cellStyle name="Normal 10 2 2 2 2 2 2 3" xfId="906" xr:uid="{3119C96A-8380-4D9D-B475-666C5AA8B50C}"/>
    <cellStyle name="Normal 10 2 2 2 2 2 3" xfId="907" xr:uid="{DB6E95F6-6083-471B-8597-189CB6AB0ED8}"/>
    <cellStyle name="Normal 10 2 2 2 2 2 3 2" xfId="908" xr:uid="{D7BD6B8C-FFD3-469B-BCE7-6B01A7654E71}"/>
    <cellStyle name="Normal 10 2 2 2 2 2 4" xfId="909" xr:uid="{032628A5-AD4B-4EFC-8B20-77DFE08377D5}"/>
    <cellStyle name="Normal 10 2 2 2 2 3" xfId="456" xr:uid="{20A058CE-F99B-4D96-98A6-74AFED105389}"/>
    <cellStyle name="Normal 10 2 2 2 2 3 2" xfId="910" xr:uid="{663E564F-F684-4A18-8A49-F3A00C66F3A8}"/>
    <cellStyle name="Normal 10 2 2 2 2 3 2 2" xfId="911" xr:uid="{950651F5-EF54-448F-BE4A-9B12E02C80B6}"/>
    <cellStyle name="Normal 10 2 2 2 2 3 3" xfId="912" xr:uid="{6EA466CF-715D-40EA-BA39-BA5409C8B130}"/>
    <cellStyle name="Normal 10 2 2 2 2 3 4" xfId="2522" xr:uid="{5EA6ADE7-5845-4E5A-A6BA-A2404801D03D}"/>
    <cellStyle name="Normal 10 2 2 2 2 4" xfId="913" xr:uid="{FE70818B-239D-4E74-9B2C-EC937CB240FF}"/>
    <cellStyle name="Normal 10 2 2 2 2 4 2" xfId="914" xr:uid="{603F90B1-3AE4-495E-BCE3-F43B56CC151C}"/>
    <cellStyle name="Normal 10 2 2 2 2 5" xfId="915" xr:uid="{C0B016A0-6F51-4B23-8D89-24155BF27157}"/>
    <cellStyle name="Normal 10 2 2 2 2 6" xfId="2523" xr:uid="{6188FD2E-8CB4-4495-AD17-01CF1448990E}"/>
    <cellStyle name="Normal 10 2 2 2 3" xfId="239" xr:uid="{7A4A7360-E6C5-46AC-84FE-17D91F3B1EF5}"/>
    <cellStyle name="Normal 10 2 2 2 3 2" xfId="457" xr:uid="{F43913BB-47FB-4BB2-AD7F-BA3833DD0385}"/>
    <cellStyle name="Normal 10 2 2 2 3 2 2" xfId="458" xr:uid="{AF371254-59CC-4D8B-8F6A-30E2287F18B3}"/>
    <cellStyle name="Normal 10 2 2 2 3 2 2 2" xfId="916" xr:uid="{137344AF-1303-40DF-B475-37F900D638A5}"/>
    <cellStyle name="Normal 10 2 2 2 3 2 2 2 2" xfId="917" xr:uid="{0FE2BEA8-3329-4930-8078-2277605A6AF0}"/>
    <cellStyle name="Normal 10 2 2 2 3 2 2 3" xfId="918" xr:uid="{F24DB555-7E76-410D-A46C-846C80BF14B2}"/>
    <cellStyle name="Normal 10 2 2 2 3 2 3" xfId="919" xr:uid="{4B1E9495-D0AF-4907-941F-18EB34BDD6DD}"/>
    <cellStyle name="Normal 10 2 2 2 3 2 3 2" xfId="920" xr:uid="{F5F1CF71-A7DE-4F40-B8F6-6047ED1742FF}"/>
    <cellStyle name="Normal 10 2 2 2 3 2 4" xfId="921" xr:uid="{6AB170F4-57BE-462F-B32B-536570C861DE}"/>
    <cellStyle name="Normal 10 2 2 2 3 3" xfId="459" xr:uid="{ED729AE3-CB6F-4267-9952-330634EC2E06}"/>
    <cellStyle name="Normal 10 2 2 2 3 3 2" xfId="922" xr:uid="{D6E39FEB-2A82-4FAD-BA1E-A2A493A266DE}"/>
    <cellStyle name="Normal 10 2 2 2 3 3 2 2" xfId="923" xr:uid="{A2C14D36-140E-4844-A273-5B3A6FDE742B}"/>
    <cellStyle name="Normal 10 2 2 2 3 3 3" xfId="924" xr:uid="{35C27382-2CF6-4465-98F8-AED8E039BE56}"/>
    <cellStyle name="Normal 10 2 2 2 3 4" xfId="925" xr:uid="{F988778A-8325-4DFA-8D62-EB1C5B0F2B09}"/>
    <cellStyle name="Normal 10 2 2 2 3 4 2" xfId="926" xr:uid="{B81A7BE0-5D1F-446D-AB73-E3DD2762EC6A}"/>
    <cellStyle name="Normal 10 2 2 2 3 5" xfId="927" xr:uid="{E54102ED-05B5-48C1-A311-66C6D7E86490}"/>
    <cellStyle name="Normal 10 2 2 2 4" xfId="460" xr:uid="{4FD7A325-DB47-4002-BAEF-0E7F67259DBB}"/>
    <cellStyle name="Normal 10 2 2 2 4 2" xfId="461" xr:uid="{291C6C9F-4998-422A-89E4-B65905BD72F1}"/>
    <cellStyle name="Normal 10 2 2 2 4 2 2" xfId="928" xr:uid="{9DD38C9D-AED1-43FD-978F-FEB2C9051024}"/>
    <cellStyle name="Normal 10 2 2 2 4 2 2 2" xfId="929" xr:uid="{453858A9-1631-4171-8239-FE3295798963}"/>
    <cellStyle name="Normal 10 2 2 2 4 2 3" xfId="930" xr:uid="{8BFA6235-04A7-4FA3-8CD0-3D8A6D8DC935}"/>
    <cellStyle name="Normal 10 2 2 2 4 3" xfId="931" xr:uid="{E0F96E77-ECE2-481E-BE7A-D4EF1F74FF77}"/>
    <cellStyle name="Normal 10 2 2 2 4 3 2" xfId="932" xr:uid="{5BD6EF60-92A0-4659-A2D3-48D4AF9FB6AD}"/>
    <cellStyle name="Normal 10 2 2 2 4 4" xfId="933" xr:uid="{18FD6A85-D016-475E-A7AB-4161C6CD30D5}"/>
    <cellStyle name="Normal 10 2 2 2 5" xfId="462" xr:uid="{CD4AA2A9-ED28-4790-B947-68ED2B6EBCD0}"/>
    <cellStyle name="Normal 10 2 2 2 5 2" xfId="934" xr:uid="{EC2052DF-7CD7-4F3F-8229-F0CC8504ED16}"/>
    <cellStyle name="Normal 10 2 2 2 5 2 2" xfId="935" xr:uid="{2E6498C8-30E2-4576-AA8A-D16F1161D924}"/>
    <cellStyle name="Normal 10 2 2 2 5 3" xfId="936" xr:uid="{DE052FA1-4650-4EAD-B04F-6F4BAFE2D0BE}"/>
    <cellStyle name="Normal 10 2 2 2 5 4" xfId="2524" xr:uid="{9740095F-E809-4129-8D69-528FD91BAB16}"/>
    <cellStyle name="Normal 10 2 2 2 6" xfId="937" xr:uid="{DA39EBBB-F259-46A9-A62F-F8CDE2C42811}"/>
    <cellStyle name="Normal 10 2 2 2 6 2" xfId="938" xr:uid="{2C3402D0-B1AD-4811-B860-C0C2209BEAD1}"/>
    <cellStyle name="Normal 10 2 2 2 7" xfId="939" xr:uid="{9B9D5FA1-CE31-419F-96FD-08592553CB74}"/>
    <cellStyle name="Normal 10 2 2 2 8" xfId="2525" xr:uid="{D406AE04-7CDF-4FE3-90D9-CFC825D39EEF}"/>
    <cellStyle name="Normal 10 2 2 3" xfId="240" xr:uid="{223309E4-2152-45E9-A9C0-EDE207907443}"/>
    <cellStyle name="Normal 10 2 2 3 2" xfId="463" xr:uid="{1A28A280-787C-4BCC-A1BE-D1BBF2ED95B5}"/>
    <cellStyle name="Normal 10 2 2 3 2 2" xfId="464" xr:uid="{D5682C56-66A3-4C81-8A0A-BE8F687FC487}"/>
    <cellStyle name="Normal 10 2 2 3 2 2 2" xfId="940" xr:uid="{137701D6-0096-4EB6-8686-4A8D199EEA1A}"/>
    <cellStyle name="Normal 10 2 2 3 2 2 2 2" xfId="941" xr:uid="{FD96720E-2D1D-4E85-AAE9-D60C85D295E9}"/>
    <cellStyle name="Normal 10 2 2 3 2 2 3" xfId="942" xr:uid="{11C58BC8-B882-409D-8793-C23BC3CB230A}"/>
    <cellStyle name="Normal 10 2 2 3 2 3" xfId="943" xr:uid="{0DE86914-491F-479B-93D4-20B65982455F}"/>
    <cellStyle name="Normal 10 2 2 3 2 3 2" xfId="944" xr:uid="{37971B93-C53F-4003-8E85-B882DC24B9D0}"/>
    <cellStyle name="Normal 10 2 2 3 2 4" xfId="945" xr:uid="{CB7ED298-7F8F-438A-95CC-F8F75C46A25F}"/>
    <cellStyle name="Normal 10 2 2 3 3" xfId="465" xr:uid="{916EBE63-A7EB-4C00-B50F-00FBCE45E29B}"/>
    <cellStyle name="Normal 10 2 2 3 3 2" xfId="946" xr:uid="{40E929F1-7828-4D05-9E8C-928F8C6CC132}"/>
    <cellStyle name="Normal 10 2 2 3 3 2 2" xfId="947" xr:uid="{4FD918B3-D39E-45ED-A5CD-D1A9EF7C9DB2}"/>
    <cellStyle name="Normal 10 2 2 3 3 3" xfId="948" xr:uid="{B2BBE9A5-6BC6-4AE8-8C5C-48F03C0FDC62}"/>
    <cellStyle name="Normal 10 2 2 3 3 4" xfId="2526" xr:uid="{6A462F08-B503-439F-9FA6-9322EF8BCBC2}"/>
    <cellStyle name="Normal 10 2 2 3 4" xfId="949" xr:uid="{6A1AE79E-3158-434A-A266-FF78F97BC300}"/>
    <cellStyle name="Normal 10 2 2 3 4 2" xfId="950" xr:uid="{47D68F5E-0F55-4B6D-AD2B-829D8EB0451F}"/>
    <cellStyle name="Normal 10 2 2 3 5" xfId="951" xr:uid="{35C54971-B7FD-415E-90C8-91E712D8D6BC}"/>
    <cellStyle name="Normal 10 2 2 3 6" xfId="2527" xr:uid="{D3E88B6D-AB97-4E6B-A32A-20590C344432}"/>
    <cellStyle name="Normal 10 2 2 4" xfId="241" xr:uid="{7A59EAE2-518C-490B-BFFC-EA4AFF67B9A3}"/>
    <cellStyle name="Normal 10 2 2 4 2" xfId="466" xr:uid="{D35A668D-F08B-4749-B761-BBADB60FB94B}"/>
    <cellStyle name="Normal 10 2 2 4 2 2" xfId="467" xr:uid="{3E4ED22C-D8D3-4BA9-8FC7-8F6B83F17178}"/>
    <cellStyle name="Normal 10 2 2 4 2 2 2" xfId="952" xr:uid="{B91F5715-1E2F-4F27-AEB8-3BA09AAD15C6}"/>
    <cellStyle name="Normal 10 2 2 4 2 2 2 2" xfId="953" xr:uid="{F8A11CBC-0FB6-4CDB-8CC3-62BF7CC1D9C9}"/>
    <cellStyle name="Normal 10 2 2 4 2 2 3" xfId="954" xr:uid="{739F4CF7-10A9-46F6-86E3-742ACC2E861A}"/>
    <cellStyle name="Normal 10 2 2 4 2 3" xfId="955" xr:uid="{D0D4DA51-F824-49EB-9765-B6597C5D2443}"/>
    <cellStyle name="Normal 10 2 2 4 2 3 2" xfId="956" xr:uid="{30A46682-136C-48C3-9DCE-AFDFC573419E}"/>
    <cellStyle name="Normal 10 2 2 4 2 4" xfId="957" xr:uid="{399820A7-BD8F-4C43-B0DC-EFEFD231B4D8}"/>
    <cellStyle name="Normal 10 2 2 4 3" xfId="468" xr:uid="{CFB6D87E-9DAE-46A4-9C98-2D0D5D147654}"/>
    <cellStyle name="Normal 10 2 2 4 3 2" xfId="958" xr:uid="{211F356E-C0A3-420F-9348-E37F7B17D5C1}"/>
    <cellStyle name="Normal 10 2 2 4 3 2 2" xfId="959" xr:uid="{02DFFAAB-C01D-4511-B2CF-830901D4D53F}"/>
    <cellStyle name="Normal 10 2 2 4 3 3" xfId="960" xr:uid="{5FF3A4FF-077E-427A-B68D-C824E61D6D6A}"/>
    <cellStyle name="Normal 10 2 2 4 4" xfId="961" xr:uid="{EBB65E19-2270-4E69-92E1-68EA9643B381}"/>
    <cellStyle name="Normal 10 2 2 4 4 2" xfId="962" xr:uid="{53FAC10B-DCE2-4E2E-8DF9-F01CC55F387B}"/>
    <cellStyle name="Normal 10 2 2 4 5" xfId="963" xr:uid="{2A5DADDF-8BAB-427D-A012-8D02798AB4D3}"/>
    <cellStyle name="Normal 10 2 2 5" xfId="242" xr:uid="{E280296C-069A-49C9-988F-B1F86B2F2238}"/>
    <cellStyle name="Normal 10 2 2 5 2" xfId="469" xr:uid="{5ED096A0-BB5B-4C50-A802-BD15E965F9FA}"/>
    <cellStyle name="Normal 10 2 2 5 2 2" xfId="964" xr:uid="{057DB770-8333-46E9-A727-B38B2A17C677}"/>
    <cellStyle name="Normal 10 2 2 5 2 2 2" xfId="965" xr:uid="{3FBE709B-2946-4E21-9AB0-59EFCF1D942C}"/>
    <cellStyle name="Normal 10 2 2 5 2 3" xfId="966" xr:uid="{27781C27-CBE9-48B7-935F-AF8C166A54D6}"/>
    <cellStyle name="Normal 10 2 2 5 3" xfId="967" xr:uid="{FBB7A83E-AF1C-4D59-AA7D-89441BD48BF1}"/>
    <cellStyle name="Normal 10 2 2 5 3 2" xfId="968" xr:uid="{EFDF1159-1C30-40EA-B332-3AFA539E5815}"/>
    <cellStyle name="Normal 10 2 2 5 4" xfId="969" xr:uid="{60C10F29-0950-4E41-A49C-BDB9CDC7A07F}"/>
    <cellStyle name="Normal 10 2 2 6" xfId="470" xr:uid="{235189B6-7BE0-469D-BE3F-9D54735AA469}"/>
    <cellStyle name="Normal 10 2 2 6 2" xfId="970" xr:uid="{3DB5B5A7-B1BB-46DD-9762-7EEEC7EFBAB7}"/>
    <cellStyle name="Normal 10 2 2 6 2 2" xfId="971" xr:uid="{6C6E603D-9E8A-414C-9FE1-E3A6C15C6ACE}"/>
    <cellStyle name="Normal 10 2 2 6 2 3" xfId="4333" xr:uid="{8C6B2846-8DD5-4A72-AF17-3BC853F29ED5}"/>
    <cellStyle name="Normal 10 2 2 6 3" xfId="972" xr:uid="{1E63A6F2-2CD0-4118-B907-E5BE1C47DD2C}"/>
    <cellStyle name="Normal 10 2 2 6 4" xfId="2528" xr:uid="{E3329F8F-5331-41F0-96F9-8B6E81DC903F}"/>
    <cellStyle name="Normal 10 2 2 6 4 2" xfId="4564" xr:uid="{28DDCB7F-3941-402F-BF96-84B3AD72D447}"/>
    <cellStyle name="Normal 10 2 2 6 4 3" xfId="4676" xr:uid="{F448E6DE-4080-41DC-924E-DD17255756C7}"/>
    <cellStyle name="Normal 10 2 2 6 4 4" xfId="4602" xr:uid="{4C85C414-E731-4E3E-A650-59D709BFADB6}"/>
    <cellStyle name="Normal 10 2 2 7" xfId="973" xr:uid="{2B70392C-1824-471F-AE6A-15D8EDBC75AE}"/>
    <cellStyle name="Normal 10 2 2 7 2" xfId="974" xr:uid="{E8DDA54F-0E24-4926-B21D-AC150B5BB9E5}"/>
    <cellStyle name="Normal 10 2 2 8" xfId="975" xr:uid="{9E75AF44-0EA4-4144-BB6A-30063AEA0CBF}"/>
    <cellStyle name="Normal 10 2 2 9" xfId="2529" xr:uid="{0308FA15-EE69-4C74-92C1-58382CDCB6B7}"/>
    <cellStyle name="Normal 10 2 3" xfId="47" xr:uid="{B682C689-F025-47ED-80FC-5AC088F35A75}"/>
    <cellStyle name="Normal 10 2 3 2" xfId="48" xr:uid="{E2AF8C28-30A6-4EE0-8A0B-5C2DFDB8118C}"/>
    <cellStyle name="Normal 10 2 3 2 2" xfId="471" xr:uid="{151221A5-D0FA-406E-818F-7273E08BE9D9}"/>
    <cellStyle name="Normal 10 2 3 2 2 2" xfId="472" xr:uid="{997ADD2B-ADE6-414A-AA3E-EEDA9EA2B3BB}"/>
    <cellStyle name="Normal 10 2 3 2 2 2 2" xfId="976" xr:uid="{ADA72AB3-C452-4820-8528-1420562C32E5}"/>
    <cellStyle name="Normal 10 2 3 2 2 2 2 2" xfId="977" xr:uid="{D3D831E2-CE77-40AB-B901-1069D2AD70DC}"/>
    <cellStyle name="Normal 10 2 3 2 2 2 3" xfId="978" xr:uid="{DFA417B2-50A9-4CD9-AEA7-0FE2F2A71A9F}"/>
    <cellStyle name="Normal 10 2 3 2 2 3" xfId="979" xr:uid="{7F5924B0-3B80-4385-8366-A3A5D886B45C}"/>
    <cellStyle name="Normal 10 2 3 2 2 3 2" xfId="980" xr:uid="{15915F50-7065-471F-ABC8-78228555D3B7}"/>
    <cellStyle name="Normal 10 2 3 2 2 4" xfId="981" xr:uid="{D4E8A299-4473-4666-811B-82A83160FB2D}"/>
    <cellStyle name="Normal 10 2 3 2 3" xfId="473" xr:uid="{029486C4-F3A7-4069-96B0-BAF97390F932}"/>
    <cellStyle name="Normal 10 2 3 2 3 2" xfId="982" xr:uid="{4C031ABF-ACEB-4E5C-B60F-D0E39419FE68}"/>
    <cellStyle name="Normal 10 2 3 2 3 2 2" xfId="983" xr:uid="{5A9E6250-9F86-49AD-A3C5-DF3184817FEC}"/>
    <cellStyle name="Normal 10 2 3 2 3 3" xfId="984" xr:uid="{87646C94-DF05-45B1-9503-F8BE490F7CAB}"/>
    <cellStyle name="Normal 10 2 3 2 3 4" xfId="2530" xr:uid="{5D34A4C0-2A9A-4D4A-AB36-0C381C51836C}"/>
    <cellStyle name="Normal 10 2 3 2 4" xfId="985" xr:uid="{732A6927-1CF4-4977-93B7-34B463FF5567}"/>
    <cellStyle name="Normal 10 2 3 2 4 2" xfId="986" xr:uid="{465FE322-B2B5-4D52-BED5-9B698B15C747}"/>
    <cellStyle name="Normal 10 2 3 2 5" xfId="987" xr:uid="{FFE515CD-FF73-4073-B99B-D8D1A60A6EFE}"/>
    <cellStyle name="Normal 10 2 3 2 6" xfId="2531" xr:uid="{99395472-0C03-4F5A-8BD5-EB70FFEA0165}"/>
    <cellStyle name="Normal 10 2 3 3" xfId="243" xr:uid="{1FA886E9-7BEA-4D96-869F-DB9C13797881}"/>
    <cellStyle name="Normal 10 2 3 3 2" xfId="474" xr:uid="{6299F2EA-81F9-4BEC-993B-5FB856FD16E2}"/>
    <cellStyle name="Normal 10 2 3 3 2 2" xfId="475" xr:uid="{7F593A2B-33F3-427A-A878-D444E8D94597}"/>
    <cellStyle name="Normal 10 2 3 3 2 2 2" xfId="988" xr:uid="{4074F044-5B88-4B7C-A12A-E7AE6A1DBB0C}"/>
    <cellStyle name="Normal 10 2 3 3 2 2 2 2" xfId="989" xr:uid="{2AC19BFF-220C-46A8-9274-8CC0A478EC8C}"/>
    <cellStyle name="Normal 10 2 3 3 2 2 3" xfId="990" xr:uid="{96F71C82-739E-4A67-9B95-3FC99B680425}"/>
    <cellStyle name="Normal 10 2 3 3 2 3" xfId="991" xr:uid="{64A966B5-3E12-4A0E-8DA0-E2AFDA521269}"/>
    <cellStyle name="Normal 10 2 3 3 2 3 2" xfId="992" xr:uid="{651B1767-ED0D-4153-8118-971F3A414265}"/>
    <cellStyle name="Normal 10 2 3 3 2 4" xfId="993" xr:uid="{152D8738-9FE9-4D73-8528-7589D5F51EE5}"/>
    <cellStyle name="Normal 10 2 3 3 3" xfId="476" xr:uid="{FE777D75-2C47-4240-A630-ECC89E4523BB}"/>
    <cellStyle name="Normal 10 2 3 3 3 2" xfId="994" xr:uid="{6358B474-5B8F-4CD8-8849-BA2D1A2227EE}"/>
    <cellStyle name="Normal 10 2 3 3 3 2 2" xfId="995" xr:uid="{329224CA-0995-42BB-9925-200CC5CE0115}"/>
    <cellStyle name="Normal 10 2 3 3 3 3" xfId="996" xr:uid="{E17457F3-1AB4-43E3-9661-F715D675279F}"/>
    <cellStyle name="Normal 10 2 3 3 4" xfId="997" xr:uid="{D2642F20-7630-43D4-B091-7F5587D28536}"/>
    <cellStyle name="Normal 10 2 3 3 4 2" xfId="998" xr:uid="{AA4CC155-3D91-4AAF-8909-5214A5BC8923}"/>
    <cellStyle name="Normal 10 2 3 3 5" xfId="999" xr:uid="{A6F3504C-D216-476F-81C5-1AA9AFB65FBD}"/>
    <cellStyle name="Normal 10 2 3 4" xfId="244" xr:uid="{625B73EE-EDE0-4D06-B479-814A80F06724}"/>
    <cellStyle name="Normal 10 2 3 4 2" xfId="477" xr:uid="{C661B47C-5DD6-4B1B-B8DC-953A268C24DD}"/>
    <cellStyle name="Normal 10 2 3 4 2 2" xfId="1000" xr:uid="{43150E93-A9E0-4AE5-A286-C7486B4D2E41}"/>
    <cellStyle name="Normal 10 2 3 4 2 2 2" xfId="1001" xr:uid="{95B3C386-E6F7-4270-8814-52A72BA41BFD}"/>
    <cellStyle name="Normal 10 2 3 4 2 3" xfId="1002" xr:uid="{A5C5AB4E-166A-4568-990A-4497F18E7F0B}"/>
    <cellStyle name="Normal 10 2 3 4 3" xfId="1003" xr:uid="{045F3E9C-CF08-447B-BAA9-40A591CAE07C}"/>
    <cellStyle name="Normal 10 2 3 4 3 2" xfId="1004" xr:uid="{42A92B0C-CEAA-4D4D-B9A6-5868C12E8D23}"/>
    <cellStyle name="Normal 10 2 3 4 4" xfId="1005" xr:uid="{C9456253-0FA5-4F0A-BD5F-6218676EA417}"/>
    <cellStyle name="Normal 10 2 3 5" xfId="478" xr:uid="{8734DB39-C9EA-48F4-BB5E-51364135F061}"/>
    <cellStyle name="Normal 10 2 3 5 2" xfId="1006" xr:uid="{F5FAB5ED-B0AA-40E8-9DE3-1AEFABB5CAB8}"/>
    <cellStyle name="Normal 10 2 3 5 2 2" xfId="1007" xr:uid="{EC029996-66CE-467A-A48B-CEB7E97E5007}"/>
    <cellStyle name="Normal 10 2 3 5 2 3" xfId="4334" xr:uid="{72CEB50A-2954-40F2-A22E-40F2CA9EC4BB}"/>
    <cellStyle name="Normal 10 2 3 5 3" xfId="1008" xr:uid="{F3429587-A851-4C52-BFB6-7EA74D353785}"/>
    <cellStyle name="Normal 10 2 3 5 4" xfId="2532" xr:uid="{F1AC3DA2-840C-4E44-99CF-04C111CD13F8}"/>
    <cellStyle name="Normal 10 2 3 5 4 2" xfId="4565" xr:uid="{1B05DAFA-AE8B-41B1-A026-CFA3F990D543}"/>
    <cellStyle name="Normal 10 2 3 5 4 3" xfId="4677" xr:uid="{2B20C56F-A16A-42CB-891C-4FE80D4ED51F}"/>
    <cellStyle name="Normal 10 2 3 5 4 4" xfId="4603" xr:uid="{10116100-3919-414A-9594-6928A8064643}"/>
    <cellStyle name="Normal 10 2 3 6" xfId="1009" xr:uid="{4DDD8A46-D69C-41E5-A22C-FDD01F3ED7B1}"/>
    <cellStyle name="Normal 10 2 3 6 2" xfId="1010" xr:uid="{3B37C76D-EC8F-4CD9-8F28-8FBFFB2DDF39}"/>
    <cellStyle name="Normal 10 2 3 7" xfId="1011" xr:uid="{9DC8B76C-889B-4A77-ADDE-34FC3067E1B9}"/>
    <cellStyle name="Normal 10 2 3 8" xfId="2533" xr:uid="{C1385614-5388-459A-8BF0-C101E1A07E75}"/>
    <cellStyle name="Normal 10 2 4" xfId="49" xr:uid="{8439D6EA-9FEC-4451-A95C-E09D7648F4DC}"/>
    <cellStyle name="Normal 10 2 4 2" xfId="429" xr:uid="{A79D079C-7C3D-46EA-932D-B7C686356E09}"/>
    <cellStyle name="Normal 10 2 4 2 2" xfId="479" xr:uid="{13C603EA-0D6D-4C6B-9AB3-BB608389290D}"/>
    <cellStyle name="Normal 10 2 4 2 2 2" xfId="1012" xr:uid="{B441D629-8953-45A7-829D-C6AE7C03D1B8}"/>
    <cellStyle name="Normal 10 2 4 2 2 2 2" xfId="1013" xr:uid="{41C35247-978C-48AB-81B7-F85AA7C34B40}"/>
    <cellStyle name="Normal 10 2 4 2 2 3" xfId="1014" xr:uid="{C6D0A751-904D-48BD-842F-8E77CD5F649B}"/>
    <cellStyle name="Normal 10 2 4 2 2 4" xfId="2534" xr:uid="{652E2C14-F33A-4BA0-8435-BB94CDFA27C3}"/>
    <cellStyle name="Normal 10 2 4 2 3" xfId="1015" xr:uid="{9AC124E5-681A-4EDD-9D4E-3C6B3787CE4A}"/>
    <cellStyle name="Normal 10 2 4 2 3 2" xfId="1016" xr:uid="{D7BFA547-A1C9-4672-9A77-11A85A8DA245}"/>
    <cellStyle name="Normal 10 2 4 2 4" xfId="1017" xr:uid="{BCDD3BE6-3FB4-4403-BB77-79AF0C570805}"/>
    <cellStyle name="Normal 10 2 4 2 5" xfId="2535" xr:uid="{1C7A0D16-5023-446E-AE44-61B0E12096DC}"/>
    <cellStyle name="Normal 10 2 4 3" xfId="480" xr:uid="{5A5E6E8F-B6CA-4EE8-8BBE-628645C70588}"/>
    <cellStyle name="Normal 10 2 4 3 2" xfId="1018" xr:uid="{CF1B71B0-24C4-4A46-AD69-0C65FF03B046}"/>
    <cellStyle name="Normal 10 2 4 3 2 2" xfId="1019" xr:uid="{2191AAE2-9769-4D3C-9823-7F3D65A9DF7B}"/>
    <cellStyle name="Normal 10 2 4 3 3" xfId="1020" xr:uid="{751407B0-59A7-432C-8879-6442F706D125}"/>
    <cellStyle name="Normal 10 2 4 3 4" xfId="2536" xr:uid="{24191B0F-BC4C-49A9-8998-D70020834EE8}"/>
    <cellStyle name="Normal 10 2 4 4" xfId="1021" xr:uid="{C5D029E9-1088-4A48-B16F-A3C9D87CFA4A}"/>
    <cellStyle name="Normal 10 2 4 4 2" xfId="1022" xr:uid="{D30B1B8C-7E34-4667-B712-9F9E53BA44DD}"/>
    <cellStyle name="Normal 10 2 4 4 3" xfId="2537" xr:uid="{D0EEF058-658E-4DF1-8E3F-F6FF7B382D4D}"/>
    <cellStyle name="Normal 10 2 4 4 4" xfId="2538" xr:uid="{8265D888-5485-4639-8BD1-E0F2FCA07C4F}"/>
    <cellStyle name="Normal 10 2 4 5" xfId="1023" xr:uid="{24921A08-9652-4DD0-B72C-F7A991B7F7D4}"/>
    <cellStyle name="Normal 10 2 4 6" xfId="2539" xr:uid="{190C9499-C8E9-4422-8B79-B85AAE71E599}"/>
    <cellStyle name="Normal 10 2 4 7" xfId="2540" xr:uid="{337AD0A3-C78E-4BBB-81CF-E66484B76EEB}"/>
    <cellStyle name="Normal 10 2 5" xfId="245" xr:uid="{F6AB153C-C96E-4AC6-9855-0B12311E98C4}"/>
    <cellStyle name="Normal 10 2 5 2" xfId="481" xr:uid="{04D4673A-7C4D-4122-9AF6-64E875469A7D}"/>
    <cellStyle name="Normal 10 2 5 2 2" xfId="482" xr:uid="{AF3D55E2-56D5-4E7D-A661-1EB86D1FF0BA}"/>
    <cellStyle name="Normal 10 2 5 2 2 2" xfId="1024" xr:uid="{DDF2F0B9-C582-44F3-8A19-0E752A52C12C}"/>
    <cellStyle name="Normal 10 2 5 2 2 2 2" xfId="1025" xr:uid="{94FFA36E-A6A7-4872-9140-D3F1243D9DB8}"/>
    <cellStyle name="Normal 10 2 5 2 2 3" xfId="1026" xr:uid="{979BB9A4-ED91-4652-9142-65F977DE21F2}"/>
    <cellStyle name="Normal 10 2 5 2 3" xfId="1027" xr:uid="{8527A65B-5001-4FC2-942E-F2C13E88BEB7}"/>
    <cellStyle name="Normal 10 2 5 2 3 2" xfId="1028" xr:uid="{9780B140-01D9-4691-ADA5-A8F2842B5B22}"/>
    <cellStyle name="Normal 10 2 5 2 4" xfId="1029" xr:uid="{D9278E7A-280C-457D-9264-F93566824915}"/>
    <cellStyle name="Normal 10 2 5 3" xfId="483" xr:uid="{88AAC9FC-0E83-40BB-895A-B0977C728694}"/>
    <cellStyle name="Normal 10 2 5 3 2" xfId="1030" xr:uid="{F6ACC41D-97A8-44A1-9C54-B8E0E40C2D96}"/>
    <cellStyle name="Normal 10 2 5 3 2 2" xfId="1031" xr:uid="{2BACD584-974D-400A-9BA0-65A22BC67A6A}"/>
    <cellStyle name="Normal 10 2 5 3 3" xfId="1032" xr:uid="{B50C2FB1-03C9-4C64-9BFA-EC251D589BA9}"/>
    <cellStyle name="Normal 10 2 5 3 4" xfId="2541" xr:uid="{96626F5A-67D0-4072-B432-696F25B190C0}"/>
    <cellStyle name="Normal 10 2 5 4" xfId="1033" xr:uid="{F7615A65-8216-4CCF-9D8E-0004205B5CBD}"/>
    <cellStyle name="Normal 10 2 5 4 2" xfId="1034" xr:uid="{28B8B0EB-3C7A-4F5F-BDD1-F3751F2FDFE4}"/>
    <cellStyle name="Normal 10 2 5 5" xfId="1035" xr:uid="{02BCF1EC-EC25-4D46-AD10-61390B17EE6D}"/>
    <cellStyle name="Normal 10 2 5 6" xfId="2542" xr:uid="{291FEA32-5064-47FB-B934-BAB696DFF438}"/>
    <cellStyle name="Normal 10 2 6" xfId="246" xr:uid="{038B98E2-4024-42C4-BD00-93975DEDFB5A}"/>
    <cellStyle name="Normal 10 2 6 2" xfId="484" xr:uid="{DA8FA957-B42C-4105-B73F-6F570FA8C139}"/>
    <cellStyle name="Normal 10 2 6 2 2" xfId="1036" xr:uid="{705412D7-509C-4BC8-9481-1C0D1F36C795}"/>
    <cellStyle name="Normal 10 2 6 2 2 2" xfId="1037" xr:uid="{7C8866EA-1683-404F-993B-164ACA4598BD}"/>
    <cellStyle name="Normal 10 2 6 2 3" xfId="1038" xr:uid="{945B7360-61E7-4050-995D-AD7E3023F86F}"/>
    <cellStyle name="Normal 10 2 6 2 4" xfId="2543" xr:uid="{96FFB526-19D1-40BA-8225-01CBEBD88AC8}"/>
    <cellStyle name="Normal 10 2 6 3" xfId="1039" xr:uid="{9ABD75DC-BF63-4FAB-BC24-B34E4866945B}"/>
    <cellStyle name="Normal 10 2 6 3 2" xfId="1040" xr:uid="{FD4196EE-6B6A-4448-9E8C-728FF891F50E}"/>
    <cellStyle name="Normal 10 2 6 4" xfId="1041" xr:uid="{75AAAA17-833F-49B3-96B2-84E1185786DB}"/>
    <cellStyle name="Normal 10 2 6 5" xfId="2544" xr:uid="{048A8876-457A-4FC3-B09F-1F8F25A005ED}"/>
    <cellStyle name="Normal 10 2 7" xfId="485" xr:uid="{67257982-4E14-49F5-B92B-A25C1C9B850A}"/>
    <cellStyle name="Normal 10 2 7 2" xfId="1042" xr:uid="{5EA356EA-DCB2-48F8-9915-6CBA53AB08AF}"/>
    <cellStyle name="Normal 10 2 7 2 2" xfId="1043" xr:uid="{7DABC63B-37AF-42BD-BBE8-AB8E1F760F66}"/>
    <cellStyle name="Normal 10 2 7 2 3" xfId="4332" xr:uid="{BB9480E9-D84D-410F-B61E-DC28F8D04456}"/>
    <cellStyle name="Normal 10 2 7 3" xfId="1044" xr:uid="{A13FADC0-BADD-48CA-A7FC-6C3563AFBB91}"/>
    <cellStyle name="Normal 10 2 7 4" xfId="2545" xr:uid="{36CC154C-A93E-4955-8CDC-EF12FFB57044}"/>
    <cellStyle name="Normal 10 2 7 4 2" xfId="4563" xr:uid="{96BDA474-1C68-44A4-93A6-D61C0560693B}"/>
    <cellStyle name="Normal 10 2 7 4 3" xfId="4678" xr:uid="{68C55BB5-B041-4AB0-BD65-93320A3BC177}"/>
    <cellStyle name="Normal 10 2 7 4 4" xfId="4601" xr:uid="{796B2E56-508D-49D4-A54E-3E8A2BA78E55}"/>
    <cellStyle name="Normal 10 2 8" xfId="1045" xr:uid="{1A381A24-48C0-4684-AA8A-EB0B9A814703}"/>
    <cellStyle name="Normal 10 2 8 2" xfId="1046" xr:uid="{E3D79512-BB38-42C1-BAB1-FC9B568B7830}"/>
    <cellStyle name="Normal 10 2 8 3" xfId="2546" xr:uid="{36DD4958-B29F-4E0E-BE25-C8789A86AB4B}"/>
    <cellStyle name="Normal 10 2 8 4" xfId="2547" xr:uid="{06010FCA-CE6E-4C24-89FA-DE85B9543FA4}"/>
    <cellStyle name="Normal 10 2 9" xfId="1047" xr:uid="{9B52B8D9-FFA4-4323-A367-A11FCA8F7527}"/>
    <cellStyle name="Normal 10 3" xfId="50" xr:uid="{61393E40-C8C2-46F5-AE9E-766DAA7E318E}"/>
    <cellStyle name="Normal 10 3 10" xfId="2548" xr:uid="{0B7C9E15-95F8-4E46-BFFE-B3FEE592E987}"/>
    <cellStyle name="Normal 10 3 11" xfId="2549" xr:uid="{25704737-131D-467C-A628-B8F31774CDAA}"/>
    <cellStyle name="Normal 10 3 2" xfId="51" xr:uid="{52513F38-E6CA-4942-84BE-E437E8E37A08}"/>
    <cellStyle name="Normal 10 3 2 2" xfId="52" xr:uid="{A4E1196A-1C22-49FB-AAB1-024AB0B7EC33}"/>
    <cellStyle name="Normal 10 3 2 2 2" xfId="247" xr:uid="{0411C3C7-639E-41A4-9EF4-ADD2B241104D}"/>
    <cellStyle name="Normal 10 3 2 2 2 2" xfId="486" xr:uid="{19BE5890-6441-4CB4-8E81-DA814932328B}"/>
    <cellStyle name="Normal 10 3 2 2 2 2 2" xfId="1048" xr:uid="{87D5F224-BC25-474A-AB28-90CD57208187}"/>
    <cellStyle name="Normal 10 3 2 2 2 2 2 2" xfId="1049" xr:uid="{01E48DF8-07CB-43DE-A939-34077F32D08F}"/>
    <cellStyle name="Normal 10 3 2 2 2 2 3" xfId="1050" xr:uid="{37EDFBCA-9D30-4937-BED1-1CEA93FAF7B5}"/>
    <cellStyle name="Normal 10 3 2 2 2 2 4" xfId="2550" xr:uid="{42796285-C6D2-45E1-A2AC-5FCEFD575172}"/>
    <cellStyle name="Normal 10 3 2 2 2 3" xfId="1051" xr:uid="{DFF202EB-B7D5-45B5-9798-39A41B6238C6}"/>
    <cellStyle name="Normal 10 3 2 2 2 3 2" xfId="1052" xr:uid="{1C033089-7C74-4739-9610-DF1E31F03406}"/>
    <cellStyle name="Normal 10 3 2 2 2 3 3" xfId="2551" xr:uid="{0A0DF2A9-A21C-4979-A430-C5559C7C4D40}"/>
    <cellStyle name="Normal 10 3 2 2 2 3 4" xfId="2552" xr:uid="{66ED4022-F7ED-4A60-8DC8-44D746A8A54B}"/>
    <cellStyle name="Normal 10 3 2 2 2 4" xfId="1053" xr:uid="{EBF8F874-FFAF-43CE-9C4F-32603621667D}"/>
    <cellStyle name="Normal 10 3 2 2 2 5" xfId="2553" xr:uid="{3D6A2782-4A7F-46D4-836B-B6710BA0D069}"/>
    <cellStyle name="Normal 10 3 2 2 2 6" xfId="2554" xr:uid="{8B7AD2B4-A2FA-4776-90D1-C93DB2CB10D9}"/>
    <cellStyle name="Normal 10 3 2 2 3" xfId="487" xr:uid="{D43AA01F-404C-45B4-871A-2838336EA8AE}"/>
    <cellStyle name="Normal 10 3 2 2 3 2" xfId="1054" xr:uid="{3EB126EB-A6DE-4944-8463-6E106438F230}"/>
    <cellStyle name="Normal 10 3 2 2 3 2 2" xfId="1055" xr:uid="{26B27384-A232-416A-8406-ABBE04648824}"/>
    <cellStyle name="Normal 10 3 2 2 3 2 3" xfId="2555" xr:uid="{236A3DB7-B55D-4516-8F65-5D178D03AB6D}"/>
    <cellStyle name="Normal 10 3 2 2 3 2 4" xfId="2556" xr:uid="{69F4B6E4-7E9D-4B79-AA73-BF353CD0F0DD}"/>
    <cellStyle name="Normal 10 3 2 2 3 3" xfId="1056" xr:uid="{8E2CD786-AEC5-4A09-B89B-9BF0A9B7B53A}"/>
    <cellStyle name="Normal 10 3 2 2 3 4" xfId="2557" xr:uid="{D6F7C610-44FB-4517-B333-044A391937BE}"/>
    <cellStyle name="Normal 10 3 2 2 3 5" xfId="2558" xr:uid="{3669B9BE-6731-4AAB-911D-AEAA8A5DB870}"/>
    <cellStyle name="Normal 10 3 2 2 4" xfId="1057" xr:uid="{7B525465-950A-4712-9B03-70FF86A03AB3}"/>
    <cellStyle name="Normal 10 3 2 2 4 2" xfId="1058" xr:uid="{CC96BD7D-B520-40AB-993E-A2FAE8A9B07E}"/>
    <cellStyle name="Normal 10 3 2 2 4 3" xfId="2559" xr:uid="{9D41D602-6BB2-4C98-8FF0-B2A09C513BF0}"/>
    <cellStyle name="Normal 10 3 2 2 4 4" xfId="2560" xr:uid="{27B0C2DB-3EE5-4163-8159-C815A03FB6FD}"/>
    <cellStyle name="Normal 10 3 2 2 5" xfId="1059" xr:uid="{53E8289C-D342-436F-8C94-EFAFE988294A}"/>
    <cellStyle name="Normal 10 3 2 2 5 2" xfId="2561" xr:uid="{93574D38-FDA8-407B-9D29-29285045C507}"/>
    <cellStyle name="Normal 10 3 2 2 5 3" xfId="2562" xr:uid="{368E5B95-A29B-40F8-BA35-65E9D90FAEF2}"/>
    <cellStyle name="Normal 10 3 2 2 5 4" xfId="2563" xr:uid="{FEEC95AE-53F8-486F-91E5-358B8988A016}"/>
    <cellStyle name="Normal 10 3 2 2 6" xfId="2564" xr:uid="{78DD076C-6584-4C2D-8566-A1020CC4C124}"/>
    <cellStyle name="Normal 10 3 2 2 7" xfId="2565" xr:uid="{03F41162-B66C-4D7F-8D58-5B835CECF3A3}"/>
    <cellStyle name="Normal 10 3 2 2 8" xfId="2566" xr:uid="{114CFA0B-75FB-4D16-92B2-218618F6D403}"/>
    <cellStyle name="Normal 10 3 2 3" xfId="248" xr:uid="{E179ABBA-AA3C-4F1C-884B-9E1C0D1D39C9}"/>
    <cellStyle name="Normal 10 3 2 3 2" xfId="488" xr:uid="{04A1EAAD-C129-4655-9C94-0C98458BA5BE}"/>
    <cellStyle name="Normal 10 3 2 3 2 2" xfId="489" xr:uid="{AF0CE30D-A66E-4652-B9E9-3F689F1CDAE6}"/>
    <cellStyle name="Normal 10 3 2 3 2 2 2" xfId="1060" xr:uid="{51066B03-1FB8-4BA3-9BA6-1496451F896B}"/>
    <cellStyle name="Normal 10 3 2 3 2 2 2 2" xfId="1061" xr:uid="{4FEA294E-E6F4-4ABB-A188-FA828144CBD6}"/>
    <cellStyle name="Normal 10 3 2 3 2 2 3" xfId="1062" xr:uid="{8A882F76-394A-44E5-9D9E-880626E94521}"/>
    <cellStyle name="Normal 10 3 2 3 2 3" xfId="1063" xr:uid="{3208C938-E066-4C63-A3E6-E69A5EFDAA7A}"/>
    <cellStyle name="Normal 10 3 2 3 2 3 2" xfId="1064" xr:uid="{3F49DB24-7853-49BC-8EDD-1F00D9E12830}"/>
    <cellStyle name="Normal 10 3 2 3 2 4" xfId="1065" xr:uid="{2CDCC382-AAFC-4F10-8E80-2A23A7690862}"/>
    <cellStyle name="Normal 10 3 2 3 3" xfId="490" xr:uid="{510F4036-5F86-4283-9CDD-5CD949A3EE9D}"/>
    <cellStyle name="Normal 10 3 2 3 3 2" xfId="1066" xr:uid="{E1FB8C52-0981-4CE5-938B-6FFB5F843A7F}"/>
    <cellStyle name="Normal 10 3 2 3 3 2 2" xfId="1067" xr:uid="{97E756B8-2A63-49F8-AE3A-7465935EC624}"/>
    <cellStyle name="Normal 10 3 2 3 3 3" xfId="1068" xr:uid="{28B047C0-5A48-4570-9E99-C87A3B5877F2}"/>
    <cellStyle name="Normal 10 3 2 3 3 4" xfId="2567" xr:uid="{2D2DC8EF-F28D-49C9-9CDC-C173B8ABC222}"/>
    <cellStyle name="Normal 10 3 2 3 4" xfId="1069" xr:uid="{38BE76B9-AA44-4597-8C03-C4E32C778BCB}"/>
    <cellStyle name="Normal 10 3 2 3 4 2" xfId="1070" xr:uid="{A5C22072-2A6B-474F-BD6B-311F2F79F232}"/>
    <cellStyle name="Normal 10 3 2 3 5" xfId="1071" xr:uid="{510E42A2-7895-48E4-AC46-31F3891FBEE7}"/>
    <cellStyle name="Normal 10 3 2 3 6" xfId="2568" xr:uid="{5CF174F4-852D-4A72-A623-E8F61D4F7255}"/>
    <cellStyle name="Normal 10 3 2 4" xfId="249" xr:uid="{06FB804F-7294-4A66-8BEF-C8E542097EAD}"/>
    <cellStyle name="Normal 10 3 2 4 2" xfId="491" xr:uid="{219FEB5B-119B-44EF-96CE-B1DD9BAAA57E}"/>
    <cellStyle name="Normal 10 3 2 4 2 2" xfId="1072" xr:uid="{5DDA0242-EDC6-43FA-92B4-6CB6AE80EDFC}"/>
    <cellStyle name="Normal 10 3 2 4 2 2 2" xfId="1073" xr:uid="{B557E678-EB8B-417E-B62A-C6F29CED9E9D}"/>
    <cellStyle name="Normal 10 3 2 4 2 3" xfId="1074" xr:uid="{E8737C76-CD9E-4D1A-8A0C-48C76AFB0446}"/>
    <cellStyle name="Normal 10 3 2 4 2 4" xfId="2569" xr:uid="{F9511B20-49C1-474A-BCAC-A7A74F43E7F3}"/>
    <cellStyle name="Normal 10 3 2 4 3" xfId="1075" xr:uid="{831B6E25-EA32-4576-ADCD-F63C219275B1}"/>
    <cellStyle name="Normal 10 3 2 4 3 2" xfId="1076" xr:uid="{425B779E-04DC-4F98-B617-96189C5617B5}"/>
    <cellStyle name="Normal 10 3 2 4 4" xfId="1077" xr:uid="{6FBC7A35-F3F7-43DE-8A36-767A56CC0340}"/>
    <cellStyle name="Normal 10 3 2 4 5" xfId="2570" xr:uid="{E90D762B-561A-42F4-AEEA-4B320FDB6DC5}"/>
    <cellStyle name="Normal 10 3 2 5" xfId="251" xr:uid="{39FAB148-CBCD-4E1D-8E66-B796A5CBDD52}"/>
    <cellStyle name="Normal 10 3 2 5 2" xfId="1078" xr:uid="{09CF59DA-FC36-4D3C-BD73-846B7745F774}"/>
    <cellStyle name="Normal 10 3 2 5 2 2" xfId="1079" xr:uid="{F9C7A877-3A2B-4F0F-8B65-02A2F5A4F054}"/>
    <cellStyle name="Normal 10 3 2 5 3" xfId="1080" xr:uid="{7A867441-2009-4857-9A0E-B2480BB2710E}"/>
    <cellStyle name="Normal 10 3 2 5 4" xfId="2571" xr:uid="{50BF06F8-572B-4C87-9C18-0109FC32F42E}"/>
    <cellStyle name="Normal 10 3 2 6" xfId="1081" xr:uid="{EBF38906-D7C3-44A8-A335-8BE80CF16322}"/>
    <cellStyle name="Normal 10 3 2 6 2" xfId="1082" xr:uid="{5D0FFF2A-46E5-4A94-906A-D03327468804}"/>
    <cellStyle name="Normal 10 3 2 6 3" xfId="2572" xr:uid="{F91CEC79-BC5E-4528-AD3C-64FD0A9568CE}"/>
    <cellStyle name="Normal 10 3 2 6 4" xfId="2573" xr:uid="{54492B05-5E79-4D4D-BAC7-322DFFD60DE1}"/>
    <cellStyle name="Normal 10 3 2 7" xfId="1083" xr:uid="{94FA74BE-3F18-434A-92F8-444F42802210}"/>
    <cellStyle name="Normal 10 3 2 8" xfId="2574" xr:uid="{56148ABF-88F3-46FE-8037-37944C898FD4}"/>
    <cellStyle name="Normal 10 3 2 9" xfId="2575" xr:uid="{88AC4FD2-2E0A-476E-9E5E-7A9FD707D9D4}"/>
    <cellStyle name="Normal 10 3 3" xfId="53" xr:uid="{B9F0B378-5E4C-4DC0-9CD3-3E29C5BA204F}"/>
    <cellStyle name="Normal 10 3 3 2" xfId="54" xr:uid="{E7C67EF8-6973-4067-B76A-3340408783BA}"/>
    <cellStyle name="Normal 10 3 3 2 2" xfId="492" xr:uid="{3C1C4153-6ED3-4523-A78C-85847C22DC08}"/>
    <cellStyle name="Normal 10 3 3 2 2 2" xfId="1084" xr:uid="{686C5FEE-A3A4-4605-B62B-106A07281DF0}"/>
    <cellStyle name="Normal 10 3 3 2 2 2 2" xfId="1085" xr:uid="{B0099C6A-0B9A-41DD-8DC9-9AF3BA5D248D}"/>
    <cellStyle name="Normal 10 3 3 2 2 2 2 2" xfId="4445" xr:uid="{C6A99305-82C6-4B57-9C0C-4BCA78C762A2}"/>
    <cellStyle name="Normal 10 3 3 2 2 2 3" xfId="4446" xr:uid="{6A189FCE-F41E-41F2-A0D8-1ACEFD77C745}"/>
    <cellStyle name="Normal 10 3 3 2 2 3" xfId="1086" xr:uid="{06913EB1-4D2B-4F05-AD48-EDE33CFAB416}"/>
    <cellStyle name="Normal 10 3 3 2 2 3 2" xfId="4447" xr:uid="{BA673013-EF39-46DF-8738-3A7BE1E98901}"/>
    <cellStyle name="Normal 10 3 3 2 2 4" xfId="2576" xr:uid="{962D582E-D799-46F4-A137-D6F57741BFB8}"/>
    <cellStyle name="Normal 10 3 3 2 3" xfId="1087" xr:uid="{3D4B5E4D-7BAB-46C0-9B4D-2FA4DCC9F943}"/>
    <cellStyle name="Normal 10 3 3 2 3 2" xfId="1088" xr:uid="{A7470784-7D3F-4BFA-9751-37BB939D2DFC}"/>
    <cellStyle name="Normal 10 3 3 2 3 2 2" xfId="4448" xr:uid="{DF629D6B-EC3A-43B6-9442-43485C1DF394}"/>
    <cellStyle name="Normal 10 3 3 2 3 3" xfId="2577" xr:uid="{6097B8BD-CE5D-41E8-ADA1-9BD22694710F}"/>
    <cellStyle name="Normal 10 3 3 2 3 4" xfId="2578" xr:uid="{54CA808B-12C4-4907-93FE-752FA158E4E3}"/>
    <cellStyle name="Normal 10 3 3 2 4" xfId="1089" xr:uid="{1BB67613-BF06-4C06-A5BC-629C1B0608D7}"/>
    <cellStyle name="Normal 10 3 3 2 4 2" xfId="4449" xr:uid="{982775F0-BD25-4273-97ED-157A030207AA}"/>
    <cellStyle name="Normal 10 3 3 2 5" xfId="2579" xr:uid="{C3B75914-02A6-47C8-92CC-9A78F7CDA9DF}"/>
    <cellStyle name="Normal 10 3 3 2 6" xfId="2580" xr:uid="{D2256F93-E992-4F7C-A637-E51F7C4BB145}"/>
    <cellStyle name="Normal 10 3 3 3" xfId="252" xr:uid="{0F67AB67-5EB9-43E3-BA52-B083928310EA}"/>
    <cellStyle name="Normal 10 3 3 3 2" xfId="1090" xr:uid="{BDBE2F10-75E6-4697-BC02-DDDF07C023E0}"/>
    <cellStyle name="Normal 10 3 3 3 2 2" xfId="1091" xr:uid="{D58622E1-A611-4A9A-9537-47F9A9298EA5}"/>
    <cellStyle name="Normal 10 3 3 3 2 2 2" xfId="4450" xr:uid="{C657AEA2-37C3-49D7-8961-352494654718}"/>
    <cellStyle name="Normal 10 3 3 3 2 3" xfId="2581" xr:uid="{F0A19AB8-B870-4167-BCF2-878223FCA11E}"/>
    <cellStyle name="Normal 10 3 3 3 2 4" xfId="2582" xr:uid="{6B430641-2094-470D-A510-9241A90E426B}"/>
    <cellStyle name="Normal 10 3 3 3 3" xfId="1092" xr:uid="{226B8D2A-3FA6-4F42-8E21-2E4A51C10D60}"/>
    <cellStyle name="Normal 10 3 3 3 3 2" xfId="4451" xr:uid="{0F78C1C7-61A8-4DEC-8672-BFD30D36341F}"/>
    <cellStyle name="Normal 10 3 3 3 4" xfId="2583" xr:uid="{84DAEAE0-5902-4B3B-8690-B286F1832496}"/>
    <cellStyle name="Normal 10 3 3 3 5" xfId="2584" xr:uid="{4A6B73D8-0B88-44E7-8B49-854974DB428E}"/>
    <cellStyle name="Normal 10 3 3 4" xfId="1093" xr:uid="{10BC5F2F-C86C-4EE7-AFC5-1B5A24230A0E}"/>
    <cellStyle name="Normal 10 3 3 4 2" xfId="1094" xr:uid="{30D9FE86-8D16-4691-9F99-44D1BCDED8F3}"/>
    <cellStyle name="Normal 10 3 3 4 2 2" xfId="4452" xr:uid="{C89A5F43-471B-4A5B-A831-41B0B2F5C1A3}"/>
    <cellStyle name="Normal 10 3 3 4 3" xfId="2585" xr:uid="{06775342-7D6D-40F9-A1C7-FC379887F99F}"/>
    <cellStyle name="Normal 10 3 3 4 4" xfId="2586" xr:uid="{5F10F145-2042-41D3-88F2-490B6D3EF305}"/>
    <cellStyle name="Normal 10 3 3 5" xfId="1095" xr:uid="{8C10255D-2FBF-4A8A-BC48-88173DA30537}"/>
    <cellStyle name="Normal 10 3 3 5 2" xfId="2587" xr:uid="{29421C3E-BC20-4E74-A87D-059DD79794E1}"/>
    <cellStyle name="Normal 10 3 3 5 3" xfId="2588" xr:uid="{9B8C3851-17AC-477E-AA1F-3854A64A9D28}"/>
    <cellStyle name="Normal 10 3 3 5 4" xfId="2589" xr:uid="{F49DF2CF-5F4A-4346-A55B-65353A1A8D17}"/>
    <cellStyle name="Normal 10 3 3 6" xfId="2590" xr:uid="{8332EAD7-F3F5-4BAE-8572-D20E4351669D}"/>
    <cellStyle name="Normal 10 3 3 7" xfId="2591" xr:uid="{521D3DC8-4A51-41C9-BCB8-62F2D09BA98C}"/>
    <cellStyle name="Normal 10 3 3 8" xfId="2592" xr:uid="{F6D5D0FC-9053-47CC-A13A-A39EC6F1D413}"/>
    <cellStyle name="Normal 10 3 4" xfId="55" xr:uid="{C7AB0676-B984-44F2-9B75-45B36BB7953D}"/>
    <cellStyle name="Normal 10 3 4 2" xfId="493" xr:uid="{FE33BF98-5B62-4CB9-A100-9FE35852C6F8}"/>
    <cellStyle name="Normal 10 3 4 2 2" xfId="494" xr:uid="{B30DFAF2-C6FD-4C77-B5D2-BFA874536C36}"/>
    <cellStyle name="Normal 10 3 4 2 2 2" xfId="1096" xr:uid="{3E71C795-63C8-4757-936E-8450896DB913}"/>
    <cellStyle name="Normal 10 3 4 2 2 2 2" xfId="1097" xr:uid="{B41A7475-F81A-4A2D-B20D-9ECD4D38E63D}"/>
    <cellStyle name="Normal 10 3 4 2 2 3" xfId="1098" xr:uid="{8D6E66DF-387B-4C48-AA26-2DB656FAC4D8}"/>
    <cellStyle name="Normal 10 3 4 2 2 4" xfId="2593" xr:uid="{3E073491-EEE8-44CE-885E-FD957EFE77F2}"/>
    <cellStyle name="Normal 10 3 4 2 3" xfId="1099" xr:uid="{13A40B6D-435F-4D93-B424-81EB44D39728}"/>
    <cellStyle name="Normal 10 3 4 2 3 2" xfId="1100" xr:uid="{CC78035D-AFBB-45F3-AC1F-B394425ED25F}"/>
    <cellStyle name="Normal 10 3 4 2 4" xfId="1101" xr:uid="{BC356CEC-93ED-4953-AF53-651DA174C047}"/>
    <cellStyle name="Normal 10 3 4 2 5" xfId="2594" xr:uid="{EBEF03FE-2051-4CD8-9245-4716EA315909}"/>
    <cellStyle name="Normal 10 3 4 3" xfId="495" xr:uid="{FDD9DE68-785B-42F3-ABCE-2547E7F32DA1}"/>
    <cellStyle name="Normal 10 3 4 3 2" xfId="1102" xr:uid="{0371F2BF-E7DA-4751-8A44-4EE1BF0C5E14}"/>
    <cellStyle name="Normal 10 3 4 3 2 2" xfId="1103" xr:uid="{CB307EEF-4131-4551-B8B6-7A00781E0EAF}"/>
    <cellStyle name="Normal 10 3 4 3 3" xfId="1104" xr:uid="{7C95F65D-6A01-43B8-91FE-5394A2ED951F}"/>
    <cellStyle name="Normal 10 3 4 3 4" xfId="2595" xr:uid="{60E48B22-F0AA-4837-B98C-2D8518AAAE2D}"/>
    <cellStyle name="Normal 10 3 4 4" xfId="1105" xr:uid="{A667B5DF-0504-4A95-B98A-8FD23CD9E2D3}"/>
    <cellStyle name="Normal 10 3 4 4 2" xfId="1106" xr:uid="{D2E3F892-130F-402F-9A1A-7B9E0055CD5E}"/>
    <cellStyle name="Normal 10 3 4 4 3" xfId="2596" xr:uid="{4C323F76-49C0-4C7A-B79E-5A0B38C1C27B}"/>
    <cellStyle name="Normal 10 3 4 4 4" xfId="2597" xr:uid="{3FD8E6D1-3AD1-480F-8842-D0B5F71F574F}"/>
    <cellStyle name="Normal 10 3 4 5" xfId="1107" xr:uid="{4DADA2DF-D15D-43EB-BB5D-325D6693B75E}"/>
    <cellStyle name="Normal 10 3 4 6" xfId="2598" xr:uid="{90AE0B23-27D3-4F48-869F-1C9AC5E876CD}"/>
    <cellStyle name="Normal 10 3 4 7" xfId="2599" xr:uid="{E75BF5DE-660F-47B3-9395-3678A5F45EBD}"/>
    <cellStyle name="Normal 10 3 5" xfId="253" xr:uid="{CE3DB3C5-5F20-4321-9EE0-FE395CF1E43E}"/>
    <cellStyle name="Normal 10 3 5 2" xfId="496" xr:uid="{2BD6DFC5-C839-47AA-A3BE-FBC18F8859BF}"/>
    <cellStyle name="Normal 10 3 5 2 2" xfId="1108" xr:uid="{FEB735C3-6286-4879-9390-37787FA1237C}"/>
    <cellStyle name="Normal 10 3 5 2 2 2" xfId="1109" xr:uid="{246D2F61-DBD7-4959-BE52-77F156DD01C7}"/>
    <cellStyle name="Normal 10 3 5 2 3" xfId="1110" xr:uid="{9705C9A7-D4AD-409C-BCB5-705D1A5D2B13}"/>
    <cellStyle name="Normal 10 3 5 2 4" xfId="2600" xr:uid="{56109B97-8339-484F-9642-EA8B8AD7AC8C}"/>
    <cellStyle name="Normal 10 3 5 3" xfId="1111" xr:uid="{D4B5FF65-7A4D-4752-8306-C7932DAEAF13}"/>
    <cellStyle name="Normal 10 3 5 3 2" xfId="1112" xr:uid="{DAB31EEC-6387-4D8B-8411-738430B333C8}"/>
    <cellStyle name="Normal 10 3 5 3 3" xfId="2601" xr:uid="{FFC37A7A-9691-4CEB-B92C-E813C9590027}"/>
    <cellStyle name="Normal 10 3 5 3 4" xfId="2602" xr:uid="{AD8A7070-3D1E-4834-B92C-2EDD223D01AF}"/>
    <cellStyle name="Normal 10 3 5 4" xfId="1113" xr:uid="{EB8B10F0-8EB3-403E-9A75-A33407B1DED6}"/>
    <cellStyle name="Normal 10 3 5 5" xfId="2603" xr:uid="{13C60896-E3F9-4E23-AC7F-F41EC4AAAB0A}"/>
    <cellStyle name="Normal 10 3 5 6" xfId="2604" xr:uid="{DE3FF41F-0767-4132-AE5F-02080DC64D62}"/>
    <cellStyle name="Normal 10 3 6" xfId="254" xr:uid="{C51BD092-E93B-4C7F-BF9D-71B98A696EA6}"/>
    <cellStyle name="Normal 10 3 6 2" xfId="1114" xr:uid="{D3EFA354-1C04-4D81-A5F2-1881E847BD2F}"/>
    <cellStyle name="Normal 10 3 6 2 2" xfId="1115" xr:uid="{4A19CBDA-4CCA-4A22-A6AC-82266EDCAED7}"/>
    <cellStyle name="Normal 10 3 6 2 3" xfId="2605" xr:uid="{7184213F-70C9-4CDD-B39A-941D1F2BDB8F}"/>
    <cellStyle name="Normal 10 3 6 2 4" xfId="2606" xr:uid="{6F9830C8-A78A-4BFE-B63E-552FAC2EC3C3}"/>
    <cellStyle name="Normal 10 3 6 3" xfId="1116" xr:uid="{7A3B675D-D234-49F9-8E71-DC9A2E455792}"/>
    <cellStyle name="Normal 10 3 6 4" xfId="2607" xr:uid="{2DDA48BA-85DF-4B11-932F-CF8552A3E09F}"/>
    <cellStyle name="Normal 10 3 6 5" xfId="2608" xr:uid="{305B9ECD-6A31-4F47-82F3-6CF22D2E2368}"/>
    <cellStyle name="Normal 10 3 7" xfId="1117" xr:uid="{2B5E24E9-1F31-4AF7-92B2-42810FAFF732}"/>
    <cellStyle name="Normal 10 3 7 2" xfId="1118" xr:uid="{0CDA02F9-7C0D-41B3-B108-71B5FD5E5A44}"/>
    <cellStyle name="Normal 10 3 7 3" xfId="2609" xr:uid="{35F98E2B-F8EF-4983-8E24-6E85EEFC2C0A}"/>
    <cellStyle name="Normal 10 3 7 4" xfId="2610" xr:uid="{183C52CC-E734-4EEF-A9EB-B9363C048934}"/>
    <cellStyle name="Normal 10 3 8" xfId="1119" xr:uid="{9BE0A750-09DD-4E0F-9104-0F17E44A124C}"/>
    <cellStyle name="Normal 10 3 8 2" xfId="2611" xr:uid="{825BF86C-6914-4FFC-8916-C9F63DB0FAB9}"/>
    <cellStyle name="Normal 10 3 8 3" xfId="2612" xr:uid="{296F43E1-C2C2-4300-84DB-1C80C0C84697}"/>
    <cellStyle name="Normal 10 3 8 4" xfId="2613" xr:uid="{39C9151D-8883-4913-8AEC-82C41C7B81C5}"/>
    <cellStyle name="Normal 10 3 9" xfId="2614" xr:uid="{5A7266C7-6E1B-4493-B5C4-7BFC2578A194}"/>
    <cellStyle name="Normal 10 4" xfId="56" xr:uid="{9FA61025-F385-4113-9E9A-118C61E10854}"/>
    <cellStyle name="Normal 10 4 10" xfId="2615" xr:uid="{0B1CDD34-054A-40D0-B8D9-5B23729E2C5E}"/>
    <cellStyle name="Normal 10 4 11" xfId="2616" xr:uid="{6351F3E2-E59A-4B35-996F-FB1E08F8EEA3}"/>
    <cellStyle name="Normal 10 4 2" xfId="57" xr:uid="{3CEA10B2-3711-4632-9C2F-DC776D7018B0}"/>
    <cellStyle name="Normal 10 4 2 2" xfId="255" xr:uid="{2F4B7845-A983-46AA-8D89-C82827D05077}"/>
    <cellStyle name="Normal 10 4 2 2 2" xfId="497" xr:uid="{E7275D47-AD0C-46DC-928E-928B396C63CB}"/>
    <cellStyle name="Normal 10 4 2 2 2 2" xfId="498" xr:uid="{A9605CC8-AF05-4B90-831D-6DE011A081DE}"/>
    <cellStyle name="Normal 10 4 2 2 2 2 2" xfId="1120" xr:uid="{E74DCFA0-BEEF-4DCF-96A7-294C81A39CAA}"/>
    <cellStyle name="Normal 10 4 2 2 2 2 3" xfId="2617" xr:uid="{0E512052-3A8A-4466-8475-8D7685E01B73}"/>
    <cellStyle name="Normal 10 4 2 2 2 2 4" xfId="2618" xr:uid="{D14390E3-601A-4FCB-85DE-CE6F7F0A73D7}"/>
    <cellStyle name="Normal 10 4 2 2 2 3" xfId="1121" xr:uid="{17836018-A606-46E1-91FB-7285CB51D247}"/>
    <cellStyle name="Normal 10 4 2 2 2 3 2" xfId="2619" xr:uid="{4C2E44E3-0C98-4BDE-9BCF-D2B9735AEA89}"/>
    <cellStyle name="Normal 10 4 2 2 2 3 3" xfId="2620" xr:uid="{7E2086FB-D1DB-477A-9758-F72E9A067A4A}"/>
    <cellStyle name="Normal 10 4 2 2 2 3 4" xfId="2621" xr:uid="{9CA1580F-9E39-4F75-9278-07F57F7FCDBB}"/>
    <cellStyle name="Normal 10 4 2 2 2 4" xfId="2622" xr:uid="{58C3AD61-D5F0-4663-9356-690CD5257BDB}"/>
    <cellStyle name="Normal 10 4 2 2 2 5" xfId="2623" xr:uid="{59735D73-FC9D-4467-BF07-CEBDE4099EBA}"/>
    <cellStyle name="Normal 10 4 2 2 2 6" xfId="2624" xr:uid="{A5B016B5-A54A-4DFC-A76C-DDC8090B2F39}"/>
    <cellStyle name="Normal 10 4 2 2 3" xfId="499" xr:uid="{FD2DA1A6-62F9-4EF3-84E9-0D5736B47326}"/>
    <cellStyle name="Normal 10 4 2 2 3 2" xfId="1122" xr:uid="{9D239448-B252-429C-8258-F2B90AD427C6}"/>
    <cellStyle name="Normal 10 4 2 2 3 2 2" xfId="2625" xr:uid="{C373518C-FBAB-4335-830C-7667EBDCE840}"/>
    <cellStyle name="Normal 10 4 2 2 3 2 3" xfId="2626" xr:uid="{E6BED3A4-7C1C-4E7F-B137-A9ADB8653B4C}"/>
    <cellStyle name="Normal 10 4 2 2 3 2 4" xfId="2627" xr:uid="{D8B56D02-113B-428C-A0E1-583CE44B7D20}"/>
    <cellStyle name="Normal 10 4 2 2 3 3" xfId="2628" xr:uid="{BB9ECFE5-D2B3-4EB5-BB59-4A61ADFAE998}"/>
    <cellStyle name="Normal 10 4 2 2 3 4" xfId="2629" xr:uid="{26E3B5F0-EF13-4A6E-9A32-0269D9013774}"/>
    <cellStyle name="Normal 10 4 2 2 3 5" xfId="2630" xr:uid="{EF1C1BC0-C8DD-4E12-9D95-18BF8D535371}"/>
    <cellStyle name="Normal 10 4 2 2 4" xfId="1123" xr:uid="{8DC18E82-1231-4482-BA3A-47E25EBDBE71}"/>
    <cellStyle name="Normal 10 4 2 2 4 2" xfId="2631" xr:uid="{44826C26-7961-4ED3-8123-D9E033E59EAE}"/>
    <cellStyle name="Normal 10 4 2 2 4 3" xfId="2632" xr:uid="{E853A115-6CDB-4A90-9D91-09EBF9EBB1C1}"/>
    <cellStyle name="Normal 10 4 2 2 4 4" xfId="2633" xr:uid="{F0ECA8E5-57B4-4AB7-AB62-300EA52F5041}"/>
    <cellStyle name="Normal 10 4 2 2 5" xfId="2634" xr:uid="{ED5B1383-2B01-4879-AECC-D6FFE811A86C}"/>
    <cellStyle name="Normal 10 4 2 2 5 2" xfId="2635" xr:uid="{AEFA2CBD-6DCD-48CE-984F-D0B7F0D1FF52}"/>
    <cellStyle name="Normal 10 4 2 2 5 3" xfId="2636" xr:uid="{B6BCC27C-D91C-4A9B-90A7-59DFE43AE834}"/>
    <cellStyle name="Normal 10 4 2 2 5 4" xfId="2637" xr:uid="{82F4A185-C463-4C4C-87DE-29807B35862D}"/>
    <cellStyle name="Normal 10 4 2 2 6" xfId="2638" xr:uid="{31EF7C59-7A24-401B-B78A-D705A08DCE00}"/>
    <cellStyle name="Normal 10 4 2 2 7" xfId="2639" xr:uid="{9D37AE92-CA71-4FA4-8C56-B532BA4C3307}"/>
    <cellStyle name="Normal 10 4 2 2 8" xfId="2640" xr:uid="{27D752B5-AE80-4175-9DBA-CAFAA72B2903}"/>
    <cellStyle name="Normal 10 4 2 3" xfId="500" xr:uid="{36716B5E-9146-46AA-ACB3-04E395224268}"/>
    <cellStyle name="Normal 10 4 2 3 2" xfId="501" xr:uid="{8936BE49-D426-41B3-8DB0-147185011003}"/>
    <cellStyle name="Normal 10 4 2 3 2 2" xfId="502" xr:uid="{DF292B79-8698-4CBB-BD0C-9AC792BB6C96}"/>
    <cellStyle name="Normal 10 4 2 3 2 3" xfId="2641" xr:uid="{FEA1CE10-E1B9-4835-8539-EA230978F198}"/>
    <cellStyle name="Normal 10 4 2 3 2 4" xfId="2642" xr:uid="{12421F5B-A613-423A-A5F4-538CD7A8AC19}"/>
    <cellStyle name="Normal 10 4 2 3 3" xfId="503" xr:uid="{6354DF31-79E6-4FE7-8580-FBF2318A604C}"/>
    <cellStyle name="Normal 10 4 2 3 3 2" xfId="2643" xr:uid="{FA7576AD-6E5F-4E2E-9E7E-44B38E34DB18}"/>
    <cellStyle name="Normal 10 4 2 3 3 3" xfId="2644" xr:uid="{F27022FE-6AF0-4251-93FA-BCCDD0F2B23E}"/>
    <cellStyle name="Normal 10 4 2 3 3 4" xfId="2645" xr:uid="{8FABB915-B00F-40C4-ABF7-11108694D72D}"/>
    <cellStyle name="Normal 10 4 2 3 4" xfId="2646" xr:uid="{35F2E6CF-F8A9-411B-A805-B082D694A66D}"/>
    <cellStyle name="Normal 10 4 2 3 5" xfId="2647" xr:uid="{7DE2C090-3910-41D1-B377-F626AA2A6F4D}"/>
    <cellStyle name="Normal 10 4 2 3 6" xfId="2648" xr:uid="{7BC15F89-F05B-42B5-A51C-2B8872C5548A}"/>
    <cellStyle name="Normal 10 4 2 4" xfId="504" xr:uid="{5B18AF4E-CBF3-44C7-AA5C-4AA6B21CEF2D}"/>
    <cellStyle name="Normal 10 4 2 4 2" xfId="505" xr:uid="{3A6B37F1-594C-49D8-837A-0BEF0959F510}"/>
    <cellStyle name="Normal 10 4 2 4 2 2" xfId="2649" xr:uid="{25A48129-C1FB-457E-88D8-FD45278B3861}"/>
    <cellStyle name="Normal 10 4 2 4 2 3" xfId="2650" xr:uid="{6E790A16-0DDC-4900-BFA0-7685B1C8CD2F}"/>
    <cellStyle name="Normal 10 4 2 4 2 4" xfId="2651" xr:uid="{2401E852-3596-4B19-B778-B1377A1218F9}"/>
    <cellStyle name="Normal 10 4 2 4 3" xfId="2652" xr:uid="{768605EE-C868-4E40-B215-F8A7DECAFB63}"/>
    <cellStyle name="Normal 10 4 2 4 4" xfId="2653" xr:uid="{1E28A3CF-7882-47AF-9181-4622A8BA367E}"/>
    <cellStyle name="Normal 10 4 2 4 5" xfId="2654" xr:uid="{B463670D-3744-45F7-BFC9-64265DD0A860}"/>
    <cellStyle name="Normal 10 4 2 5" xfId="506" xr:uid="{2D095951-1BE1-419C-B446-08FC9F1F065B}"/>
    <cellStyle name="Normal 10 4 2 5 2" xfId="2655" xr:uid="{2BFE84C7-8A70-4FF7-89DA-74CBB4F094D4}"/>
    <cellStyle name="Normal 10 4 2 5 3" xfId="2656" xr:uid="{300537E2-8456-4DDB-AE9F-DC8B4628AC56}"/>
    <cellStyle name="Normal 10 4 2 5 4" xfId="2657" xr:uid="{8214ACD7-E648-4B5D-B6F1-F574688EADAB}"/>
    <cellStyle name="Normal 10 4 2 6" xfId="2658" xr:uid="{36BA6313-23F9-4F77-A6BD-BE07CF3B7CBF}"/>
    <cellStyle name="Normal 10 4 2 6 2" xfId="2659" xr:uid="{76A4080F-1163-4BD1-9BDA-6510448B66F5}"/>
    <cellStyle name="Normal 10 4 2 6 3" xfId="2660" xr:uid="{DE995DF3-0597-4199-A926-F12D4A5F0F2C}"/>
    <cellStyle name="Normal 10 4 2 6 4" xfId="2661" xr:uid="{62A6A6E3-4251-4008-9E2B-EABA3245C78F}"/>
    <cellStyle name="Normal 10 4 2 7" xfId="2662" xr:uid="{A10B2435-DFE7-40BA-A436-B6994A485FF7}"/>
    <cellStyle name="Normal 10 4 2 8" xfId="2663" xr:uid="{6B177A5B-631A-4077-9853-5B7AC371D100}"/>
    <cellStyle name="Normal 10 4 2 9" xfId="2664" xr:uid="{00707AB0-71FC-4B00-BB60-94D6CA7CBECC}"/>
    <cellStyle name="Normal 10 4 3" xfId="256" xr:uid="{3C7C5846-5F25-4477-9894-B8CE76A3DA2A}"/>
    <cellStyle name="Normal 10 4 3 2" xfId="507" xr:uid="{255C3338-5293-4F0C-BBB2-050D50281CCA}"/>
    <cellStyle name="Normal 10 4 3 2 2" xfId="508" xr:uid="{8EE2E468-A278-4B8E-8D65-25344A35B81F}"/>
    <cellStyle name="Normal 10 4 3 2 2 2" xfId="1124" xr:uid="{9D556C86-DA3E-4E5B-83F9-E567A12A97EB}"/>
    <cellStyle name="Normal 10 4 3 2 2 2 2" xfId="1125" xr:uid="{4A8A63E2-A7C2-4D03-BB43-02EFEDB0C6AD}"/>
    <cellStyle name="Normal 10 4 3 2 2 3" xfId="1126" xr:uid="{4FB3E623-F06F-479C-893C-8BB4005F0EB5}"/>
    <cellStyle name="Normal 10 4 3 2 2 4" xfId="2665" xr:uid="{4CCB76CE-4939-4A5B-A7BC-723E1A592473}"/>
    <cellStyle name="Normal 10 4 3 2 3" xfId="1127" xr:uid="{493EB523-980C-4323-927F-83DDE7D01605}"/>
    <cellStyle name="Normal 10 4 3 2 3 2" xfId="1128" xr:uid="{14EAFCB3-EAEB-474C-8233-2D23F02EF1BA}"/>
    <cellStyle name="Normal 10 4 3 2 3 3" xfId="2666" xr:uid="{DAE71A64-6391-4EF0-9167-F898B6324164}"/>
    <cellStyle name="Normal 10 4 3 2 3 4" xfId="2667" xr:uid="{6874031A-FC81-4D57-80B7-7FBE26DACAFF}"/>
    <cellStyle name="Normal 10 4 3 2 4" xfId="1129" xr:uid="{2FA42D21-A89C-424A-9A40-6ED49F1A8528}"/>
    <cellStyle name="Normal 10 4 3 2 5" xfId="2668" xr:uid="{ADB3CD64-F8D1-4FC8-A5ED-ACE101632327}"/>
    <cellStyle name="Normal 10 4 3 2 6" xfId="2669" xr:uid="{2E4D709F-5748-4E4C-A643-79AF6CB96DB6}"/>
    <cellStyle name="Normal 10 4 3 3" xfId="509" xr:uid="{8C4E1775-12C3-49A4-BBE9-4BFBE19A095B}"/>
    <cellStyle name="Normal 10 4 3 3 2" xfId="1130" xr:uid="{5ABB859D-27CC-4ECF-9A91-445908D7CEC4}"/>
    <cellStyle name="Normal 10 4 3 3 2 2" xfId="1131" xr:uid="{797B61F8-CC75-4F49-9240-48A3E7067ED9}"/>
    <cellStyle name="Normal 10 4 3 3 2 3" xfId="2670" xr:uid="{974AF84E-8243-4A1B-B472-D4C7FA93D0A6}"/>
    <cellStyle name="Normal 10 4 3 3 2 4" xfId="2671" xr:uid="{D064E4EF-477B-44A1-9342-701F4FDA30B8}"/>
    <cellStyle name="Normal 10 4 3 3 3" xfId="1132" xr:uid="{2A22FD02-EB71-4FE3-A4A3-9E0CA91AECF6}"/>
    <cellStyle name="Normal 10 4 3 3 4" xfId="2672" xr:uid="{D2EFC677-3547-4AF4-8544-D93756885CBE}"/>
    <cellStyle name="Normal 10 4 3 3 5" xfId="2673" xr:uid="{E7C2F227-E3AB-4516-ABCD-E157E443D207}"/>
    <cellStyle name="Normal 10 4 3 4" xfId="1133" xr:uid="{C297F701-5FCA-4010-8230-ECF1105C2708}"/>
    <cellStyle name="Normal 10 4 3 4 2" xfId="1134" xr:uid="{F9D806E5-DBAF-41E9-96AB-651F2CB4FDAE}"/>
    <cellStyle name="Normal 10 4 3 4 3" xfId="2674" xr:uid="{A45749DB-FC53-4611-A223-16A4325C31B1}"/>
    <cellStyle name="Normal 10 4 3 4 4" xfId="2675" xr:uid="{32D78A96-CE42-46CA-975A-C36B14E7FBF0}"/>
    <cellStyle name="Normal 10 4 3 5" xfId="1135" xr:uid="{A80B754B-BF5E-4362-9E22-485088947A45}"/>
    <cellStyle name="Normal 10 4 3 5 2" xfId="2676" xr:uid="{97BA383A-0DBF-478A-8885-E40BD71B3A5A}"/>
    <cellStyle name="Normal 10 4 3 5 3" xfId="2677" xr:uid="{4A403AF5-3D57-470D-B332-3750986F183A}"/>
    <cellStyle name="Normal 10 4 3 5 4" xfId="2678" xr:uid="{C8175F6E-EE90-42B3-BEE9-F57575626E5E}"/>
    <cellStyle name="Normal 10 4 3 6" xfId="2679" xr:uid="{EB7897D0-B947-4974-8250-50D050319D9F}"/>
    <cellStyle name="Normal 10 4 3 7" xfId="2680" xr:uid="{576184DF-61DE-4089-BB4F-6466020A7E4F}"/>
    <cellStyle name="Normal 10 4 3 8" xfId="2681" xr:uid="{B61EA19A-6F3F-49EF-A4B9-6D5426663F0D}"/>
    <cellStyle name="Normal 10 4 4" xfId="257" xr:uid="{715D4406-113F-4AE9-A90D-F0A9D83A7592}"/>
    <cellStyle name="Normal 10 4 4 2" xfId="510" xr:uid="{90B6397E-7330-48CD-956A-FF597601D877}"/>
    <cellStyle name="Normal 10 4 4 2 2" xfId="511" xr:uid="{97E89553-3FF7-4B87-940C-4C483AA7F919}"/>
    <cellStyle name="Normal 10 4 4 2 2 2" xfId="1136" xr:uid="{33963585-CDCD-4E90-9923-113AD48139C8}"/>
    <cellStyle name="Normal 10 4 4 2 2 3" xfId="2682" xr:uid="{174B4A4E-4F11-42FC-9DBF-984793363330}"/>
    <cellStyle name="Normal 10 4 4 2 2 4" xfId="2683" xr:uid="{F480DC3C-4418-4DD6-9F4E-40988F457CFB}"/>
    <cellStyle name="Normal 10 4 4 2 3" xfId="1137" xr:uid="{30EB06A9-D67C-492F-B38B-96B1E08DC5D6}"/>
    <cellStyle name="Normal 10 4 4 2 4" xfId="2684" xr:uid="{1F0F789A-1339-41E4-A19A-203E13E4023A}"/>
    <cellStyle name="Normal 10 4 4 2 5" xfId="2685" xr:uid="{B7E63C90-E602-42AA-AA71-DE6BB8C5EF31}"/>
    <cellStyle name="Normal 10 4 4 3" xfId="512" xr:uid="{421A9388-F123-4AA2-A2B3-663BF8D5B2AA}"/>
    <cellStyle name="Normal 10 4 4 3 2" xfId="1138" xr:uid="{B19F78DE-238E-438D-899E-523CA4F01565}"/>
    <cellStyle name="Normal 10 4 4 3 3" xfId="2686" xr:uid="{59E51A77-0A21-4C1C-9E03-A6CC39C5E4D3}"/>
    <cellStyle name="Normal 10 4 4 3 4" xfId="2687" xr:uid="{D93AE02A-2250-45A2-8A82-2ABBC835F7B8}"/>
    <cellStyle name="Normal 10 4 4 4" xfId="1139" xr:uid="{4D69EBAB-27F9-42D6-81B0-98027B196409}"/>
    <cellStyle name="Normal 10 4 4 4 2" xfId="2688" xr:uid="{0ABB7CF6-AA30-46FD-B278-F31ED1C08EEA}"/>
    <cellStyle name="Normal 10 4 4 4 3" xfId="2689" xr:uid="{47EC8949-57AF-4BF7-965D-018EA48AB5C1}"/>
    <cellStyle name="Normal 10 4 4 4 4" xfId="2690" xr:uid="{E9B04C42-0B47-4FC0-923E-A3FD80A96DF3}"/>
    <cellStyle name="Normal 10 4 4 5" xfId="2691" xr:uid="{CDCA9D3B-C315-4662-8093-2358E52ECB9A}"/>
    <cellStyle name="Normal 10 4 4 6" xfId="2692" xr:uid="{6E4BC250-B618-406E-8569-FABCD4277ACE}"/>
    <cellStyle name="Normal 10 4 4 7" xfId="2693" xr:uid="{3392DC76-AC4D-4A6D-8E13-87B683EC4217}"/>
    <cellStyle name="Normal 10 4 5" xfId="258" xr:uid="{067CCDE7-EB3C-4DB8-B8A3-E99497346EA1}"/>
    <cellStyle name="Normal 10 4 5 2" xfId="513" xr:uid="{3AA182BF-34FD-42D9-A724-225315DB6007}"/>
    <cellStyle name="Normal 10 4 5 2 2" xfId="1140" xr:uid="{05DDCA83-8B2E-4752-8DE2-340B9BDB6A24}"/>
    <cellStyle name="Normal 10 4 5 2 3" xfId="2694" xr:uid="{BF83901A-B320-47B7-B029-2150D47764BD}"/>
    <cellStyle name="Normal 10 4 5 2 4" xfId="2695" xr:uid="{E59C84DE-AC9D-43CB-B858-100574E847C6}"/>
    <cellStyle name="Normal 10 4 5 3" xfId="1141" xr:uid="{B702799D-A926-4033-9988-8DF2AA7CC6AF}"/>
    <cellStyle name="Normal 10 4 5 3 2" xfId="2696" xr:uid="{2D01DBFC-8E14-4D20-ADEB-7FC621F33010}"/>
    <cellStyle name="Normal 10 4 5 3 3" xfId="2697" xr:uid="{2D12EE9A-2A57-4C58-AC32-EB1862506605}"/>
    <cellStyle name="Normal 10 4 5 3 4" xfId="2698" xr:uid="{20E2986F-5957-46FE-9D49-93D0D4DD5872}"/>
    <cellStyle name="Normal 10 4 5 4" xfId="2699" xr:uid="{7BDABC28-5400-4610-9966-76F89749A91C}"/>
    <cellStyle name="Normal 10 4 5 5" xfId="2700" xr:uid="{5AEB7439-CB06-42B2-B6F0-1DB28DCAC0F1}"/>
    <cellStyle name="Normal 10 4 5 6" xfId="2701" xr:uid="{624941B1-E42E-419C-A751-99B8599892D7}"/>
    <cellStyle name="Normal 10 4 6" xfId="514" xr:uid="{FBD1A685-6EEA-4019-8A8D-0B3B56829717}"/>
    <cellStyle name="Normal 10 4 6 2" xfId="1142" xr:uid="{2ECDDAF1-1528-475E-8BE3-9F9C2F73E05A}"/>
    <cellStyle name="Normal 10 4 6 2 2" xfId="2702" xr:uid="{DD3C4F73-BC5C-4F16-B5E5-1ED0282B7DB1}"/>
    <cellStyle name="Normal 10 4 6 2 3" xfId="2703" xr:uid="{4B43F764-6962-4825-AA68-ADC57049AEE4}"/>
    <cellStyle name="Normal 10 4 6 2 4" xfId="2704" xr:uid="{5A6CCFDB-92D7-477C-B855-144130A994AF}"/>
    <cellStyle name="Normal 10 4 6 3" xfId="2705" xr:uid="{41B85E9F-65FA-42E4-ACEB-8DE158F6687F}"/>
    <cellStyle name="Normal 10 4 6 4" xfId="2706" xr:uid="{6CE7CB27-CF5E-4723-BD7C-D71F51563ED4}"/>
    <cellStyle name="Normal 10 4 6 5" xfId="2707" xr:uid="{F525E67C-88EC-4849-887A-2864BFD2E512}"/>
    <cellStyle name="Normal 10 4 7" xfId="1143" xr:uid="{21EB8B3B-2FA2-446F-8DDF-721BE06484A4}"/>
    <cellStyle name="Normal 10 4 7 2" xfId="2708" xr:uid="{EDAD9B0E-798C-43A9-B404-F1260ACEE21A}"/>
    <cellStyle name="Normal 10 4 7 3" xfId="2709" xr:uid="{39234C66-932F-4B81-BDA0-8CF89A0B767A}"/>
    <cellStyle name="Normal 10 4 7 4" xfId="2710" xr:uid="{B3F6E886-32C8-405A-97DB-01FF9BBEAAA1}"/>
    <cellStyle name="Normal 10 4 8" xfId="2711" xr:uid="{9CE7F384-EFD3-4E12-8100-F91413719691}"/>
    <cellStyle name="Normal 10 4 8 2" xfId="2712" xr:uid="{CFC916F1-9B0E-45B0-AFA7-40A9A41B74D7}"/>
    <cellStyle name="Normal 10 4 8 3" xfId="2713" xr:uid="{5F17B527-609E-448B-A797-4DA544BD28DD}"/>
    <cellStyle name="Normal 10 4 8 4" xfId="2714" xr:uid="{49126F76-4DF5-4F1D-AE1A-36B81196721B}"/>
    <cellStyle name="Normal 10 4 9" xfId="2715" xr:uid="{EAE50D15-AF6C-4E1D-8630-E59F6361CD42}"/>
    <cellStyle name="Normal 10 5" xfId="58" xr:uid="{7067B3A8-A47F-4E63-B034-AA994594E94F}"/>
    <cellStyle name="Normal 10 5 2" xfId="59" xr:uid="{A92828EB-2399-4D49-95E1-EB038FE32EC1}"/>
    <cellStyle name="Normal 10 5 2 2" xfId="259" xr:uid="{0716B725-2F73-4AD8-9B13-F60FB692280C}"/>
    <cellStyle name="Normal 10 5 2 2 2" xfId="515" xr:uid="{0AE1E4CB-D656-42BA-A546-DC0A3BD70515}"/>
    <cellStyle name="Normal 10 5 2 2 2 2" xfId="1144" xr:uid="{472DF83C-0AFC-4214-B3A9-D8C7AE9379B0}"/>
    <cellStyle name="Normal 10 5 2 2 2 3" xfId="2716" xr:uid="{E093E25F-836E-44F3-A952-EF62233487F1}"/>
    <cellStyle name="Normal 10 5 2 2 2 4" xfId="2717" xr:uid="{CA4E44C4-130E-4F1E-8904-4910829AB041}"/>
    <cellStyle name="Normal 10 5 2 2 3" xfId="1145" xr:uid="{9B6DA90C-C6D6-49BB-9966-B91D018992E1}"/>
    <cellStyle name="Normal 10 5 2 2 3 2" xfId="2718" xr:uid="{A32CCA3D-FC64-4211-80D7-583FE51144AA}"/>
    <cellStyle name="Normal 10 5 2 2 3 3" xfId="2719" xr:uid="{DEA2E350-0DC2-4861-8196-81268B4A9EF2}"/>
    <cellStyle name="Normal 10 5 2 2 3 4" xfId="2720" xr:uid="{539C8557-1713-4324-84BE-34C8BD2AEFA6}"/>
    <cellStyle name="Normal 10 5 2 2 4" xfId="2721" xr:uid="{0DE34BDA-AAD1-4E96-8083-CBC816822440}"/>
    <cellStyle name="Normal 10 5 2 2 5" xfId="2722" xr:uid="{996759F9-B080-47D3-BB1B-6848EBA754DB}"/>
    <cellStyle name="Normal 10 5 2 2 6" xfId="2723" xr:uid="{BCFD6CED-161F-4F03-8BA3-46F7FE931072}"/>
    <cellStyle name="Normal 10 5 2 3" xfId="516" xr:uid="{0A3AD519-97AB-48FE-9411-71E4E57D7185}"/>
    <cellStyle name="Normal 10 5 2 3 2" xfId="1146" xr:uid="{B0826377-6451-47D4-95D5-9F56ECC1F534}"/>
    <cellStyle name="Normal 10 5 2 3 2 2" xfId="2724" xr:uid="{34299294-B337-402F-B176-9B85F1306187}"/>
    <cellStyle name="Normal 10 5 2 3 2 3" xfId="2725" xr:uid="{9440306A-FDC3-4000-AAF6-DE523090F5DA}"/>
    <cellStyle name="Normal 10 5 2 3 2 4" xfId="2726" xr:uid="{1431CE50-EFF2-4A87-930D-2BFF3F812787}"/>
    <cellStyle name="Normal 10 5 2 3 3" xfId="2727" xr:uid="{EA842AC4-A693-48B8-8D6F-ECFCF84F4A61}"/>
    <cellStyle name="Normal 10 5 2 3 4" xfId="2728" xr:uid="{C06E4527-9344-4F91-AC03-EEB1CBF46DFA}"/>
    <cellStyle name="Normal 10 5 2 3 5" xfId="2729" xr:uid="{30B08564-FFDC-41DF-8F42-1C534407BF88}"/>
    <cellStyle name="Normal 10 5 2 4" xfId="1147" xr:uid="{A621F27F-2011-44EB-B16A-E12E5D0C46E8}"/>
    <cellStyle name="Normal 10 5 2 4 2" xfId="2730" xr:uid="{588470DD-7E98-45C9-AFA2-FE49AFA41FE4}"/>
    <cellStyle name="Normal 10 5 2 4 3" xfId="2731" xr:uid="{26868C0C-8203-45B3-82FD-E05B16B41639}"/>
    <cellStyle name="Normal 10 5 2 4 4" xfId="2732" xr:uid="{99B60C76-7E89-4BD5-AA86-6C2729502977}"/>
    <cellStyle name="Normal 10 5 2 5" xfId="2733" xr:uid="{423324E5-10B9-4C9A-8D2E-0747B75BD4F4}"/>
    <cellStyle name="Normal 10 5 2 5 2" xfId="2734" xr:uid="{0450A085-B74F-4A03-9430-F1C9413B4530}"/>
    <cellStyle name="Normal 10 5 2 5 3" xfId="2735" xr:uid="{A87DED83-9377-4EA1-A6F1-A6974BEBCA09}"/>
    <cellStyle name="Normal 10 5 2 5 4" xfId="2736" xr:uid="{80E76BC7-2165-4966-8437-C2C37A990969}"/>
    <cellStyle name="Normal 10 5 2 6" xfId="2737" xr:uid="{E4FCA806-0CA5-4C24-810A-9270A8FF7577}"/>
    <cellStyle name="Normal 10 5 2 7" xfId="2738" xr:uid="{039A0AC2-A62A-44A5-8DFD-2955689F598A}"/>
    <cellStyle name="Normal 10 5 2 8" xfId="2739" xr:uid="{760E1090-CA59-4583-85CE-A23B6AF46EC6}"/>
    <cellStyle name="Normal 10 5 3" xfId="260" xr:uid="{2EC361E6-0E93-4085-A359-F5DFCAAF2ECF}"/>
    <cellStyle name="Normal 10 5 3 2" xfId="517" xr:uid="{6B323D70-7C5E-450B-8ADA-4763B1917ECD}"/>
    <cellStyle name="Normal 10 5 3 2 2" xfId="518" xr:uid="{B827B4C0-8F31-406D-B0B5-F4B7774834AF}"/>
    <cellStyle name="Normal 10 5 3 2 3" xfId="2740" xr:uid="{F6A8B09D-E0F9-4521-B5C1-E3E080E313A3}"/>
    <cellStyle name="Normal 10 5 3 2 4" xfId="2741" xr:uid="{28AC1B2E-F8B4-4F35-8C93-00F3328D7EC4}"/>
    <cellStyle name="Normal 10 5 3 3" xfId="519" xr:uid="{585E9ED1-5B92-4653-9D07-8B0C6922F936}"/>
    <cellStyle name="Normal 10 5 3 3 2" xfId="2742" xr:uid="{E021434B-A393-49C4-9DAC-2A98A5883423}"/>
    <cellStyle name="Normal 10 5 3 3 3" xfId="2743" xr:uid="{BF88B57C-8357-463F-9802-8CBDE0C1A46B}"/>
    <cellStyle name="Normal 10 5 3 3 4" xfId="2744" xr:uid="{F53F1C2E-6B26-4237-9F16-985EE1D34986}"/>
    <cellStyle name="Normal 10 5 3 4" xfId="2745" xr:uid="{F9FFEDB2-0B90-4B5B-869B-CFB6F6505BAD}"/>
    <cellStyle name="Normal 10 5 3 5" xfId="2746" xr:uid="{31B03305-979F-4216-8B47-73479F1893BB}"/>
    <cellStyle name="Normal 10 5 3 6" xfId="2747" xr:uid="{28532EC5-117D-4BD5-8A32-3C718EC57FE7}"/>
    <cellStyle name="Normal 10 5 4" xfId="261" xr:uid="{71F63390-AF3C-47DA-9338-9BF3BFC526CA}"/>
    <cellStyle name="Normal 10 5 4 2" xfId="520" xr:uid="{EEA66338-61A6-4946-A2E7-2AB92D881BAC}"/>
    <cellStyle name="Normal 10 5 4 2 2" xfId="2748" xr:uid="{765EE30D-8E5D-4864-B42E-C636855EDD51}"/>
    <cellStyle name="Normal 10 5 4 2 3" xfId="2749" xr:uid="{D413D591-8A35-4687-9635-C0F40992FB9C}"/>
    <cellStyle name="Normal 10 5 4 2 4" xfId="2750" xr:uid="{68D33C84-98CC-4F47-91DB-AEDDF8DFDD3F}"/>
    <cellStyle name="Normal 10 5 4 3" xfId="2751" xr:uid="{A0120FCF-4D05-4CEB-A1DA-D405C83668C1}"/>
    <cellStyle name="Normal 10 5 4 4" xfId="2752" xr:uid="{15DF5D05-59EB-4522-ACA9-9C041B0575EE}"/>
    <cellStyle name="Normal 10 5 4 5" xfId="2753" xr:uid="{0FEB8AE0-9869-478C-870A-5F435109B130}"/>
    <cellStyle name="Normal 10 5 5" xfId="521" xr:uid="{8F446CBA-014C-4B98-9C03-6D29E05DB078}"/>
    <cellStyle name="Normal 10 5 5 2" xfId="2754" xr:uid="{B4E5965C-777C-4C7C-9079-484516E78E51}"/>
    <cellStyle name="Normal 10 5 5 3" xfId="2755" xr:uid="{836BE0DF-DC72-459A-8FE3-5F879508F5CF}"/>
    <cellStyle name="Normal 10 5 5 4" xfId="2756" xr:uid="{967D54B4-B862-469A-B16E-E54230730DC6}"/>
    <cellStyle name="Normal 10 5 6" xfId="2757" xr:uid="{E0D147B9-2ED4-4A2D-A189-C570E3B1239D}"/>
    <cellStyle name="Normal 10 5 6 2" xfId="2758" xr:uid="{BED0ADB3-2EEE-4696-A544-68BF5313A3B9}"/>
    <cellStyle name="Normal 10 5 6 3" xfId="2759" xr:uid="{03271762-6B9A-4508-87B8-DF7604EFFE27}"/>
    <cellStyle name="Normal 10 5 6 4" xfId="2760" xr:uid="{A3ACC352-C4DF-4B4D-9398-2DF67D9F995A}"/>
    <cellStyle name="Normal 10 5 7" xfId="2761" xr:uid="{637460C7-097E-485A-A219-58CE414612C6}"/>
    <cellStyle name="Normal 10 5 8" xfId="2762" xr:uid="{86D58329-5762-48C2-AFC4-018A57A2A6D8}"/>
    <cellStyle name="Normal 10 5 9" xfId="2763" xr:uid="{4491D3D5-5D75-465A-8C4D-6E8ADD7E9762}"/>
    <cellStyle name="Normal 10 6" xfId="60" xr:uid="{AD96353E-E5DE-48E4-A85B-CD5C4110E0D8}"/>
    <cellStyle name="Normal 10 6 2" xfId="262" xr:uid="{BCCD6631-79EF-415F-A34D-89001C4CDAB2}"/>
    <cellStyle name="Normal 10 6 2 2" xfId="522" xr:uid="{BA1854A7-3AC9-4E22-9C8D-3CB6CF26EFC4}"/>
    <cellStyle name="Normal 10 6 2 2 2" xfId="1148" xr:uid="{2B771981-364B-445D-9C1A-D7419DAA55D1}"/>
    <cellStyle name="Normal 10 6 2 2 2 2" xfId="1149" xr:uid="{2434BDA3-9AFA-461F-A9B3-755D099E3DB1}"/>
    <cellStyle name="Normal 10 6 2 2 3" xfId="1150" xr:uid="{83E19669-097A-489F-BB90-AD23185C7DEF}"/>
    <cellStyle name="Normal 10 6 2 2 4" xfId="2764" xr:uid="{23FFD005-5EAB-4DAC-8863-68AA2711F768}"/>
    <cellStyle name="Normal 10 6 2 3" xfId="1151" xr:uid="{28A2D602-0A3E-4BBE-B6C6-28D917EEB48D}"/>
    <cellStyle name="Normal 10 6 2 3 2" xfId="1152" xr:uid="{35DDFA87-A97E-45DA-B77C-0505B1C2789C}"/>
    <cellStyle name="Normal 10 6 2 3 3" xfId="2765" xr:uid="{5E383ADE-1422-40C1-A8A7-D642E2CB5C09}"/>
    <cellStyle name="Normal 10 6 2 3 4" xfId="2766" xr:uid="{74C4D399-7ACD-471C-91AC-1DF413AAE383}"/>
    <cellStyle name="Normal 10 6 2 4" xfId="1153" xr:uid="{FB539773-EB49-4351-9FE5-B05520AF1A09}"/>
    <cellStyle name="Normal 10 6 2 5" xfId="2767" xr:uid="{01129D55-B7EB-4C49-AD3C-6021DF2907FA}"/>
    <cellStyle name="Normal 10 6 2 6" xfId="2768" xr:uid="{1676163E-7E6A-47E2-B562-CC6883AE6CD6}"/>
    <cellStyle name="Normal 10 6 3" xfId="523" xr:uid="{1CA915C9-2954-4509-A066-E21B09421781}"/>
    <cellStyle name="Normal 10 6 3 2" xfId="1154" xr:uid="{18E7A9D6-F2B8-4123-AB9D-F4CACCD6BB6C}"/>
    <cellStyle name="Normal 10 6 3 2 2" xfId="1155" xr:uid="{DB40426C-027F-4085-8E36-B7071F4F328C}"/>
    <cellStyle name="Normal 10 6 3 2 3" xfId="2769" xr:uid="{F42FBA94-6DA8-4566-A445-CA727CE03E1F}"/>
    <cellStyle name="Normal 10 6 3 2 4" xfId="2770" xr:uid="{B7C182AB-D6BE-4F87-AF75-7D08188995F7}"/>
    <cellStyle name="Normal 10 6 3 3" xfId="1156" xr:uid="{CE8833C6-39E3-47F8-96FD-6F4227ED8248}"/>
    <cellStyle name="Normal 10 6 3 4" xfId="2771" xr:uid="{A9372AAC-4E15-45B7-9768-2FCA4DD8AFD5}"/>
    <cellStyle name="Normal 10 6 3 5" xfId="2772" xr:uid="{9A32C1D5-2EEC-4C3A-8292-2769474EAB2D}"/>
    <cellStyle name="Normal 10 6 4" xfId="1157" xr:uid="{7984309F-2596-4A27-982E-F145C1F6ECC5}"/>
    <cellStyle name="Normal 10 6 4 2" xfId="1158" xr:uid="{9FD88ED6-C5C4-4B23-8D29-5A60C7BC514A}"/>
    <cellStyle name="Normal 10 6 4 3" xfId="2773" xr:uid="{01E0F4DB-9D8F-4731-B874-D612E407BCB4}"/>
    <cellStyle name="Normal 10 6 4 4" xfId="2774" xr:uid="{9E13D403-5F84-4210-ACDC-3B5B5CD859E9}"/>
    <cellStyle name="Normal 10 6 5" xfId="1159" xr:uid="{3F05B3F7-CEC4-4997-9476-D7B5D41A4134}"/>
    <cellStyle name="Normal 10 6 5 2" xfId="2775" xr:uid="{173BE2FC-7603-4117-AFCA-26F3877C056D}"/>
    <cellStyle name="Normal 10 6 5 3" xfId="2776" xr:uid="{D3BCE641-0FD9-41A3-8D87-C7B66E8E8070}"/>
    <cellStyle name="Normal 10 6 5 4" xfId="2777" xr:uid="{46F836E4-63CA-4A9C-8771-23EA73AFE307}"/>
    <cellStyle name="Normal 10 6 6" xfId="2778" xr:uid="{C8258071-1254-4225-B9F3-C8A19ED2BD1F}"/>
    <cellStyle name="Normal 10 6 7" xfId="2779" xr:uid="{92A7C1EB-6B24-4EA5-9999-5B2E7A0B6644}"/>
    <cellStyle name="Normal 10 6 8" xfId="2780" xr:uid="{52D5EE4A-F9D5-4688-8BEB-CAB60944CBEC}"/>
    <cellStyle name="Normal 10 7" xfId="263" xr:uid="{CC235C69-563C-4B40-B025-DD8732D64DFB}"/>
    <cellStyle name="Normal 10 7 2" xfId="524" xr:uid="{204EB8D7-223E-4E06-83A9-C89468E022DE}"/>
    <cellStyle name="Normal 10 7 2 2" xfId="525" xr:uid="{8A2AC013-A6B3-44A0-833D-966D8B7173A9}"/>
    <cellStyle name="Normal 10 7 2 2 2" xfId="1160" xr:uid="{244EBDF9-80F8-4F9B-A150-18CF3B033E53}"/>
    <cellStyle name="Normal 10 7 2 2 3" xfId="2781" xr:uid="{FAE7E820-24CC-4D33-BA7B-05D683E1F455}"/>
    <cellStyle name="Normal 10 7 2 2 4" xfId="2782" xr:uid="{AFD411DC-93D0-441C-B9EB-57CCF4294D05}"/>
    <cellStyle name="Normal 10 7 2 3" xfId="1161" xr:uid="{F4731526-71F9-47C4-A8FD-C30C6D454C6A}"/>
    <cellStyle name="Normal 10 7 2 4" xfId="2783" xr:uid="{8732D62F-36CE-4BE8-888C-E992F20CEA8C}"/>
    <cellStyle name="Normal 10 7 2 5" xfId="2784" xr:uid="{E4E8ED4D-21DF-48B1-9585-3EEBBADE26EA}"/>
    <cellStyle name="Normal 10 7 3" xfId="526" xr:uid="{C623D7D6-6AE0-440F-A692-13B5F1DFFA87}"/>
    <cellStyle name="Normal 10 7 3 2" xfId="1162" xr:uid="{EE35B846-B3A2-4157-AED4-493D96A9AF1F}"/>
    <cellStyle name="Normal 10 7 3 3" xfId="2785" xr:uid="{D54E6D6E-F608-452A-9D89-F515898995D7}"/>
    <cellStyle name="Normal 10 7 3 4" xfId="2786" xr:uid="{F4123914-A7A1-4CA5-8DD3-3D5E52EE4D89}"/>
    <cellStyle name="Normal 10 7 4" xfId="1163" xr:uid="{64CB1924-10A9-4179-8C8C-3888B3AB66DA}"/>
    <cellStyle name="Normal 10 7 4 2" xfId="2787" xr:uid="{AAB177F8-A68D-4436-83F6-7F9C0013D9CB}"/>
    <cellStyle name="Normal 10 7 4 3" xfId="2788" xr:uid="{664DB45D-171E-49FD-A07C-8750AD7467EB}"/>
    <cellStyle name="Normal 10 7 4 4" xfId="2789" xr:uid="{6169808B-694C-4D5B-813C-DB409DDDA6AF}"/>
    <cellStyle name="Normal 10 7 5" xfId="2790" xr:uid="{99814DE0-1D3A-4F5B-B8A4-658572FB6166}"/>
    <cellStyle name="Normal 10 7 6" xfId="2791" xr:uid="{21D886AF-5D41-45FB-A9AC-8DF742F08A3A}"/>
    <cellStyle name="Normal 10 7 7" xfId="2792" xr:uid="{B95DA9B2-948F-40B7-904A-E555A513E9C6}"/>
    <cellStyle name="Normal 10 8" xfId="264" xr:uid="{C2D04AFC-FF2A-49EB-9963-8681D4B578E4}"/>
    <cellStyle name="Normal 10 8 2" xfId="527" xr:uid="{C4E64CC0-54FD-4FC8-BCE3-EDC797C38D2B}"/>
    <cellStyle name="Normal 10 8 2 2" xfId="1164" xr:uid="{7DF09AD4-8133-4F5F-836E-8587DC358DDC}"/>
    <cellStyle name="Normal 10 8 2 3" xfId="2793" xr:uid="{A52AD66B-A6B8-4758-9008-209FD4C9EAFF}"/>
    <cellStyle name="Normal 10 8 2 4" xfId="2794" xr:uid="{0E328FEE-54AA-4D69-946E-064AF645EAB6}"/>
    <cellStyle name="Normal 10 8 3" xfId="1165" xr:uid="{01A9A969-F61B-497E-8EB4-29D120D17DA6}"/>
    <cellStyle name="Normal 10 8 3 2" xfId="2795" xr:uid="{6317E3ED-84E7-46F1-A9CE-26B6C6687E6C}"/>
    <cellStyle name="Normal 10 8 3 3" xfId="2796" xr:uid="{8C303B80-1CA2-41AB-A4C4-1DE150D4BE9A}"/>
    <cellStyle name="Normal 10 8 3 4" xfId="2797" xr:uid="{78A58524-13F5-4C2E-9034-339B4B551A4A}"/>
    <cellStyle name="Normal 10 8 4" xfId="2798" xr:uid="{6F66E9CB-2BC1-4360-9ECE-271E60D43659}"/>
    <cellStyle name="Normal 10 8 5" xfId="2799" xr:uid="{BF6C5F61-8D4A-41EE-8876-CEDEDFDE974C}"/>
    <cellStyle name="Normal 10 8 6" xfId="2800" xr:uid="{7F908FAD-7FB6-41F4-97C5-9F4764F1060F}"/>
    <cellStyle name="Normal 10 9" xfId="265" xr:uid="{D63403FA-B2E9-498B-A619-31FEC3B237E7}"/>
    <cellStyle name="Normal 10 9 2" xfId="1166" xr:uid="{2A5BE97D-05B7-4950-B750-60B20D679038}"/>
    <cellStyle name="Normal 10 9 2 2" xfId="2801" xr:uid="{DF8306B4-8D91-4A3C-92B9-FCAF81E6C016}"/>
    <cellStyle name="Normal 10 9 2 2 2" xfId="4330" xr:uid="{B2BD6C52-27CF-43C5-9ACB-550CBCC317AE}"/>
    <cellStyle name="Normal 10 9 2 2 3" xfId="4679" xr:uid="{11C4409F-9AD3-4A9C-A321-C1DF358C37FC}"/>
    <cellStyle name="Normal 10 9 2 3" xfId="2802" xr:uid="{12D34E6B-4E3B-4F37-B885-9F55D080D5C7}"/>
    <cellStyle name="Normal 10 9 2 4" xfId="2803" xr:uid="{4D01D7AA-9A2C-476E-AAE1-86A3D8511924}"/>
    <cellStyle name="Normal 10 9 3" xfId="2804" xr:uid="{E1B48614-5C9F-4078-8DF6-CC72197FE744}"/>
    <cellStyle name="Normal 10 9 3 2" xfId="5359" xr:uid="{7DBF5541-D30D-4367-9082-EBEC8630DB78}"/>
    <cellStyle name="Normal 10 9 4" xfId="2805" xr:uid="{FF908B14-4B3A-4244-896F-28699C125095}"/>
    <cellStyle name="Normal 10 9 4 2" xfId="4562" xr:uid="{0AABF5CA-082D-4AC2-A367-88EBE85E40DA}"/>
    <cellStyle name="Normal 10 9 4 3" xfId="4680" xr:uid="{A6FFDD92-AFAE-400B-A5DB-FE4BD71420C5}"/>
    <cellStyle name="Normal 10 9 4 4" xfId="4600" xr:uid="{693CE470-B0F6-4740-8FB7-3675B1A28ADE}"/>
    <cellStyle name="Normal 10 9 5" xfId="2806" xr:uid="{3FECC8FE-4817-4754-91B1-2838ADCF00E8}"/>
    <cellStyle name="Normal 11" xfId="61" xr:uid="{EDAD4F27-7A36-4D90-95F2-B67B6B1232EF}"/>
    <cellStyle name="Normal 11 2" xfId="266" xr:uid="{8A93F425-1C4D-4FF2-83D0-8AD4DF32652B}"/>
    <cellStyle name="Normal 11 2 2" xfId="4647" xr:uid="{B38CDAB0-0807-4D22-B720-C93F3820E5FE}"/>
    <cellStyle name="Normal 11 3" xfId="4335" xr:uid="{5DB27328-FA50-4FB0-B092-886D4EEAFBC8}"/>
    <cellStyle name="Normal 11 3 2" xfId="4541" xr:uid="{1262285C-3AF9-4FD3-9F74-803B43CB5492}"/>
    <cellStyle name="Normal 11 3 3" xfId="4724" xr:uid="{B1B5B2EB-EF1C-456C-A1E7-EAE5E45B40D2}"/>
    <cellStyle name="Normal 11 3 4" xfId="4701" xr:uid="{0C70E1A0-5F0D-417B-A5C2-4147FFC3689A}"/>
    <cellStyle name="Normal 12" xfId="62" xr:uid="{5C9D5163-E726-4E64-840F-1F927A3DA61F}"/>
    <cellStyle name="Normal 12 2" xfId="267" xr:uid="{2E6B6271-9105-47B3-A93E-EEC3387E57F6}"/>
    <cellStyle name="Normal 12 2 2" xfId="4648" xr:uid="{EBF112A4-AAE6-49D6-92D8-F6BDED633510}"/>
    <cellStyle name="Normal 12 3" xfId="4542" xr:uid="{FD75E3FB-1229-4F35-B0EE-EDF3DF3DF6EA}"/>
    <cellStyle name="Normal 13" xfId="63" xr:uid="{75DC757A-2C96-466E-A443-3DC0E2D785F6}"/>
    <cellStyle name="Normal 13 2" xfId="64" xr:uid="{B3776FE2-2888-4510-A30C-F6B2ADC041B4}"/>
    <cellStyle name="Normal 13 2 2" xfId="268" xr:uid="{06679962-5B9A-4A75-8B2D-2B6069F718FC}"/>
    <cellStyle name="Normal 13 2 2 2" xfId="4649" xr:uid="{A86509E0-0B1E-43D2-88A9-9893D7A9AEA6}"/>
    <cellStyle name="Normal 13 2 3" xfId="4337" xr:uid="{EB4FCE68-10A5-487A-8367-D654182C6AE2}"/>
    <cellStyle name="Normal 13 2 3 2" xfId="4543" xr:uid="{8214BD14-87D5-42E8-A7F5-C80985922AF3}"/>
    <cellStyle name="Normal 13 2 3 3" xfId="4725" xr:uid="{C9F7BA8E-44CE-40AC-90AE-CECA8F44FC7D}"/>
    <cellStyle name="Normal 13 2 3 4" xfId="4702" xr:uid="{C6575E33-6E21-4D73-B765-D95E72440FB4}"/>
    <cellStyle name="Normal 13 3" xfId="269" xr:uid="{661098F0-F84A-4BF8-93D6-1F9458CC676D}"/>
    <cellStyle name="Normal 13 3 2" xfId="4421" xr:uid="{B28D8E99-E071-4994-879D-83738E66078A}"/>
    <cellStyle name="Normal 13 3 3" xfId="4338" xr:uid="{8617EE13-B9D5-49AA-AB12-E5BB172D62B5}"/>
    <cellStyle name="Normal 13 3 4" xfId="4566" xr:uid="{AB4AE568-BA63-4E26-8C99-04DDBEF22013}"/>
    <cellStyle name="Normal 13 3 5" xfId="4726" xr:uid="{DB78A3A1-78DD-45EF-86D2-6FFC3AE984D8}"/>
    <cellStyle name="Normal 13 4" xfId="4339" xr:uid="{55F143C1-51D1-4FD9-AB96-F8B450FA6AF7}"/>
    <cellStyle name="Normal 13 5" xfId="4336" xr:uid="{EDCF9437-7303-44A3-BC6F-7B4BEA5F79CF}"/>
    <cellStyle name="Normal 14" xfId="65" xr:uid="{6A2BA1DF-7A8B-43F9-8023-39CA6C392B0B}"/>
    <cellStyle name="Normal 14 18" xfId="4341" xr:uid="{5E6C25EE-2B58-47D5-9B3C-61CF102FA7B7}"/>
    <cellStyle name="Normal 14 2" xfId="270" xr:uid="{D3F122FE-B050-4E3F-8857-577F59DC6C9E}"/>
    <cellStyle name="Normal 14 2 2" xfId="430" xr:uid="{C4228BF1-82F8-470F-8506-0352502D71A7}"/>
    <cellStyle name="Normal 14 2 2 2" xfId="431" xr:uid="{CD78DD79-AF70-4A4F-92C2-CA6BC26CE3DB}"/>
    <cellStyle name="Normal 14 2 3" xfId="432" xr:uid="{3FDD3A70-297E-412A-B170-7A67956389FC}"/>
    <cellStyle name="Normal 14 3" xfId="433" xr:uid="{1EDD7BEE-B5FC-41EE-B7C7-3C1661EDE06D}"/>
    <cellStyle name="Normal 14 3 2" xfId="4650" xr:uid="{CA0275A3-E70B-4C32-BD1D-3F9364AB5337}"/>
    <cellStyle name="Normal 14 4" xfId="4340" xr:uid="{B42CE2D2-D84F-4638-8113-EA39AC8E3A99}"/>
    <cellStyle name="Normal 14 4 2" xfId="4544" xr:uid="{A2F73451-BE7A-4DE5-85C3-7769BA95750D}"/>
    <cellStyle name="Normal 14 4 3" xfId="4727" xr:uid="{D0BC8831-AC95-4F90-9A3C-04E2C1C48A2C}"/>
    <cellStyle name="Normal 14 4 4" xfId="4703" xr:uid="{8FD99426-2D9B-474A-AA6C-39D0455130F6}"/>
    <cellStyle name="Normal 15" xfId="66" xr:uid="{859DCD77-1490-488C-A69A-13884EFE1F07}"/>
    <cellStyle name="Normal 15 2" xfId="67" xr:uid="{05A15851-6D0D-4B2A-B807-DF68B8FBBF40}"/>
    <cellStyle name="Normal 15 2 2" xfId="271" xr:uid="{C652EDEA-BEE5-478A-813E-7CAD61EA37E0}"/>
    <cellStyle name="Normal 15 2 2 2" xfId="4453" xr:uid="{2BDDAA48-9EBA-4A41-95B6-C8B850B6691A}"/>
    <cellStyle name="Normal 15 2 3" xfId="4546" xr:uid="{FA706FC0-7FFE-4CBE-A628-444F7FA7A0B9}"/>
    <cellStyle name="Normal 15 3" xfId="272" xr:uid="{294DF38F-476B-4052-8111-E5E95F3AC38B}"/>
    <cellStyle name="Normal 15 3 2" xfId="4422" xr:uid="{93F2F1B7-564B-4DA3-BAE6-09DFE8A41941}"/>
    <cellStyle name="Normal 15 3 3" xfId="4343" xr:uid="{9018DF5A-74D3-444B-A8FD-629A778C2A19}"/>
    <cellStyle name="Normal 15 3 4" xfId="4567" xr:uid="{8501F066-8456-489A-BC46-5EFACA8C1B24}"/>
    <cellStyle name="Normal 15 3 5" xfId="4729" xr:uid="{9E214BF5-944C-453A-9C68-8E73A858FDE6}"/>
    <cellStyle name="Normal 15 4" xfId="4342" xr:uid="{1777296F-C512-44F1-894D-9447E91A17B4}"/>
    <cellStyle name="Normal 15 4 2" xfId="4545" xr:uid="{5AAA88DF-062C-44A1-9F2A-F817F298A695}"/>
    <cellStyle name="Normal 15 4 3" xfId="4728" xr:uid="{06A317E8-D601-41E3-9A18-28A490E81BF0}"/>
    <cellStyle name="Normal 15 4 4" xfId="4704" xr:uid="{1FEF8264-C8BF-4C9D-9ED7-7621F111C4DC}"/>
    <cellStyle name="Normal 16" xfId="68" xr:uid="{2F6186D6-8137-4154-8D28-973866F94EBB}"/>
    <cellStyle name="Normal 16 2" xfId="273" xr:uid="{E5231161-962B-4030-8698-3712FE54E27F}"/>
    <cellStyle name="Normal 16 2 2" xfId="4423" xr:uid="{0A0073D0-31D8-47E2-B18D-A9222D1109EC}"/>
    <cellStyle name="Normal 16 2 3" xfId="4344" xr:uid="{E2D7B5DE-ECBE-41FD-B452-F9115D844211}"/>
    <cellStyle name="Normal 16 2 4" xfId="4568" xr:uid="{3ED9AEAB-E321-4E7B-A565-98836C36898D}"/>
    <cellStyle name="Normal 16 2 5" xfId="4730" xr:uid="{B3502755-4B0C-4F47-8C55-64AA31824FD5}"/>
    <cellStyle name="Normal 16 3" xfId="274" xr:uid="{9044287A-95FE-453F-A39E-9B3CB8703C4F}"/>
    <cellStyle name="Normal 17" xfId="69" xr:uid="{14810CED-DD0D-473B-9C3B-F60FAEEC4033}"/>
    <cellStyle name="Normal 17 2" xfId="275" xr:uid="{0B641466-6905-4509-9651-AAA288FE1F81}"/>
    <cellStyle name="Normal 17 2 2" xfId="4424" xr:uid="{71C057E0-A754-4AA2-9E42-7034955115DF}"/>
    <cellStyle name="Normal 17 2 3" xfId="4346" xr:uid="{63A297D8-886F-4C5B-B72B-9C70FEF4F827}"/>
    <cellStyle name="Normal 17 2 4" xfId="4569" xr:uid="{E3E01671-700C-4CC0-BBDB-CC8C939B58BD}"/>
    <cellStyle name="Normal 17 2 5" xfId="4731" xr:uid="{4D0DD2C1-6200-4F96-954D-7AA1F1CA4529}"/>
    <cellStyle name="Normal 17 3" xfId="4347" xr:uid="{F71A2991-90E7-4A8D-81D4-AD8D0DA7B362}"/>
    <cellStyle name="Normal 17 4" xfId="4345" xr:uid="{6E0EF782-F586-4655-B000-E1FB120D8527}"/>
    <cellStyle name="Normal 18" xfId="70" xr:uid="{B7800918-ED78-40E6-8ED7-59BBDC052EC8}"/>
    <cellStyle name="Normal 18 2" xfId="276" xr:uid="{CB7C6CD3-F18C-4269-B632-BFD7CF2CDEEF}"/>
    <cellStyle name="Normal 18 2 2" xfId="4454" xr:uid="{42D714FB-8CAF-47B9-A6F9-F1F11BB13AAB}"/>
    <cellStyle name="Normal 18 3" xfId="4348" xr:uid="{438AF097-B48E-45AF-9D81-65015C3AE9D8}"/>
    <cellStyle name="Normal 18 3 2" xfId="4547" xr:uid="{63D66C6B-4245-4D77-BEAF-F1F951D120CA}"/>
    <cellStyle name="Normal 18 3 3" xfId="4732" xr:uid="{0AF909B7-AA84-4F86-9FA0-7905AA022592}"/>
    <cellStyle name="Normal 18 3 4" xfId="4705" xr:uid="{A517E770-97B8-4DAA-868B-F3C33A5A32EA}"/>
    <cellStyle name="Normal 19" xfId="71" xr:uid="{B4F6FCD0-5D96-401E-8B57-2DA7549B57D7}"/>
    <cellStyle name="Normal 19 2" xfId="72" xr:uid="{23776F6C-5165-4010-83E7-2023042BAC13}"/>
    <cellStyle name="Normal 19 2 2" xfId="277" xr:uid="{AC30F71B-A32F-4565-93D8-73D7BBBB322D}"/>
    <cellStyle name="Normal 19 2 2 2" xfId="4651" xr:uid="{E2E975CD-49D8-4AE8-BE2C-B9C552F574EB}"/>
    <cellStyle name="Normal 19 2 3" xfId="4549" xr:uid="{5010A181-A05E-40E4-8A3F-9BDCEE0B9A9D}"/>
    <cellStyle name="Normal 19 3" xfId="278" xr:uid="{B12DF59B-465E-478D-B767-33DDD7EC5BBA}"/>
    <cellStyle name="Normal 19 3 2" xfId="4652" xr:uid="{0E95D933-B6E0-4DC6-ACC7-A07AE37C283C}"/>
    <cellStyle name="Normal 19 4" xfId="4548" xr:uid="{551E1706-AA7A-4455-994E-E30F9E5B14CE}"/>
    <cellStyle name="Normal 2" xfId="3" xr:uid="{0035700C-F3A5-4A6F-B63A-5CE25669DEE2}"/>
    <cellStyle name="Normal 2 2" xfId="73" xr:uid="{C2CF964F-DBDA-4290-B07F-DDB3F4E72ECE}"/>
    <cellStyle name="Normal 2 2 2" xfId="74" xr:uid="{EE299108-D64A-432B-A3C5-4F66A3DC428E}"/>
    <cellStyle name="Normal 2 2 2 2" xfId="279" xr:uid="{701B9D6D-31F5-4CFE-911A-E2D9B66375A6}"/>
    <cellStyle name="Normal 2 2 2 2 2" xfId="4655" xr:uid="{D0F81A46-493E-4BD1-A96D-862897C463EE}"/>
    <cellStyle name="Normal 2 2 2 3" xfId="4551" xr:uid="{4A37EB81-B8D0-4019-B543-9C6144FBA753}"/>
    <cellStyle name="Normal 2 2 3" xfId="280" xr:uid="{D69640D1-5666-4C90-A745-38B32D30571F}"/>
    <cellStyle name="Normal 2 2 3 2" xfId="4455" xr:uid="{9900FD80-CBAE-47D1-85D4-B1F7EC2FBCDE}"/>
    <cellStyle name="Normal 2 2 3 2 2" xfId="4585" xr:uid="{C1EE3804-61EC-422E-91B7-40FEED4BAE17}"/>
    <cellStyle name="Normal 2 2 3 2 2 2" xfId="4656" xr:uid="{FD15F70E-687C-420A-8D23-21DF81F2ADF6}"/>
    <cellStyle name="Normal 2 2 3 2 2 2 2" xfId="5371" xr:uid="{CD8E1995-A7F1-40B2-86D2-DAD9E1091A11}"/>
    <cellStyle name="Normal 2 2 3 2 2 3" xfId="5348" xr:uid="{65734223-52D8-4139-A208-F738A2350763}"/>
    <cellStyle name="Normal 2 2 3 2 3" xfId="4750" xr:uid="{9CA3AAF2-5F74-4596-B770-7B9AB2BDF297}"/>
    <cellStyle name="Normal 2 2 3 2 4" xfId="5305" xr:uid="{0EEED8D2-DDB6-4031-A51D-A8EB4BB12504}"/>
    <cellStyle name="Normal 2 2 3 3" xfId="4435" xr:uid="{7451115A-22D5-437B-904C-97BCAEE01E92}"/>
    <cellStyle name="Normal 2 2 3 4" xfId="4706" xr:uid="{D4D709E9-88C8-4797-AEAA-E0645B867BAB}"/>
    <cellStyle name="Normal 2 2 3 5" xfId="4695" xr:uid="{5B7BADDF-9114-4F18-801E-7E5A0FA495D1}"/>
    <cellStyle name="Normal 2 2 4" xfId="4349" xr:uid="{4A0E9776-F736-4304-B537-5D5A0B67114F}"/>
    <cellStyle name="Normal 2 2 4 2" xfId="4550" xr:uid="{00BBBBEF-526E-4061-B153-05EE5EC535E3}"/>
    <cellStyle name="Normal 2 2 4 3" xfId="4733" xr:uid="{6813D15C-F1D8-4527-AD6C-4369FCA15520}"/>
    <cellStyle name="Normal 2 2 4 4" xfId="4707" xr:uid="{E8760803-41A9-4932-9608-C21AC62BF326}"/>
    <cellStyle name="Normal 2 2 5" xfId="4654" xr:uid="{57489355-0ED6-4794-A599-F84FAD774996}"/>
    <cellStyle name="Normal 2 2 6" xfId="4753" xr:uid="{E2F1EAA7-4C42-42AF-9CC3-56E4DE0056A6}"/>
    <cellStyle name="Normal 2 3" xfId="75" xr:uid="{74B69A1A-F863-4B92-9134-B5A0FC18C04D}"/>
    <cellStyle name="Normal 2 3 2" xfId="76" xr:uid="{1DC71C3E-1B37-41FA-AD64-B87B656CFC35}"/>
    <cellStyle name="Normal 2 3 2 2" xfId="281" xr:uid="{9880FCBA-E71A-4DD8-8E7B-03D20E7FDFD3}"/>
    <cellStyle name="Normal 2 3 2 2 2" xfId="4657" xr:uid="{05608D9E-960F-4A8D-AEDC-BEFD3BC279F0}"/>
    <cellStyle name="Normal 2 3 2 3" xfId="4351" xr:uid="{D5FE9C14-BF00-4500-BEA9-E80645CA74F0}"/>
    <cellStyle name="Normal 2 3 2 3 2" xfId="4553" xr:uid="{5A9E5293-0428-4A12-BA1B-46E3795F7165}"/>
    <cellStyle name="Normal 2 3 2 3 3" xfId="4735" xr:uid="{9717CCFB-A22F-43A0-B253-5D126EDEE278}"/>
    <cellStyle name="Normal 2 3 2 3 4" xfId="4708" xr:uid="{B8D89C56-5DF5-43EE-A7A4-B5431A93240B}"/>
    <cellStyle name="Normal 2 3 3" xfId="77" xr:uid="{D00F942A-F2DB-4D08-AD1A-F2428707E15A}"/>
    <cellStyle name="Normal 2 3 4" xfId="78" xr:uid="{7446C068-439E-4214-AEB4-08D18DBB8B98}"/>
    <cellStyle name="Normal 2 3 5" xfId="185" xr:uid="{148EB0D4-4104-4E1A-90F1-0E5C6A6F86CA}"/>
    <cellStyle name="Normal 2 3 5 2" xfId="4658" xr:uid="{58E3015E-6DFA-4E7B-93BB-769825276950}"/>
    <cellStyle name="Normal 2 3 6" xfId="4350" xr:uid="{3AFD11ED-EB4C-4DFA-846F-AC0248E29FB7}"/>
    <cellStyle name="Normal 2 3 6 2" xfId="4552" xr:uid="{44CE08F4-D6E1-43FA-A560-FCCDC43A3B76}"/>
    <cellStyle name="Normal 2 3 6 3" xfId="4734" xr:uid="{EA1C6C14-3273-4D64-A722-1F3A78536691}"/>
    <cellStyle name="Normal 2 3 6 4" xfId="4709" xr:uid="{1173D722-79FF-454C-9F1E-7A783731C4FC}"/>
    <cellStyle name="Normal 2 3 7" xfId="5318" xr:uid="{6278BCDB-70A0-4339-8738-5F4C718D2465}"/>
    <cellStyle name="Normal 2 4" xfId="79" xr:uid="{AA6B7C56-FE0C-4D01-A0E5-50BCEC996906}"/>
    <cellStyle name="Normal 2 4 2" xfId="80" xr:uid="{F92F2BA4-A8EA-4D5D-9D6C-26A3F597C44A}"/>
    <cellStyle name="Normal 2 4 3" xfId="282" xr:uid="{FD9B8BA7-B317-41E6-B3FF-CF73E9555F2C}"/>
    <cellStyle name="Normal 2 4 3 2" xfId="4659" xr:uid="{F6278DD5-C258-4DED-8D07-83B49CB9CE40}"/>
    <cellStyle name="Normal 2 4 3 3" xfId="4673" xr:uid="{4DCBE500-7889-415A-80C1-2375A6255E98}"/>
    <cellStyle name="Normal 2 4 4" xfId="4554" xr:uid="{145272AE-FD2D-4DC7-8859-B91183B9323B}"/>
    <cellStyle name="Normal 2 4 5" xfId="4754" xr:uid="{67564B34-6890-4471-952D-5B4F1CF88457}"/>
    <cellStyle name="Normal 2 4 6" xfId="4752" xr:uid="{66D58E49-0E11-4239-963D-7D62F3CA43BD}"/>
    <cellStyle name="Normal 2 5" xfId="184" xr:uid="{C57FB7D9-D74A-491E-A4D6-4925BED60F3D}"/>
    <cellStyle name="Normal 2 5 2" xfId="284" xr:uid="{4B6B2FA9-616C-4256-B96D-741F546D33E9}"/>
    <cellStyle name="Normal 2 5 2 2" xfId="2505" xr:uid="{E739415F-59F9-4DAA-AC88-A2C7827C1344}"/>
    <cellStyle name="Normal 2 5 3" xfId="283" xr:uid="{974F879B-590B-4673-BC9A-BF3130AFDC13}"/>
    <cellStyle name="Normal 2 5 3 2" xfId="4586" xr:uid="{10EC9DA7-909D-4B5A-9F6E-6C8F5E244A69}"/>
    <cellStyle name="Normal 2 5 3 2 2" xfId="5367" xr:uid="{6AFE0C19-9679-43FD-9C5D-75D419D8A821}"/>
    <cellStyle name="Normal 2 5 3 3" xfId="4746" xr:uid="{E09D2BC7-91EB-40EA-82E1-7A831DD4F200}"/>
    <cellStyle name="Normal 2 5 3 3 2" xfId="5366" xr:uid="{AF2F80B8-5975-4386-B504-294524FBA0AA}"/>
    <cellStyle name="Normal 2 5 3 4" xfId="5302" xr:uid="{F2E8F8A9-42B7-4CF1-B165-5627F82D205D}"/>
    <cellStyle name="Normal 2 5 3 4 2" xfId="5342" xr:uid="{34623D39-3616-4528-B2C3-A7C46F5E7100}"/>
    <cellStyle name="Normal 2 5 4" xfId="4660" xr:uid="{5D7C0E96-D9D1-4995-86CE-7B721A5AAB71}"/>
    <cellStyle name="Normal 2 5 5" xfId="4615" xr:uid="{B2EB9CB0-DC68-40DD-AE5E-D73DB65D355B}"/>
    <cellStyle name="Normal 2 5 6" xfId="4614" xr:uid="{02A8DED0-743A-4764-AAD5-87235F30397E}"/>
    <cellStyle name="Normal 2 5 7" xfId="4749" xr:uid="{786A3D20-6B91-4B3E-8136-272724697286}"/>
    <cellStyle name="Normal 2 5 8" xfId="4719" xr:uid="{57596467-89CF-4A51-A334-4ACFB37175AC}"/>
    <cellStyle name="Normal 2 6" xfId="285" xr:uid="{C460F98E-096F-42A1-9A3B-93042D416B2C}"/>
    <cellStyle name="Normal 2 6 2" xfId="286" xr:uid="{FD90EA32-7ECD-4D9C-BEDD-D1E38C2CCD2A}"/>
    <cellStyle name="Normal 2 6 3" xfId="452" xr:uid="{14612585-C920-447D-98F2-E0BD4CB1F634}"/>
    <cellStyle name="Normal 2 6 3 2" xfId="5335" xr:uid="{6B16B2E4-EEBC-4355-B2A9-A2771B7856DC}"/>
    <cellStyle name="Normal 2 6 4" xfId="4661" xr:uid="{785CDF96-9378-4BB7-951D-2E6F8BA3AF5B}"/>
    <cellStyle name="Normal 2 6 5" xfId="4612" xr:uid="{7D1D8B62-29CB-4C27-8CF9-1C38FB861E1F}"/>
    <cellStyle name="Normal 2 6 5 2" xfId="4710" xr:uid="{8BFB3194-102C-44C2-B07D-3A7CD7D2CA91}"/>
    <cellStyle name="Normal 2 6 6" xfId="4598" xr:uid="{014F6505-B9B6-45F9-A892-1E805844F476}"/>
    <cellStyle name="Normal 2 6 7" xfId="5322" xr:uid="{B9595E55-57FB-454D-A006-72A786CB2BF5}"/>
    <cellStyle name="Normal 2 6 8" xfId="5331" xr:uid="{DACA1A13-1D84-4F76-B1C7-6AF9F4A70D8E}"/>
    <cellStyle name="Normal 2 7" xfId="287" xr:uid="{B9EAB915-F63C-40A6-9440-B3163DCC7C1A}"/>
    <cellStyle name="Normal 2 7 2" xfId="4456" xr:uid="{369B9B8C-FCA0-4AB2-BF68-28F95C0045AF}"/>
    <cellStyle name="Normal 2 7 3" xfId="4662" xr:uid="{B0771FAC-5D88-4E16-8AAD-F43C083BC166}"/>
    <cellStyle name="Normal 2 7 4" xfId="5303" xr:uid="{20026F4C-63DD-40EA-A623-067B5579D3B5}"/>
    <cellStyle name="Normal 2 8" xfId="4508" xr:uid="{9C51B87F-7477-4943-A702-38C07B00DBC2}"/>
    <cellStyle name="Normal 2 9" xfId="4653" xr:uid="{F7F70CFD-FF8F-436A-AAF3-EAD34AC00B7E}"/>
    <cellStyle name="Normal 20" xfId="434" xr:uid="{F88F836D-B3E9-4E52-A52B-29FC32E05004}"/>
    <cellStyle name="Normal 20 2" xfId="435" xr:uid="{AE8BB455-1059-41EC-8471-BEC181C17B1C}"/>
    <cellStyle name="Normal 20 2 2" xfId="436" xr:uid="{F42E23B0-0522-49BB-8898-4E5EC0389171}"/>
    <cellStyle name="Normal 20 2 2 2" xfId="4425" xr:uid="{1C9408B6-35C8-4B23-AD77-13A1CB965CF9}"/>
    <cellStyle name="Normal 20 2 2 3" xfId="4417" xr:uid="{F3F1BE2D-5B3C-4304-8B37-629305CC2E68}"/>
    <cellStyle name="Normal 20 2 2 4" xfId="4582" xr:uid="{AC28EE7A-DD1E-4A87-9971-BC0A0D3E5435}"/>
    <cellStyle name="Normal 20 2 2 5" xfId="4744" xr:uid="{F902BF38-AD53-483F-B2C3-BA259C941959}"/>
    <cellStyle name="Normal 20 2 3" xfId="4420" xr:uid="{6A19A3CA-1CA9-4F35-A0FB-E68A2AD991D9}"/>
    <cellStyle name="Normal 20 2 4" xfId="4416" xr:uid="{1949FA15-340C-4249-999E-E08967E349B4}"/>
    <cellStyle name="Normal 20 2 5" xfId="4581" xr:uid="{49CF419D-2518-40A3-A10D-42ACDE8E1BCA}"/>
    <cellStyle name="Normal 20 2 6" xfId="4743" xr:uid="{F1C79116-0451-4967-8968-12B0FFA8E039}"/>
    <cellStyle name="Normal 20 3" xfId="1167" xr:uid="{866B743C-BAB9-46AF-921C-B624BE3474DE}"/>
    <cellStyle name="Normal 20 3 2" xfId="4457" xr:uid="{90067093-EF7E-4151-8252-9DA9E631E190}"/>
    <cellStyle name="Normal 20 4" xfId="4352" xr:uid="{65BE65C2-B378-4AC6-86B4-CEC12195B648}"/>
    <cellStyle name="Normal 20 4 2" xfId="4555" xr:uid="{0B0B0755-7AC6-4ECE-B2FA-4DD2E27001AC}"/>
    <cellStyle name="Normal 20 4 3" xfId="4736" xr:uid="{1073427E-9906-4FD6-A12E-7F76DA9468A5}"/>
    <cellStyle name="Normal 20 4 4" xfId="4711" xr:uid="{601FC0C2-1F97-482D-87B4-75BF9C660273}"/>
    <cellStyle name="Normal 20 5" xfId="4433" xr:uid="{77B509F9-A582-4844-9380-DEF54F21649C}"/>
    <cellStyle name="Normal 20 5 2" xfId="5328" xr:uid="{6684C37A-E136-4182-9EE8-9E2ADA4642B7}"/>
    <cellStyle name="Normal 20 6" xfId="4587" xr:uid="{2AC7B485-4D99-470C-BF5D-4C036D559685}"/>
    <cellStyle name="Normal 20 7" xfId="4696" xr:uid="{0027AC10-A3D8-494B-BB72-EAAE13F28DF2}"/>
    <cellStyle name="Normal 20 8" xfId="4717" xr:uid="{C1FAC2E4-EB5C-4D31-A230-F5439FE4931B}"/>
    <cellStyle name="Normal 20 9" xfId="4716" xr:uid="{0CB08AC9-C994-42EA-9752-CC53767D3C8F}"/>
    <cellStyle name="Normal 21" xfId="437" xr:uid="{3B6CA500-6D39-4C4D-9AEA-526E41915617}"/>
    <cellStyle name="Normal 21 2" xfId="438" xr:uid="{75E150B0-C004-41C6-81A5-F9A229A380AC}"/>
    <cellStyle name="Normal 21 2 2" xfId="439" xr:uid="{98902AB0-44D0-4955-9F18-8BA341FC7A79}"/>
    <cellStyle name="Normal 21 3" xfId="4353" xr:uid="{5305722B-D95C-4C4A-B7BC-ABA3BBA0FB7D}"/>
    <cellStyle name="Normal 21 3 2" xfId="4459" xr:uid="{5C390463-74B0-41DB-94D4-57964411BDCD}"/>
    <cellStyle name="Normal 21 3 2 2" xfId="5353" xr:uid="{ECEE7306-9C1A-45B3-AD74-588D090C3F0C}"/>
    <cellStyle name="Normal 21 3 3" xfId="4458" xr:uid="{A46DCE85-4637-4632-959A-78040FBAB1B4}"/>
    <cellStyle name="Normal 21 4" xfId="4570" xr:uid="{84CE1BAB-A0B8-4083-946A-5D0069389E77}"/>
    <cellStyle name="Normal 21 4 2" xfId="5354" xr:uid="{F6E47A3C-7D1A-45A4-8552-52B6C0C8F090}"/>
    <cellStyle name="Normal 21 5" xfId="4737" xr:uid="{AFAC8D8C-681E-431B-921D-6BB6DCEAE72F}"/>
    <cellStyle name="Normal 22" xfId="440" xr:uid="{213EB88A-FE17-42BC-86D5-E96A140D250D}"/>
    <cellStyle name="Normal 22 2" xfId="441" xr:uid="{6D64E4C8-B48E-47CB-83D0-36A4AAA5D424}"/>
    <cellStyle name="Normal 22 3" xfId="4310" xr:uid="{78107A70-D31C-4BDE-AA28-AC90518765A3}"/>
    <cellStyle name="Normal 22 3 2" xfId="4354" xr:uid="{3BB78273-6382-4E08-B3D8-D16A64018ED3}"/>
    <cellStyle name="Normal 22 3 2 2" xfId="4461" xr:uid="{6B13A147-A28C-4EBF-940C-70BC4A964570}"/>
    <cellStyle name="Normal 22 3 3" xfId="4460" xr:uid="{F4E4607F-0CCE-4738-9E9A-CEB75FD63690}"/>
    <cellStyle name="Normal 22 3 4" xfId="4691" xr:uid="{695B947B-AE40-4566-89AA-BB6512E58DB0}"/>
    <cellStyle name="Normal 22 4" xfId="4313" xr:uid="{C3A5EACA-3EBF-4475-ACC5-19AB94593790}"/>
    <cellStyle name="Normal 22 4 10" xfId="5351" xr:uid="{0D93E368-AE8B-48E1-8E7A-14CBCAD9FEC2}"/>
    <cellStyle name="Normal 22 4 2" xfId="4431" xr:uid="{78B2AB4F-5BEF-4EBF-9E46-A07BEAE85A4C}"/>
    <cellStyle name="Normal 22 4 3" xfId="4571" xr:uid="{E5790727-5804-4BE0-8985-1798C93A2B04}"/>
    <cellStyle name="Normal 22 4 3 2" xfId="4590" xr:uid="{18B9AF4C-0F2D-4D6B-96F9-CD9D808FEC05}"/>
    <cellStyle name="Normal 22 4 3 2 2" xfId="5369" xr:uid="{1C54BC5A-A4BC-4839-BC5B-81512D76E4F2}"/>
    <cellStyle name="Normal 22 4 3 3" xfId="4748" xr:uid="{A459DB28-F32C-4FE6-933D-4319EA1A4C50}"/>
    <cellStyle name="Normal 22 4 3 4" xfId="5338" xr:uid="{5E5C4BC2-F177-47A3-BA04-CC3D4342F71E}"/>
    <cellStyle name="Normal 22 4 3 5" xfId="5334" xr:uid="{AF70AFF3-DEFD-4C8B-91BC-79EE0388A1B0}"/>
    <cellStyle name="Normal 22 4 4" xfId="4692" xr:uid="{B87FCEB2-B18F-4770-9F78-1751F5B24499}"/>
    <cellStyle name="Normal 22 4 5" xfId="4604" xr:uid="{0CE6C316-02DB-4C20-B035-25A770850BFA}"/>
    <cellStyle name="Normal 22 4 6" xfId="4595" xr:uid="{FB970DC3-9595-4193-96FE-DC163279830B}"/>
    <cellStyle name="Normal 22 4 7" xfId="4594" xr:uid="{636D2809-ECC0-4F1A-996B-6651B2BDF3C6}"/>
    <cellStyle name="Normal 22 4 8" xfId="4593" xr:uid="{A0190768-2922-4EAF-AE04-4AFDE957F2DE}"/>
    <cellStyle name="Normal 22 4 9" xfId="4592" xr:uid="{A821AAB2-FFF0-48B4-B75F-085D0F4A5E2A}"/>
    <cellStyle name="Normal 22 5" xfId="4738" xr:uid="{90369FBE-CD12-418B-A8F6-7AAFEBE9AE54}"/>
    <cellStyle name="Normal 23" xfId="442" xr:uid="{32A33001-D74C-4553-B617-1923D203EC61}"/>
    <cellStyle name="Normal 23 2" xfId="2500" xr:uid="{E4CE6A04-7BD9-4BB7-B919-F0BD5B67A264}"/>
    <cellStyle name="Normal 23 2 2" xfId="4356" xr:uid="{C732244D-BDDD-43C1-A7B2-0D11BD27FD34}"/>
    <cellStyle name="Normal 23 2 2 2" xfId="4751" xr:uid="{9CA7FD18-1BA2-4527-9D2A-AF3E66C1907C}"/>
    <cellStyle name="Normal 23 2 2 3" xfId="4693" xr:uid="{D22D52FC-916D-40C0-B14F-42E221E9BF57}"/>
    <cellStyle name="Normal 23 2 2 4" xfId="4663" xr:uid="{AFB72508-F958-4D3D-8F62-2FDC0ED1CC4D}"/>
    <cellStyle name="Normal 23 2 3" xfId="4605" xr:uid="{CC8AE2E5-2351-4A21-B732-7128103C01BF}"/>
    <cellStyle name="Normal 23 2 4" xfId="4712" xr:uid="{50F8C3C6-0670-4FDE-AAF7-77FF26CF923D}"/>
    <cellStyle name="Normal 23 3" xfId="4426" xr:uid="{E85DF262-EBA0-4619-9CDA-0E2F66C25B30}"/>
    <cellStyle name="Normal 23 4" xfId="4355" xr:uid="{9EC6251B-5C91-4F0B-8762-2A8D30EA6BAC}"/>
    <cellStyle name="Normal 23 5" xfId="4572" xr:uid="{769C4BBB-654F-48BF-9E4E-441A9FC39B42}"/>
    <cellStyle name="Normal 23 6" xfId="4739" xr:uid="{4DD23C59-0080-4FA0-AC75-B7DC6AE963BB}"/>
    <cellStyle name="Normal 24" xfId="443" xr:uid="{D07FB9F0-6D1F-423D-857F-FB99E85CDE3F}"/>
    <cellStyle name="Normal 24 2" xfId="444" xr:uid="{17D2EAC4-0B67-4FC8-85E3-65F39E2059A0}"/>
    <cellStyle name="Normal 24 2 2" xfId="4428" xr:uid="{9C22151C-E441-4068-ABE2-898B033B3887}"/>
    <cellStyle name="Normal 24 2 3" xfId="4358" xr:uid="{FD643BF4-B483-420E-AFAD-3FCF32633580}"/>
    <cellStyle name="Normal 24 2 4" xfId="4574" xr:uid="{BD723E3C-6988-437F-8D13-933573794903}"/>
    <cellStyle name="Normal 24 2 5" xfId="4741" xr:uid="{E1614CFC-179A-41C1-BD06-C222641032E8}"/>
    <cellStyle name="Normal 24 3" xfId="4427" xr:uid="{4A8FE8B1-A6DD-4899-ACB6-EE36E7F1497D}"/>
    <cellStyle name="Normal 24 4" xfId="4357" xr:uid="{BBE6CD6E-6AC7-46E5-8434-4202C76D3100}"/>
    <cellStyle name="Normal 24 5" xfId="4573" xr:uid="{C4D056A9-E20D-4970-9F2A-F32BFE5D9CCE}"/>
    <cellStyle name="Normal 24 6" xfId="4740" xr:uid="{E70F1795-5CD2-476F-B11C-2B901E1F6162}"/>
    <cellStyle name="Normal 25" xfId="451" xr:uid="{8F949A27-FECF-4980-9D60-B41B0DCD4DE7}"/>
    <cellStyle name="Normal 25 2" xfId="4360" xr:uid="{C48DC6A7-77CB-4D04-8473-0F3220921186}"/>
    <cellStyle name="Normal 25 2 2" xfId="5337" xr:uid="{D207AE07-75D5-4C16-B415-4D5E96049763}"/>
    <cellStyle name="Normal 25 3" xfId="4429" xr:uid="{3FFBAB58-7474-41F7-8442-ACF6632A4644}"/>
    <cellStyle name="Normal 25 4" xfId="4359" xr:uid="{572999F2-9172-49C8-BCCC-790E3490F46B}"/>
    <cellStyle name="Normal 25 5" xfId="4575" xr:uid="{BD409A2A-340D-4DEC-9354-7CC9820C8DD0}"/>
    <cellStyle name="Normal 25 5 2" xfId="5364" xr:uid="{B3DBF95E-769B-4FF9-ABF1-C740109BFDA3}"/>
    <cellStyle name="Normal 26" xfId="2498" xr:uid="{851462A9-B2F8-40AB-BC80-57661AE0DCCD}"/>
    <cellStyle name="Normal 26 2" xfId="2499" xr:uid="{0FABE53B-5ADA-46E6-BF2B-C9F73AB74105}"/>
    <cellStyle name="Normal 26 2 2" xfId="4362" xr:uid="{DD6FF129-CAE2-4D03-A6F2-4DCAFFC8BBAA}"/>
    <cellStyle name="Normal 26 3" xfId="4361" xr:uid="{3A85E28D-8C8D-412C-8C92-92E5C432AE4D}"/>
    <cellStyle name="Normal 26 3 2" xfId="4436" xr:uid="{E0572FA1-A4DC-4CDA-9BA3-E4BC447FD5AF}"/>
    <cellStyle name="Normal 27" xfId="2507" xr:uid="{15555223-30AF-4F81-84B0-802BBECE8E0E}"/>
    <cellStyle name="Normal 27 2" xfId="4364" xr:uid="{535C7386-1DBD-4A22-BB96-1248ACE0FED5}"/>
    <cellStyle name="Normal 27 3" xfId="4363" xr:uid="{F0BB64B0-CB3B-4E82-89F9-20B195E26851}"/>
    <cellStyle name="Normal 27 4" xfId="4599" xr:uid="{C3A09876-9023-4D06-A3F6-26EC52AB88AE}"/>
    <cellStyle name="Normal 27 5" xfId="5320" xr:uid="{D1071D00-9E3D-49A7-B88B-F8895AE7223E}"/>
    <cellStyle name="Normal 27 6" xfId="4589" xr:uid="{B0809C82-9219-4A19-8774-C4B6F1E52FB8}"/>
    <cellStyle name="Normal 27 7" xfId="5332" xr:uid="{67E76D21-745C-4B69-93FF-9C5953376D6B}"/>
    <cellStyle name="Normal 28" xfId="4365" xr:uid="{CA6D311E-3809-48CB-A886-BCDD479BF929}"/>
    <cellStyle name="Normal 28 2" xfId="4366" xr:uid="{73ACE0EB-3067-4441-80BA-4F5F94C820EA}"/>
    <cellStyle name="Normal 28 3" xfId="4367" xr:uid="{F7259D8D-85FA-4329-A82F-316290F7B87C}"/>
    <cellStyle name="Normal 29" xfId="4368" xr:uid="{CA5C4A3D-DC18-4D8D-9F53-7DCFEEC0EA32}"/>
    <cellStyle name="Normal 29 2" xfId="4369" xr:uid="{C96E3C07-FE6D-4670-AC2F-160CBF5F559C}"/>
    <cellStyle name="Normal 3" xfId="2" xr:uid="{665067A7-73F8-4B7E-BFD2-7BB3B9468366}"/>
    <cellStyle name="Normal 3 2" xfId="81" xr:uid="{4E964886-3FDA-4ADC-A5A8-C73504C0CB5D}"/>
    <cellStyle name="Normal 3 2 2" xfId="82" xr:uid="{2AE184A1-5855-4BFB-911F-1AEB187714FF}"/>
    <cellStyle name="Normal 3 2 2 2" xfId="288" xr:uid="{6D14DDC3-6EFC-4F8F-9A80-A7BF1290B981}"/>
    <cellStyle name="Normal 3 2 2 2 2" xfId="4665" xr:uid="{39EA2C8B-8D21-4303-BE04-AB5EC132F699}"/>
    <cellStyle name="Normal 3 2 2 3" xfId="4556" xr:uid="{CDDDDFC6-67F7-4A4A-B082-22DC998D6A96}"/>
    <cellStyle name="Normal 3 2 3" xfId="83" xr:uid="{903E4484-1218-4F9D-AC57-AD9A29143D7C}"/>
    <cellStyle name="Normal 3 2 4" xfId="289" xr:uid="{189F7994-2282-4373-A55D-8B449BE8A20A}"/>
    <cellStyle name="Normal 3 2 4 2" xfId="4666" xr:uid="{C1C9A3F3-A5E0-4B3D-8FB0-3A90F2C0DF6B}"/>
    <cellStyle name="Normal 3 2 5" xfId="2506" xr:uid="{0E6A5871-396E-4301-B6F3-65910B39643E}"/>
    <cellStyle name="Normal 3 2 5 2" xfId="4509" xr:uid="{D5150C1E-F714-42BA-90A5-417529C988D3}"/>
    <cellStyle name="Normal 3 2 5 3" xfId="5304" xr:uid="{9531F853-B0DF-48F3-B651-E06F1090C15C}"/>
    <cellStyle name="Normal 3 3" xfId="84" xr:uid="{F3C30226-C4C2-4FB9-BA5C-6D90F8DB774F}"/>
    <cellStyle name="Normal 3 3 2" xfId="290" xr:uid="{31704960-8458-44C0-AA2C-6C5DF30F36A1}"/>
    <cellStyle name="Normal 3 3 2 2" xfId="4667" xr:uid="{1F3F3661-0367-4330-8494-D2E18D9562BA}"/>
    <cellStyle name="Normal 3 3 3" xfId="4557" xr:uid="{3E3B8CDF-E3D6-4655-BA4E-732910F7FF84}"/>
    <cellStyle name="Normal 3 4" xfId="85" xr:uid="{F7CDC748-731C-4101-84F6-2951395400D6}"/>
    <cellStyle name="Normal 3 4 2" xfId="2502" xr:uid="{BB498DE4-9FB3-4306-9C58-9A8454E06465}"/>
    <cellStyle name="Normal 3 4 2 2" xfId="4668" xr:uid="{F5C1B1D2-D480-4E50-9B4F-FFA07BEAFE5F}"/>
    <cellStyle name="Normal 3 4 2 3" xfId="5365" xr:uid="{F262CE57-FE4D-43EF-AC54-885136C0A29E}"/>
    <cellStyle name="Normal 3 4 3" xfId="5361" xr:uid="{950CFB4C-EB02-4C92-A5C7-B6BF98D12131}"/>
    <cellStyle name="Normal 3 5" xfId="2501" xr:uid="{31F73F14-320A-4906-B99C-D0519FB8A4CB}"/>
    <cellStyle name="Normal 3 5 2" xfId="4669" xr:uid="{0AB49603-25B1-4F46-9E85-5BEA9A18DD25}"/>
    <cellStyle name="Normal 3 5 3" xfId="4745" xr:uid="{3408FDB2-E151-49D2-BCCE-4FD604E1579A}"/>
    <cellStyle name="Normal 3 5 4" xfId="4713" xr:uid="{03608284-6AA0-4289-84F4-91A6C1970636}"/>
    <cellStyle name="Normal 3 6" xfId="4664" xr:uid="{8E75246E-4605-47D2-9783-ADC55B57BCE6}"/>
    <cellStyle name="Normal 3 6 2" xfId="5336" xr:uid="{EC0DDA6F-4FB8-488E-86B9-365E1541E321}"/>
    <cellStyle name="Normal 3 6 2 2" xfId="5333" xr:uid="{2100DE27-7893-47BB-9C7A-D2DA031AEDF2}"/>
    <cellStyle name="Normal 3 6 2 3" xfId="5375" xr:uid="{65138F06-B180-4B07-A45B-10668925B23C}"/>
    <cellStyle name="Normal 30" xfId="4370" xr:uid="{420A9274-DDBE-4046-901F-F237C8A45EED}"/>
    <cellStyle name="Normal 30 2" xfId="4371" xr:uid="{B4D83A48-68BF-465A-AE1A-F77AD7597B08}"/>
    <cellStyle name="Normal 31" xfId="4372" xr:uid="{4B0E5B14-D751-4F0F-B9F6-68CFC88CA296}"/>
    <cellStyle name="Normal 31 2" xfId="4373" xr:uid="{B6D3A505-1311-409F-864D-6960592538DB}"/>
    <cellStyle name="Normal 32" xfId="4374" xr:uid="{E34BCE47-AC30-4996-AE66-4FCAE580FA16}"/>
    <cellStyle name="Normal 33" xfId="4375" xr:uid="{28F3E453-926E-41DC-B0BC-9D276812F6EC}"/>
    <cellStyle name="Normal 33 2" xfId="4376" xr:uid="{9FB282B0-87A5-4C59-A144-2F9C0A411D24}"/>
    <cellStyle name="Normal 34" xfId="4377" xr:uid="{724AE4F3-7645-4138-BC3E-22A5831F655C}"/>
    <cellStyle name="Normal 34 2" xfId="4378" xr:uid="{5737A56E-164B-4BCB-8AB2-A3EE5B40F756}"/>
    <cellStyle name="Normal 35" xfId="4379" xr:uid="{0170C9D0-241E-4337-A124-1FE02190746C}"/>
    <cellStyle name="Normal 35 2" xfId="4380" xr:uid="{A8FA895E-DC80-44AF-90D2-706059C95E23}"/>
    <cellStyle name="Normal 36" xfId="4381" xr:uid="{7D69A6A2-9B6B-4255-A490-F8E3F701139B}"/>
    <cellStyle name="Normal 36 2" xfId="4382" xr:uid="{E81C8A89-19E2-41A6-9983-C1C8D74851C0}"/>
    <cellStyle name="Normal 37" xfId="4383" xr:uid="{B2EA6B08-5C73-41E3-B42D-E1F2B657B5DE}"/>
    <cellStyle name="Normal 37 2" xfId="4384" xr:uid="{2CAD5B02-3D5C-4723-96A7-921BFE961316}"/>
    <cellStyle name="Normal 38" xfId="4385" xr:uid="{8AC21FE2-FC47-4A33-90D4-3B2FFBE6BFF1}"/>
    <cellStyle name="Normal 38 2" xfId="4386" xr:uid="{CDC1262A-DEE7-47EE-A1DC-F8C37F73C6E7}"/>
    <cellStyle name="Normal 39" xfId="4387" xr:uid="{53FC57C2-B274-42AE-8E9A-930278DE1D09}"/>
    <cellStyle name="Normal 39 2" xfId="4388" xr:uid="{57AC3B21-8DB3-4633-8738-6E6F4CDC9DAF}"/>
    <cellStyle name="Normal 39 2 2" xfId="4389" xr:uid="{55D564CC-121E-406E-B8DB-3C761395BF18}"/>
    <cellStyle name="Normal 39 3" xfId="4390" xr:uid="{5FA66DEE-A6F8-49C2-ACB3-8DFE06C6CEC9}"/>
    <cellStyle name="Normal 4" xfId="86" xr:uid="{6E4134B3-6EE7-4E83-97D8-1EB9BFE9AD3D}"/>
    <cellStyle name="Normal 4 2" xfId="87" xr:uid="{3AEA1244-A171-40C3-90BF-2498ADC4FCE5}"/>
    <cellStyle name="Normal 4 2 2" xfId="88" xr:uid="{E3DC9492-8C7A-49A0-82DD-5B1C05A554F3}"/>
    <cellStyle name="Normal 4 2 2 2" xfId="445" xr:uid="{FB3FFC6B-2689-4E5A-95D6-28A408AFE0F7}"/>
    <cellStyle name="Normal 4 2 2 3" xfId="2807" xr:uid="{584348E7-FCE5-409F-B158-5834DFA84A6E}"/>
    <cellStyle name="Normal 4 2 2 4" xfId="2808" xr:uid="{4D8B7443-06A0-4318-97AB-2638CBDA216B}"/>
    <cellStyle name="Normal 4 2 2 4 2" xfId="2809" xr:uid="{A9866C92-3AC6-46C2-B664-D24DC8CD2E98}"/>
    <cellStyle name="Normal 4 2 2 4 3" xfId="2810" xr:uid="{82E84A10-4F2E-42EC-9FAC-8DD7B07F33DF}"/>
    <cellStyle name="Normal 4 2 2 4 3 2" xfId="2811" xr:uid="{5777442F-84A7-451B-8577-A60F7BC50E79}"/>
    <cellStyle name="Normal 4 2 2 4 3 3" xfId="4312" xr:uid="{3D284D9A-ABCB-4862-9AA0-B5D79466C777}"/>
    <cellStyle name="Normal 4 2 3" xfId="2493" xr:uid="{5F4FC8C6-B8D5-4256-BFC9-4A1E9F9F787E}"/>
    <cellStyle name="Normal 4 2 3 2" xfId="2504" xr:uid="{9CD75312-8319-41B2-9B54-28AF003A3FA6}"/>
    <cellStyle name="Normal 4 2 3 2 2" xfId="4462" xr:uid="{BAB42440-2783-40A6-A35E-25D372520CA1}"/>
    <cellStyle name="Normal 4 2 3 2 3" xfId="5341" xr:uid="{CA872899-2D84-47E4-B66A-C47EE6FE781D}"/>
    <cellStyle name="Normal 4 2 3 3" xfId="4463" xr:uid="{D52D1E62-67DF-4B66-B160-DB60F12C0F9B}"/>
    <cellStyle name="Normal 4 2 3 3 2" xfId="4464" xr:uid="{C59413A3-0AC3-48E7-862A-922E0A238EEF}"/>
    <cellStyle name="Normal 4 2 3 4" xfId="4465" xr:uid="{050D52AB-3018-4224-9B93-B8E0C5872E99}"/>
    <cellStyle name="Normal 4 2 3 5" xfId="4466" xr:uid="{8ED4859C-3698-4544-AB48-69E538DBD065}"/>
    <cellStyle name="Normal 4 2 4" xfId="2494" xr:uid="{A3D4631B-1AC7-44ED-B9A0-E5BB476D3523}"/>
    <cellStyle name="Normal 4 2 4 2" xfId="4392" xr:uid="{0115B6E1-764F-45A6-B59F-3BC47A8EA3C4}"/>
    <cellStyle name="Normal 4 2 4 2 2" xfId="4467" xr:uid="{D38C3460-F998-4D1A-9013-774B22ECB713}"/>
    <cellStyle name="Normal 4 2 4 2 3" xfId="4694" xr:uid="{AC8393BF-C0E0-49AA-B414-CA801F96A0D9}"/>
    <cellStyle name="Normal 4 2 4 2 4" xfId="4613" xr:uid="{34F4EAA9-7119-4ED0-8CED-ECB9E00D908B}"/>
    <cellStyle name="Normal 4 2 4 3" xfId="4576" xr:uid="{67046702-032A-40F5-843C-63BF99B96BDE}"/>
    <cellStyle name="Normal 4 2 4 4" xfId="4714" xr:uid="{1990B058-F2D0-40F5-904F-470F1EA5A620}"/>
    <cellStyle name="Normal 4 2 5" xfId="1168" xr:uid="{8E74B981-E151-4BCF-B993-71744AC306B3}"/>
    <cellStyle name="Normal 4 2 6" xfId="4558" xr:uid="{6AAFBE6D-3E3F-4A24-B54B-610FCC76C867}"/>
    <cellStyle name="Normal 4 2 7" xfId="5345" xr:uid="{FBB1D594-B312-4BB3-8B71-94C179CD73B9}"/>
    <cellStyle name="Normal 4 3" xfId="528" xr:uid="{C94C5462-8645-4F20-86B8-CBA7D85B5870}"/>
    <cellStyle name="Normal 4 3 2" xfId="1170" xr:uid="{23EDA9E6-664B-4A37-9492-7414DB804B50}"/>
    <cellStyle name="Normal 4 3 2 2" xfId="1171" xr:uid="{A56D4974-0784-401C-96AD-1C9A6B844DCB}"/>
    <cellStyle name="Normal 4 3 2 3" xfId="1172" xr:uid="{2D7FB19D-3C06-44FD-AE30-A4CE82839B0A}"/>
    <cellStyle name="Normal 4 3 3" xfId="1169" xr:uid="{B95ADE76-906D-4BB2-81AF-CB8FF20C4ED5}"/>
    <cellStyle name="Normal 4 3 3 2" xfId="4434" xr:uid="{E99DD102-31AB-4247-B44E-01274AC2CE54}"/>
    <cellStyle name="Normal 4 3 4" xfId="2812" xr:uid="{8E26791B-F6BD-42B0-8FB2-C4A5DCE274E6}"/>
    <cellStyle name="Normal 4 3 4 2" xfId="5357" xr:uid="{DF58888F-CAD3-4871-8349-924C071DAE00}"/>
    <cellStyle name="Normal 4 3 5" xfId="2813" xr:uid="{1C4D8DBA-D5F1-47D9-82E7-C72EF90248CB}"/>
    <cellStyle name="Normal 4 3 5 2" xfId="2814" xr:uid="{114841EC-DFA0-4253-B093-582F55A5F1C6}"/>
    <cellStyle name="Normal 4 3 5 3" xfId="2815" xr:uid="{DF84FECD-46ED-4688-A4C0-E71A9F18F97A}"/>
    <cellStyle name="Normal 4 3 5 3 2" xfId="2816" xr:uid="{E1AC8076-BA09-42E6-A515-D64866EF7D33}"/>
    <cellStyle name="Normal 4 3 5 3 3" xfId="4311" xr:uid="{D9FF012A-C2C0-455B-B816-7BF5D40CB445}"/>
    <cellStyle name="Normal 4 3 6" xfId="4314" xr:uid="{27B0F677-2560-4B99-8688-82B1E4688832}"/>
    <cellStyle name="Normal 4 3 7" xfId="5340" xr:uid="{62033A20-31D7-4567-828F-F1A277045931}"/>
    <cellStyle name="Normal 4 4" xfId="453" xr:uid="{B366F4A6-D839-4FD1-8A71-593EAAFFF1CE}"/>
    <cellStyle name="Normal 4 4 2" xfId="2495" xr:uid="{D997BDEA-21FD-45B0-8AF2-C44C12931045}"/>
    <cellStyle name="Normal 4 4 2 2" xfId="5349" xr:uid="{B46F1A95-0916-4A67-BF5D-5AC32916CD20}"/>
    <cellStyle name="Normal 4 4 3" xfId="2503" xr:uid="{80438687-497C-4CD4-8A53-183F3E27AE82}"/>
    <cellStyle name="Normal 4 4 3 2" xfId="4317" xr:uid="{7AC83CD4-E865-4AE9-A399-B53585CB27FF}"/>
    <cellStyle name="Normal 4 4 3 3" xfId="4316" xr:uid="{964A6C28-FCA0-4F48-B409-4459E2979FC3}"/>
    <cellStyle name="Normal 4 4 4" xfId="4747" xr:uid="{051F3E53-AA1D-4B9E-AAA3-B1A6294DD741}"/>
    <cellStyle name="Normal 4 4 4 2" xfId="5358" xr:uid="{11CBDA15-0560-4786-ADAF-4529EE2AC6FD}"/>
    <cellStyle name="Normal 4 4 4 2 2" xfId="5374" xr:uid="{DD3A48C0-BA24-418E-8ACB-BD9B2D5BFC83}"/>
    <cellStyle name="Normal 4 4 4 3" xfId="5372" xr:uid="{7984B22C-387E-46C2-8AFB-5E0960B037AE}"/>
    <cellStyle name="Normal 4 4 5" xfId="5339" xr:uid="{14FDCF9D-1E6E-4364-ACBB-2C467827FE3F}"/>
    <cellStyle name="Normal 4 5" xfId="2496" xr:uid="{39D56D48-BBA4-4BB2-86BD-F4AA6816A7A3}"/>
    <cellStyle name="Normal 4 5 2" xfId="4391" xr:uid="{9701419C-9C74-457F-AA16-69CEEBFFB834}"/>
    <cellStyle name="Normal 4 6" xfId="2497" xr:uid="{4DFB8836-F7D4-4743-ADAF-722494CBB852}"/>
    <cellStyle name="Normal 4 7" xfId="900" xr:uid="{4046205A-FC7B-4010-9131-A73595FD6FEE}"/>
    <cellStyle name="Normal 4 8" xfId="5344" xr:uid="{E68ACE39-1169-4D87-B5AC-77FE3FF1EFFE}"/>
    <cellStyle name="Normal 40" xfId="4393" xr:uid="{C34787D0-5475-43C2-A499-E41268F887FD}"/>
    <cellStyle name="Normal 40 2" xfId="4394" xr:uid="{E13FDBCD-F588-4565-8E7A-4167BF53DD07}"/>
    <cellStyle name="Normal 40 2 2" xfId="4395" xr:uid="{C934CAFE-A353-4A70-95A5-77F41E97DD29}"/>
    <cellStyle name="Normal 40 3" xfId="4396" xr:uid="{1D7B42E5-4D7E-444C-A1D6-7C79EBA0434C}"/>
    <cellStyle name="Normal 41" xfId="4397" xr:uid="{4E49239A-A3F7-4B6C-AB4C-4D36110A08CF}"/>
    <cellStyle name="Normal 41 2" xfId="4398" xr:uid="{AF50BCCF-BD28-4669-B654-2EFB3B014D81}"/>
    <cellStyle name="Normal 42" xfId="4399" xr:uid="{CD91712F-4BAD-4FD7-8FC5-367A50E6E40C}"/>
    <cellStyle name="Normal 42 2" xfId="4400" xr:uid="{3183ECC5-C477-4D48-BB52-9D45F4C9D97E}"/>
    <cellStyle name="Normal 43" xfId="4401" xr:uid="{EBE15CA6-1404-4ED2-913E-F2F3010A0100}"/>
    <cellStyle name="Normal 43 2" xfId="4402" xr:uid="{984D49BC-3E01-4918-A0A6-9E19D58CFDAC}"/>
    <cellStyle name="Normal 44" xfId="4412" xr:uid="{5FBE3210-4AF4-4EAC-960E-BB4C16D64E7A}"/>
    <cellStyle name="Normal 44 2" xfId="4413" xr:uid="{717F3D1F-EBAC-4330-B063-814902899C28}"/>
    <cellStyle name="Normal 45" xfId="4674" xr:uid="{271AE127-C6F6-4C35-A6D1-CC7CE8D0C633}"/>
    <cellStyle name="Normal 45 2" xfId="5324" xr:uid="{717DDA2A-AACC-4C65-B6E5-840EB04B8F0C}"/>
    <cellStyle name="Normal 45 2 2" xfId="5370" xr:uid="{0736897D-7007-4912-805A-820DF66E8F5D}"/>
    <cellStyle name="Normal 45 3" xfId="5323" xr:uid="{F26EE8AE-E8F1-4FE6-903B-3A54C6E05C32}"/>
    <cellStyle name="Normal 5" xfId="89" xr:uid="{5E933972-F6ED-4B11-B752-CD51F60DD66C}"/>
    <cellStyle name="Normal 5 10" xfId="291" xr:uid="{DEE8E99E-0A40-42FF-BBD8-13A5EFD56DE7}"/>
    <cellStyle name="Normal 5 10 2" xfId="529" xr:uid="{01E4150A-EA47-4F3A-8F7B-A7368420D2BC}"/>
    <cellStyle name="Normal 5 10 2 2" xfId="1173" xr:uid="{69F97FED-3365-446A-BD17-4863427E92EF}"/>
    <cellStyle name="Normal 5 10 2 3" xfId="2817" xr:uid="{7E8B2CD0-5CAA-4440-BF67-C40F8FEF3F87}"/>
    <cellStyle name="Normal 5 10 2 4" xfId="2818" xr:uid="{6D9388A5-9113-4097-8AF2-4B8264B6BBB5}"/>
    <cellStyle name="Normal 5 10 3" xfId="1174" xr:uid="{5D45FF00-652E-42B9-9A19-3DF7454DA401}"/>
    <cellStyle name="Normal 5 10 3 2" xfId="2819" xr:uid="{9D538513-AAEC-4BA6-8781-D6678324D828}"/>
    <cellStyle name="Normal 5 10 3 3" xfId="2820" xr:uid="{1D62B527-5576-4E8C-9046-AF78AE17CF0E}"/>
    <cellStyle name="Normal 5 10 3 4" xfId="2821" xr:uid="{94C76AD3-5A5A-44EE-912B-99F38D0A8DB5}"/>
    <cellStyle name="Normal 5 10 4" xfId="2822" xr:uid="{C2E5A127-174C-4258-8FE4-70523CCD8517}"/>
    <cellStyle name="Normal 5 10 5" xfId="2823" xr:uid="{34D626C8-8565-4609-B591-A89D2C9F71BB}"/>
    <cellStyle name="Normal 5 10 6" xfId="2824" xr:uid="{6F8E88BF-8BE3-4CD5-B35A-EA1D73C619BC}"/>
    <cellStyle name="Normal 5 11" xfId="292" xr:uid="{D0CB5F5F-712C-49A0-986B-66602482ABDB}"/>
    <cellStyle name="Normal 5 11 2" xfId="1175" xr:uid="{5D523A07-1175-4791-B397-375270F2007B}"/>
    <cellStyle name="Normal 5 11 2 2" xfId="2825" xr:uid="{BB54290E-5C63-459F-8697-622239CF5D7A}"/>
    <cellStyle name="Normal 5 11 2 2 2" xfId="4403" xr:uid="{ABF82370-360E-4EC9-8223-C0DD4685CA9E}"/>
    <cellStyle name="Normal 5 11 2 2 3" xfId="4681" xr:uid="{7A4D1A25-EC20-43DD-A60A-80D3DC71B6C8}"/>
    <cellStyle name="Normal 5 11 2 3" xfId="2826" xr:uid="{07777C9A-92BB-4A05-A48F-D3E9A17924B0}"/>
    <cellStyle name="Normal 5 11 2 4" xfId="2827" xr:uid="{BBC45B61-7FC0-453E-832B-6406AD2AFE39}"/>
    <cellStyle name="Normal 5 11 3" xfId="2828" xr:uid="{956E1F98-01E8-4DB2-A66E-0E876D86A9A8}"/>
    <cellStyle name="Normal 5 11 3 2" xfId="5360" xr:uid="{294B86DC-7DD1-4AAF-900F-B06171B8DBF0}"/>
    <cellStyle name="Normal 5 11 4" xfId="2829" xr:uid="{6F1DAE77-505E-49BF-8A26-6A04B537B550}"/>
    <cellStyle name="Normal 5 11 4 2" xfId="4577" xr:uid="{0B94FE91-C3A7-4051-A825-A3FB7F6C8BBA}"/>
    <cellStyle name="Normal 5 11 4 3" xfId="4682" xr:uid="{0EFE9BA4-855C-4896-B13D-C1FFEBD01CE1}"/>
    <cellStyle name="Normal 5 11 4 4" xfId="4606" xr:uid="{08E0A646-C131-49D7-A5DF-6CC7DFE45FD5}"/>
    <cellStyle name="Normal 5 11 5" xfId="2830" xr:uid="{7C8E8ACC-F08A-470F-BE1B-4F0F1CE35307}"/>
    <cellStyle name="Normal 5 12" xfId="1176" xr:uid="{316B93E9-A7DE-4AF8-A3A4-951613880139}"/>
    <cellStyle name="Normal 5 12 2" xfId="2831" xr:uid="{4B7626E8-13E6-49EF-BDF6-6ADC44549258}"/>
    <cellStyle name="Normal 5 12 3" xfId="2832" xr:uid="{653E7BAD-08B5-4D09-AFDB-E06B5F887761}"/>
    <cellStyle name="Normal 5 12 4" xfId="2833" xr:uid="{0E4276B2-947F-440F-9A74-5F56D9D601E0}"/>
    <cellStyle name="Normal 5 13" xfId="901" xr:uid="{5233B370-555B-4CDE-95A7-6FD328A95868}"/>
    <cellStyle name="Normal 5 13 2" xfId="2834" xr:uid="{76BA37F7-7D00-496A-A656-0B98C618025E}"/>
    <cellStyle name="Normal 5 13 3" xfId="2835" xr:uid="{204FFA41-383A-4B5F-9E9D-A45AA3E14824}"/>
    <cellStyle name="Normal 5 13 4" xfId="2836" xr:uid="{3B283D3B-893D-4549-9B1D-5D2B967BB6DD}"/>
    <cellStyle name="Normal 5 14" xfId="2837" xr:uid="{60C1EC9E-84EF-43D3-B02E-E98888828FD5}"/>
    <cellStyle name="Normal 5 14 2" xfId="2838" xr:uid="{71BFE248-6A8F-4714-9929-C3484E1BAB85}"/>
    <cellStyle name="Normal 5 15" xfId="2839" xr:uid="{4BE6A9D3-AAFE-49CD-8471-A4A7F12E6634}"/>
    <cellStyle name="Normal 5 16" xfId="2840" xr:uid="{5DB21697-74C3-4932-96D1-8ACCB008A91D}"/>
    <cellStyle name="Normal 5 17" xfId="2841" xr:uid="{DE381595-0043-4E22-B376-71ADAEBF45D3}"/>
    <cellStyle name="Normal 5 18" xfId="5355" xr:uid="{0B728604-4A9B-4A6C-B265-2BFA04AAB6A5}"/>
    <cellStyle name="Normal 5 2" xfId="90" xr:uid="{6A5A05FF-F000-44CC-9DFE-96E7E2FD6633}"/>
    <cellStyle name="Normal 5 2 2" xfId="187" xr:uid="{94783880-5AD1-42FF-B03F-89F43CDC0E34}"/>
    <cellStyle name="Normal 5 2 2 2" xfId="188" xr:uid="{6CD4140A-EB65-4C74-87A2-21C7BADB8674}"/>
    <cellStyle name="Normal 5 2 2 2 2" xfId="189" xr:uid="{7CA28718-6D2D-448C-8937-A9855B8EFEEF}"/>
    <cellStyle name="Normal 5 2 2 2 2 2" xfId="190" xr:uid="{F7CD9DF5-0453-4468-9323-0BAC7051F144}"/>
    <cellStyle name="Normal 5 2 2 2 3" xfId="191" xr:uid="{DA1457A3-8991-4CE9-928E-31CC84CD5B5B}"/>
    <cellStyle name="Normal 5 2 2 2 4" xfId="4670" xr:uid="{2D4A4BA0-761D-4027-8527-693F6B7F5413}"/>
    <cellStyle name="Normal 5 2 2 2 5" xfId="5300" xr:uid="{84DA13C4-E961-49A1-B1BF-7DA5469CD463}"/>
    <cellStyle name="Normal 5 2 2 3" xfId="192" xr:uid="{27EE87FD-AC5D-4880-91EF-CC0FD0C7CF0C}"/>
    <cellStyle name="Normal 5 2 2 3 2" xfId="193" xr:uid="{7025E189-E917-4040-826F-2CCF513F3DF7}"/>
    <cellStyle name="Normal 5 2 2 4" xfId="194" xr:uid="{63ACCB33-474A-42CD-843E-94B2AE3CE97E}"/>
    <cellStyle name="Normal 5 2 2 5" xfId="293" xr:uid="{5B693AD8-C0A7-4D0F-AB1B-F9A4B9C8FCB3}"/>
    <cellStyle name="Normal 5 2 2 6" xfId="4596" xr:uid="{0C480BCA-CED2-4710-A681-C5499973A92F}"/>
    <cellStyle name="Normal 5 2 2 7" xfId="5329" xr:uid="{4FB16DCE-DAF5-451B-BE51-2EF18EE4AF03}"/>
    <cellStyle name="Normal 5 2 3" xfId="195" xr:uid="{D541E2BE-7CEB-43C2-9B3E-49CEA6BBBCD6}"/>
    <cellStyle name="Normal 5 2 3 2" xfId="196" xr:uid="{5C2B40CB-3DA0-4F9D-90F0-63B170DB2E79}"/>
    <cellStyle name="Normal 5 2 3 2 2" xfId="197" xr:uid="{898C056B-3975-4916-B9EA-2F384325DF21}"/>
    <cellStyle name="Normal 5 2 3 2 3" xfId="4559" xr:uid="{75469BFA-720D-431F-8E47-A17F57523DAB}"/>
    <cellStyle name="Normal 5 2 3 2 4" xfId="5301" xr:uid="{05802539-FA84-4C83-926A-1996FAB8734F}"/>
    <cellStyle name="Normal 5 2 3 3" xfId="198" xr:uid="{661ECEDA-AE48-4594-950B-95722E61D40A}"/>
    <cellStyle name="Normal 5 2 3 3 2" xfId="4742" xr:uid="{CA77B34F-E0ED-4C43-850D-7E28B02B5718}"/>
    <cellStyle name="Normal 5 2 3 4" xfId="4404" xr:uid="{3670390A-3502-45BA-A626-F5687EF700F0}"/>
    <cellStyle name="Normal 5 2 3 4 2" xfId="4715" xr:uid="{728BBF8B-AFA1-482A-8BD3-83F583478DD5}"/>
    <cellStyle name="Normal 5 2 3 5" xfId="4597" xr:uid="{CAF87C8B-EE69-49EC-A08B-D02D78AFF6A1}"/>
    <cellStyle name="Normal 5 2 3 5 2" xfId="5373" xr:uid="{289DB30D-0FBB-4A6E-B899-E3516462464A}"/>
    <cellStyle name="Normal 5 2 3 6" xfId="5321" xr:uid="{213048E1-946D-4D24-92F9-CC3043E379DD}"/>
    <cellStyle name="Normal 5 2 3 7" xfId="5330" xr:uid="{76A356C8-B3AC-4668-B16A-672192DB0CFF}"/>
    <cellStyle name="Normal 5 2 4" xfId="199" xr:uid="{DD2B292E-5C3D-47BF-B6B4-9E60C0628AD8}"/>
    <cellStyle name="Normal 5 2 4 2" xfId="200" xr:uid="{AFFD58BE-9B6E-4876-9865-7FDC655539BE}"/>
    <cellStyle name="Normal 5 2 5" xfId="201" xr:uid="{4A16C253-859B-41BC-AE82-7ED49A32AB20}"/>
    <cellStyle name="Normal 5 2 6" xfId="186" xr:uid="{5C8D74F1-0C76-43E6-A918-819DD1742C94}"/>
    <cellStyle name="Normal 5 3" xfId="91" xr:uid="{691FFFA8-6D09-438E-A261-6307A7DBA325}"/>
    <cellStyle name="Normal 5 3 2" xfId="4406" xr:uid="{68589B95-6B04-4262-AFDA-1059745E4CE1}"/>
    <cellStyle name="Normal 5 3 3" xfId="4405" xr:uid="{27E73C4A-34D0-48EA-80AC-763F8690F48A}"/>
    <cellStyle name="Normal 5 4" xfId="92" xr:uid="{E01F476A-3810-42DC-A52E-AC829D2ED900}"/>
    <cellStyle name="Normal 5 4 10" xfId="2842" xr:uid="{7D544D73-AE91-4471-B062-D601E244FC3E}"/>
    <cellStyle name="Normal 5 4 11" xfId="2843" xr:uid="{CB7DD6CE-8AB1-434C-BA30-39210B87C732}"/>
    <cellStyle name="Normal 5 4 2" xfId="93" xr:uid="{D99F8C3F-D6F6-4728-8743-84FD7C7621AE}"/>
    <cellStyle name="Normal 5 4 2 2" xfId="94" xr:uid="{B7FFAA00-17C5-4D8D-A449-4819D15F022B}"/>
    <cellStyle name="Normal 5 4 2 2 2" xfId="294" xr:uid="{22E24C33-4E98-45AE-A16A-5441F3E08714}"/>
    <cellStyle name="Normal 5 4 2 2 2 2" xfId="530" xr:uid="{EE844088-37FF-489B-8547-814139A94BA8}"/>
    <cellStyle name="Normal 5 4 2 2 2 2 2" xfId="531" xr:uid="{3F78F1A7-E2CA-405C-A5E1-595E29EA57F1}"/>
    <cellStyle name="Normal 5 4 2 2 2 2 2 2" xfId="1177" xr:uid="{E9572995-F77F-4044-BE81-1E1C69E52404}"/>
    <cellStyle name="Normal 5 4 2 2 2 2 2 2 2" xfId="1178" xr:uid="{99A801E8-440F-49E3-B542-73E5D4B7D4C1}"/>
    <cellStyle name="Normal 5 4 2 2 2 2 2 3" xfId="1179" xr:uid="{742BEB01-4DB0-4C40-83BA-99A9C8117A80}"/>
    <cellStyle name="Normal 5 4 2 2 2 2 3" xfId="1180" xr:uid="{F6CE4C3F-FD68-4456-A38B-D25800332251}"/>
    <cellStyle name="Normal 5 4 2 2 2 2 3 2" xfId="1181" xr:uid="{64C402C5-00F9-493E-AE9C-FCC10346EFC7}"/>
    <cellStyle name="Normal 5 4 2 2 2 2 4" xfId="1182" xr:uid="{0D2F96A5-C952-4D1A-BDAA-99E403D2DFFF}"/>
    <cellStyle name="Normal 5 4 2 2 2 3" xfId="532" xr:uid="{AADB9242-AFC5-4144-8FF4-85B4BFEB0AD0}"/>
    <cellStyle name="Normal 5 4 2 2 2 3 2" xfId="1183" xr:uid="{0AC1BBBF-780E-4E52-AB45-B902FDD48CE2}"/>
    <cellStyle name="Normal 5 4 2 2 2 3 2 2" xfId="1184" xr:uid="{EEEE6BE4-6D4E-427C-BBDA-F19298BB6108}"/>
    <cellStyle name="Normal 5 4 2 2 2 3 3" xfId="1185" xr:uid="{2E40186B-3091-4CD6-AA32-FD4166D7FAF0}"/>
    <cellStyle name="Normal 5 4 2 2 2 3 4" xfId="2844" xr:uid="{F23D0364-536D-4882-A504-F4F38F5DA4D8}"/>
    <cellStyle name="Normal 5 4 2 2 2 4" xfId="1186" xr:uid="{7BF66B3F-7A74-42AB-AB48-00AE0A071AF7}"/>
    <cellStyle name="Normal 5 4 2 2 2 4 2" xfId="1187" xr:uid="{4DED957F-60C4-4D43-9DD7-699E3BEAA044}"/>
    <cellStyle name="Normal 5 4 2 2 2 5" xfId="1188" xr:uid="{444F446C-A4BD-4A35-BB5A-52A3125FAC66}"/>
    <cellStyle name="Normal 5 4 2 2 2 6" xfId="2845" xr:uid="{2137A411-704A-476B-93E3-B31C91780DE3}"/>
    <cellStyle name="Normal 5 4 2 2 3" xfId="295" xr:uid="{35CF9148-E588-457A-8A2E-FD9596AD9464}"/>
    <cellStyle name="Normal 5 4 2 2 3 2" xfId="533" xr:uid="{2B34F312-62F5-4C64-B5A8-CF218AB3AF49}"/>
    <cellStyle name="Normal 5 4 2 2 3 2 2" xfId="534" xr:uid="{2FD1ECDE-2315-4064-8197-89D9CC3BBE47}"/>
    <cellStyle name="Normal 5 4 2 2 3 2 2 2" xfId="1189" xr:uid="{C28900F7-FF19-4691-94B5-BCC7ECE697B0}"/>
    <cellStyle name="Normal 5 4 2 2 3 2 2 2 2" xfId="1190" xr:uid="{147387CB-A407-4701-8391-C50E541D5DCB}"/>
    <cellStyle name="Normal 5 4 2 2 3 2 2 3" xfId="1191" xr:uid="{F13EFC83-BF98-4F31-835E-7FF7EB76D4E5}"/>
    <cellStyle name="Normal 5 4 2 2 3 2 3" xfId="1192" xr:uid="{B960C3A0-1922-4FE9-86BB-2023A4DE6CEE}"/>
    <cellStyle name="Normal 5 4 2 2 3 2 3 2" xfId="1193" xr:uid="{B973E2A7-FE6B-4244-945B-0B909BE897F3}"/>
    <cellStyle name="Normal 5 4 2 2 3 2 4" xfId="1194" xr:uid="{AEF11D5F-277D-4ED2-A95A-4B23A25C6D5C}"/>
    <cellStyle name="Normal 5 4 2 2 3 3" xfId="535" xr:uid="{ED06F3FA-61C3-4167-BF2F-5388F29E78C3}"/>
    <cellStyle name="Normal 5 4 2 2 3 3 2" xfId="1195" xr:uid="{B6AD74A4-F16A-47BD-8688-8F1CBE87E1F1}"/>
    <cellStyle name="Normal 5 4 2 2 3 3 2 2" xfId="1196" xr:uid="{90143433-BC61-42F4-B523-882CC583D52E}"/>
    <cellStyle name="Normal 5 4 2 2 3 3 3" xfId="1197" xr:uid="{CC302416-78A1-465F-A9F8-69D1607801C5}"/>
    <cellStyle name="Normal 5 4 2 2 3 4" xfId="1198" xr:uid="{BA652897-25E5-44F2-81F9-246D06F6A87C}"/>
    <cellStyle name="Normal 5 4 2 2 3 4 2" xfId="1199" xr:uid="{5982A308-F8D4-4796-A752-42BC1BFF0270}"/>
    <cellStyle name="Normal 5 4 2 2 3 5" xfId="1200" xr:uid="{EDBFA9AA-7580-408B-8B0A-5B0CA665E883}"/>
    <cellStyle name="Normal 5 4 2 2 4" xfId="536" xr:uid="{A126224E-12B1-49CC-85B1-EFE734A8E0E5}"/>
    <cellStyle name="Normal 5 4 2 2 4 2" xfId="537" xr:uid="{097AFD56-9A4F-451F-9649-B4BEB891DCB5}"/>
    <cellStyle name="Normal 5 4 2 2 4 2 2" xfId="1201" xr:uid="{963F03F1-AAE1-4ED2-8588-C93FE28B618D}"/>
    <cellStyle name="Normal 5 4 2 2 4 2 2 2" xfId="1202" xr:uid="{6C6F1B06-477D-4AA1-AEAE-011EA6DB37D3}"/>
    <cellStyle name="Normal 5 4 2 2 4 2 3" xfId="1203" xr:uid="{8EB57BE9-E0C2-4656-96DA-A43DCFF7558B}"/>
    <cellStyle name="Normal 5 4 2 2 4 3" xfId="1204" xr:uid="{7D1B0841-C077-4B8C-B850-5F62D59CDF2F}"/>
    <cellStyle name="Normal 5 4 2 2 4 3 2" xfId="1205" xr:uid="{FCC2F5E8-8BF5-47A9-9255-25A3184496FE}"/>
    <cellStyle name="Normal 5 4 2 2 4 4" xfId="1206" xr:uid="{4D352CBD-13F8-4DAD-A13D-48B636A12C75}"/>
    <cellStyle name="Normal 5 4 2 2 5" xfId="538" xr:uid="{8DE0903A-1D4B-4543-8381-E7263761F2ED}"/>
    <cellStyle name="Normal 5 4 2 2 5 2" xfId="1207" xr:uid="{B8EF7AE2-55BD-4D23-AC6F-61E51868E843}"/>
    <cellStyle name="Normal 5 4 2 2 5 2 2" xfId="1208" xr:uid="{AA1B35D6-34B7-4CF4-BCA4-00C6D5AE0672}"/>
    <cellStyle name="Normal 5 4 2 2 5 3" xfId="1209" xr:uid="{CB746FD8-414A-44F2-91EF-FB3061D05BFD}"/>
    <cellStyle name="Normal 5 4 2 2 5 4" xfId="2846" xr:uid="{84BDA2CB-0597-4522-9EF2-C3085D87043D}"/>
    <cellStyle name="Normal 5 4 2 2 6" xfId="1210" xr:uid="{E7676A4B-8422-4875-B9E0-90D962B0B9AE}"/>
    <cellStyle name="Normal 5 4 2 2 6 2" xfId="1211" xr:uid="{535CC9E0-B0CE-45E0-9B41-684A8567D781}"/>
    <cellStyle name="Normal 5 4 2 2 7" xfId="1212" xr:uid="{C0EADA38-722C-4D61-A9F4-371866A1A85A}"/>
    <cellStyle name="Normal 5 4 2 2 8" xfId="2847" xr:uid="{AF9D2D04-39E3-4D41-8875-0C073454B65B}"/>
    <cellStyle name="Normal 5 4 2 3" xfId="296" xr:uid="{DD22C194-1B8E-4A30-B7BC-C88CEC78B4A8}"/>
    <cellStyle name="Normal 5 4 2 3 2" xfId="539" xr:uid="{3E06196E-2E06-4EBC-A14F-46BDECC8F2F1}"/>
    <cellStyle name="Normal 5 4 2 3 2 2" xfId="540" xr:uid="{00154D45-B380-4133-B152-A26A35FBBF63}"/>
    <cellStyle name="Normal 5 4 2 3 2 2 2" xfId="1213" xr:uid="{78812125-E964-4E9A-9A57-1F7B93D29804}"/>
    <cellStyle name="Normal 5 4 2 3 2 2 2 2" xfId="1214" xr:uid="{A4B32099-4ABE-4855-A879-9D2DC555BA5F}"/>
    <cellStyle name="Normal 5 4 2 3 2 2 3" xfId="1215" xr:uid="{37FAE936-9B5A-4A91-8DFC-AD9971B9C0E2}"/>
    <cellStyle name="Normal 5 4 2 3 2 3" xfId="1216" xr:uid="{370D9D06-9C51-4A68-990D-A6EED1CA9E17}"/>
    <cellStyle name="Normal 5 4 2 3 2 3 2" xfId="1217" xr:uid="{7D1A5157-2F47-4C34-B906-1CB2A0567894}"/>
    <cellStyle name="Normal 5 4 2 3 2 4" xfId="1218" xr:uid="{A32ADB81-FCE2-4DA6-8315-E882053DE4D9}"/>
    <cellStyle name="Normal 5 4 2 3 3" xfId="541" xr:uid="{6334F1A7-D64A-4121-91B6-46D88DA2BFB5}"/>
    <cellStyle name="Normal 5 4 2 3 3 2" xfId="1219" xr:uid="{E37D46AA-DB19-4D42-8A7E-46934D4FDEE3}"/>
    <cellStyle name="Normal 5 4 2 3 3 2 2" xfId="1220" xr:uid="{6CB2C76F-F97A-4B2D-A596-5CEF4D2DA554}"/>
    <cellStyle name="Normal 5 4 2 3 3 3" xfId="1221" xr:uid="{128A00E2-31B6-4730-B5E6-779AD4129AE3}"/>
    <cellStyle name="Normal 5 4 2 3 3 4" xfId="2848" xr:uid="{4CDBDD80-7100-4AF6-B963-554E0E1519E9}"/>
    <cellStyle name="Normal 5 4 2 3 4" xfId="1222" xr:uid="{34E4714D-BF88-48AB-9130-79C0CEFF4ED4}"/>
    <cellStyle name="Normal 5 4 2 3 4 2" xfId="1223" xr:uid="{37D35E22-03E7-419B-9416-08584B497598}"/>
    <cellStyle name="Normal 5 4 2 3 5" xfId="1224" xr:uid="{9DFA7189-6874-4327-A827-C8B49DFF79D0}"/>
    <cellStyle name="Normal 5 4 2 3 6" xfId="2849" xr:uid="{2600321D-FB04-4D07-B18D-9598F0370506}"/>
    <cellStyle name="Normal 5 4 2 4" xfId="297" xr:uid="{088EE1A7-1C81-41E8-A6F0-529C81547972}"/>
    <cellStyle name="Normal 5 4 2 4 2" xfId="542" xr:uid="{35DB5B66-D37C-4CD0-8FCD-E1C75065E6D0}"/>
    <cellStyle name="Normal 5 4 2 4 2 2" xfId="543" xr:uid="{B1DC35B2-1FE9-466E-A990-2096696E0C8F}"/>
    <cellStyle name="Normal 5 4 2 4 2 2 2" xfId="1225" xr:uid="{765445FD-0E86-4866-831B-132A8C0B55EA}"/>
    <cellStyle name="Normal 5 4 2 4 2 2 2 2" xfId="1226" xr:uid="{C849EFF9-45AD-462F-9286-5F889DC96E4D}"/>
    <cellStyle name="Normal 5 4 2 4 2 2 3" xfId="1227" xr:uid="{57E66978-5331-44D0-B738-E036BD278F64}"/>
    <cellStyle name="Normal 5 4 2 4 2 3" xfId="1228" xr:uid="{978B8306-E046-4E25-9B4F-2D2643232F65}"/>
    <cellStyle name="Normal 5 4 2 4 2 3 2" xfId="1229" xr:uid="{95C19B77-03D3-431B-B738-18B714DAB2A3}"/>
    <cellStyle name="Normal 5 4 2 4 2 4" xfId="1230" xr:uid="{48350F80-EA0C-4400-99F6-63C5CB7B0B2F}"/>
    <cellStyle name="Normal 5 4 2 4 3" xfId="544" xr:uid="{14E671BE-384E-4830-AB95-7732442D9E3C}"/>
    <cellStyle name="Normal 5 4 2 4 3 2" xfId="1231" xr:uid="{7A784003-1E36-47CD-B90D-3A71C8540BA3}"/>
    <cellStyle name="Normal 5 4 2 4 3 2 2" xfId="1232" xr:uid="{854C04CC-05CB-48D1-BD15-F1C40E5C61E4}"/>
    <cellStyle name="Normal 5 4 2 4 3 3" xfId="1233" xr:uid="{8DB197B2-3307-452B-AD73-D5F4583D7600}"/>
    <cellStyle name="Normal 5 4 2 4 4" xfId="1234" xr:uid="{56BC769D-B18B-435E-87E5-9720CD3FD78F}"/>
    <cellStyle name="Normal 5 4 2 4 4 2" xfId="1235" xr:uid="{89C0C041-DC9B-4DF9-8B6B-4517DEE96E4F}"/>
    <cellStyle name="Normal 5 4 2 4 5" xfId="1236" xr:uid="{7566D2C5-E5B6-4DAC-A542-A1F109C6936E}"/>
    <cellStyle name="Normal 5 4 2 5" xfId="298" xr:uid="{B593CF91-A072-4523-A54E-7E43E8CEFC8E}"/>
    <cellStyle name="Normal 5 4 2 5 2" xfId="545" xr:uid="{1FE72C2C-280C-4F5B-B0C4-A899B7262F74}"/>
    <cellStyle name="Normal 5 4 2 5 2 2" xfId="1237" xr:uid="{BF7E7535-4B7D-4D33-9E81-1DBEB701BE8B}"/>
    <cellStyle name="Normal 5 4 2 5 2 2 2" xfId="1238" xr:uid="{D8D0E9B9-BDFD-43B3-9C79-78B5AE4CD815}"/>
    <cellStyle name="Normal 5 4 2 5 2 3" xfId="1239" xr:uid="{161229CA-70F4-4263-B8CA-89657F2C6F73}"/>
    <cellStyle name="Normal 5 4 2 5 3" xfId="1240" xr:uid="{30B50EF1-C40D-4547-BB73-3DAD2D54C4A0}"/>
    <cellStyle name="Normal 5 4 2 5 3 2" xfId="1241" xr:uid="{1E6EB3C9-9E54-4046-A9DF-74699B686CFF}"/>
    <cellStyle name="Normal 5 4 2 5 4" xfId="1242" xr:uid="{C28A17CB-C8FB-4B31-A4B3-FE9E58E9589A}"/>
    <cellStyle name="Normal 5 4 2 6" xfId="546" xr:uid="{78291B10-D6F0-4A65-8BF7-4DEC7DB38849}"/>
    <cellStyle name="Normal 5 4 2 6 2" xfId="1243" xr:uid="{A498963F-4E67-41F8-AEFD-59FFE3F53196}"/>
    <cellStyle name="Normal 5 4 2 6 2 2" xfId="1244" xr:uid="{9FDB3342-DD5C-494E-84BF-AECE255141F8}"/>
    <cellStyle name="Normal 5 4 2 6 2 3" xfId="4419" xr:uid="{222F5930-DC39-49B5-B0F0-9AAD5A74C90A}"/>
    <cellStyle name="Normal 5 4 2 6 3" xfId="1245" xr:uid="{D602761F-CEE8-4BF1-ADAE-F6870292B58C}"/>
    <cellStyle name="Normal 5 4 2 6 4" xfId="2850" xr:uid="{39A3C482-372A-460C-AF36-3FC45DD052F2}"/>
    <cellStyle name="Normal 5 4 2 6 4 2" xfId="4584" xr:uid="{EFF2C02F-BCD5-4EBF-A5E4-1D5A1F945952}"/>
    <cellStyle name="Normal 5 4 2 6 4 3" xfId="4683" xr:uid="{5C6B6D14-D5FD-4D6A-B650-6BBCFBAE78E0}"/>
    <cellStyle name="Normal 5 4 2 6 4 4" xfId="4611" xr:uid="{5209AF65-5EDD-4BAB-AF64-82F7CA227475}"/>
    <cellStyle name="Normal 5 4 2 7" xfId="1246" xr:uid="{982430D8-E4D8-4DFA-94BC-73B6109CDB17}"/>
    <cellStyle name="Normal 5 4 2 7 2" xfId="1247" xr:uid="{6287DD88-6870-4904-9336-7287B8C66E50}"/>
    <cellStyle name="Normal 5 4 2 8" xfId="1248" xr:uid="{BCBE1BF0-16CA-41FE-B8AC-C1EC7CCA4CC2}"/>
    <cellStyle name="Normal 5 4 2 9" xfId="2851" xr:uid="{DBDD0AC7-027E-4122-AE50-6741A229C308}"/>
    <cellStyle name="Normal 5 4 3" xfId="95" xr:uid="{0166486D-2F45-45E5-B16F-7C33B37C4208}"/>
    <cellStyle name="Normal 5 4 3 2" xfId="96" xr:uid="{B120D854-5484-4180-81D1-5AFE0DF2E463}"/>
    <cellStyle name="Normal 5 4 3 2 2" xfId="547" xr:uid="{5500338C-7970-44E2-9915-8EE6158C1B81}"/>
    <cellStyle name="Normal 5 4 3 2 2 2" xfId="548" xr:uid="{E7A85B43-5E8C-4BEC-AC93-89C47AEDB97E}"/>
    <cellStyle name="Normal 5 4 3 2 2 2 2" xfId="1249" xr:uid="{9B8B0F7C-6AE1-477E-BC8D-1E6E8F275968}"/>
    <cellStyle name="Normal 5 4 3 2 2 2 2 2" xfId="1250" xr:uid="{409DBBBE-632C-4155-B928-7013D56762A4}"/>
    <cellStyle name="Normal 5 4 3 2 2 2 3" xfId="1251" xr:uid="{1E45D399-D976-4DB8-89E2-FEF62D870571}"/>
    <cellStyle name="Normal 5 4 3 2 2 3" xfId="1252" xr:uid="{BDD37EE8-F233-4DEE-A0CA-6A48846578DA}"/>
    <cellStyle name="Normal 5 4 3 2 2 3 2" xfId="1253" xr:uid="{221CEBDD-6361-4377-A2E8-B90A3F2DE450}"/>
    <cellStyle name="Normal 5 4 3 2 2 4" xfId="1254" xr:uid="{40020EFE-A32F-43F4-9AA9-B66729111DA0}"/>
    <cellStyle name="Normal 5 4 3 2 3" xfId="549" xr:uid="{AD94523F-A923-4BED-9478-545FF4CB8EB1}"/>
    <cellStyle name="Normal 5 4 3 2 3 2" xfId="1255" xr:uid="{A07E7AE2-BB51-459F-A596-BB0B92E45C49}"/>
    <cellStyle name="Normal 5 4 3 2 3 2 2" xfId="1256" xr:uid="{04E4658D-465E-4F14-863E-FCBD281F0ACE}"/>
    <cellStyle name="Normal 5 4 3 2 3 3" xfId="1257" xr:uid="{E2768E66-3541-498D-9630-51042A3ABD40}"/>
    <cellStyle name="Normal 5 4 3 2 3 4" xfId="2852" xr:uid="{172B000C-7C9E-4ED3-A085-9D3452DEA06F}"/>
    <cellStyle name="Normal 5 4 3 2 4" xfId="1258" xr:uid="{933DEDB4-4330-4137-9348-81721C2970AF}"/>
    <cellStyle name="Normal 5 4 3 2 4 2" xfId="1259" xr:uid="{3B8E1BAB-1369-4AF9-88DE-3D24B3B54E41}"/>
    <cellStyle name="Normal 5 4 3 2 5" xfId="1260" xr:uid="{A5F9C431-1607-4D74-B107-DDA4EF0124DB}"/>
    <cellStyle name="Normal 5 4 3 2 6" xfId="2853" xr:uid="{3B124BF9-B949-49B4-BAD1-26FBD146ECB0}"/>
    <cellStyle name="Normal 5 4 3 3" xfId="299" xr:uid="{3E019522-A80B-4B53-A32D-A94C8871D388}"/>
    <cellStyle name="Normal 5 4 3 3 2" xfId="550" xr:uid="{131DD0C1-4441-41CB-A42F-62C8AC684C43}"/>
    <cellStyle name="Normal 5 4 3 3 2 2" xfId="551" xr:uid="{BB9CB3D3-AE0D-48EA-91D6-BA3E11CDC9DC}"/>
    <cellStyle name="Normal 5 4 3 3 2 2 2" xfId="1261" xr:uid="{FF9480C2-9600-4CEC-9750-BFF942CEAA32}"/>
    <cellStyle name="Normal 5 4 3 3 2 2 2 2" xfId="1262" xr:uid="{8CF12595-BCAE-44C3-87B6-0FAEE7DE7641}"/>
    <cellStyle name="Normal 5 4 3 3 2 2 3" xfId="1263" xr:uid="{519F470A-EE7F-452C-A1C5-987492F6996C}"/>
    <cellStyle name="Normal 5 4 3 3 2 3" xfId="1264" xr:uid="{295A6BA8-E786-4F07-9BF4-C1BD3EC7F2A6}"/>
    <cellStyle name="Normal 5 4 3 3 2 3 2" xfId="1265" xr:uid="{30EB825A-27D3-47B0-A980-FF0EEAF9FEF1}"/>
    <cellStyle name="Normal 5 4 3 3 2 4" xfId="1266" xr:uid="{F73D2CEE-0D04-4708-9B7C-2053A5ACA518}"/>
    <cellStyle name="Normal 5 4 3 3 3" xfId="552" xr:uid="{5C07528B-3C5B-4FFB-A5BF-63BAD5051476}"/>
    <cellStyle name="Normal 5 4 3 3 3 2" xfId="1267" xr:uid="{21220789-32EA-4868-91E3-46E7D1DF0949}"/>
    <cellStyle name="Normal 5 4 3 3 3 2 2" xfId="1268" xr:uid="{5D5A4919-7B45-4B26-917F-05770F3942C0}"/>
    <cellStyle name="Normal 5 4 3 3 3 3" xfId="1269" xr:uid="{C27274B9-2C6F-4392-8B83-93C54C2662FB}"/>
    <cellStyle name="Normal 5 4 3 3 4" xfId="1270" xr:uid="{317CCAEF-BD60-4074-A235-76EDC7083460}"/>
    <cellStyle name="Normal 5 4 3 3 4 2" xfId="1271" xr:uid="{D1818E3E-E709-4AD4-BA0E-9B60B0AAE822}"/>
    <cellStyle name="Normal 5 4 3 3 5" xfId="1272" xr:uid="{4EF30A4F-0505-4343-B23E-B15F085B17AA}"/>
    <cellStyle name="Normal 5 4 3 4" xfId="300" xr:uid="{F3A098F8-8EEC-4EE1-B283-3EC27DA5C58C}"/>
    <cellStyle name="Normal 5 4 3 4 2" xfId="553" xr:uid="{EAFA768F-F886-4895-969A-CC7F87856937}"/>
    <cellStyle name="Normal 5 4 3 4 2 2" xfId="1273" xr:uid="{E65245FB-4B8D-4310-80AA-B33C6874E8A3}"/>
    <cellStyle name="Normal 5 4 3 4 2 2 2" xfId="1274" xr:uid="{4D00FE05-3EF2-47EE-A0F4-6960594E5690}"/>
    <cellStyle name="Normal 5 4 3 4 2 3" xfId="1275" xr:uid="{3E92F6EA-B0C5-4EE1-B7E1-7FBB74D42EAA}"/>
    <cellStyle name="Normal 5 4 3 4 3" xfId="1276" xr:uid="{B726A326-D970-4C2D-84B1-DDDFACF3103A}"/>
    <cellStyle name="Normal 5 4 3 4 3 2" xfId="1277" xr:uid="{F65810F7-84FB-4A84-955A-A40EEB2CBD93}"/>
    <cellStyle name="Normal 5 4 3 4 4" xfId="1278" xr:uid="{002487C1-698C-4E12-882B-69ECE7095001}"/>
    <cellStyle name="Normal 5 4 3 5" xfId="554" xr:uid="{48329607-AA5F-4D85-BB6B-411CE02BEA7E}"/>
    <cellStyle name="Normal 5 4 3 5 2" xfId="1279" xr:uid="{1DD21811-CF5D-4A3A-A81E-CDED40A379D7}"/>
    <cellStyle name="Normal 5 4 3 5 2 2" xfId="1280" xr:uid="{B11FC542-D43C-4F81-85C7-3AE032D64E69}"/>
    <cellStyle name="Normal 5 4 3 5 3" xfId="1281" xr:uid="{0F2DC029-6487-4823-B9E8-A23538696354}"/>
    <cellStyle name="Normal 5 4 3 5 4" xfId="2854" xr:uid="{D0615EF1-0171-4B10-A4C9-B9BD0761CBF5}"/>
    <cellStyle name="Normal 5 4 3 6" xfId="1282" xr:uid="{D1AA3597-0167-4B83-A031-10705909733B}"/>
    <cellStyle name="Normal 5 4 3 6 2" xfId="1283" xr:uid="{72D895CB-8C8E-41CD-8BF9-501813632410}"/>
    <cellStyle name="Normal 5 4 3 7" xfId="1284" xr:uid="{E8964E77-8BEB-433E-8E54-F5029B77B76D}"/>
    <cellStyle name="Normal 5 4 3 8" xfId="2855" xr:uid="{B0803AB0-CC07-4820-9EA5-48E984FD5F27}"/>
    <cellStyle name="Normal 5 4 4" xfId="97" xr:uid="{DB275BB8-1728-4F4F-B42C-400098F6E298}"/>
    <cellStyle name="Normal 5 4 4 2" xfId="446" xr:uid="{689930F0-3FAB-479C-B09F-61BDF950D0C3}"/>
    <cellStyle name="Normal 5 4 4 2 2" xfId="555" xr:uid="{E421AFD2-3919-450F-816B-17801EE11544}"/>
    <cellStyle name="Normal 5 4 4 2 2 2" xfId="1285" xr:uid="{45ED5524-A75F-4E94-B711-B0FE4BF5431C}"/>
    <cellStyle name="Normal 5 4 4 2 2 2 2" xfId="1286" xr:uid="{194EE08F-BDCB-441B-8AF6-22A7FB332555}"/>
    <cellStyle name="Normal 5 4 4 2 2 3" xfId="1287" xr:uid="{EEBB3931-EA36-4A8A-BE01-8E2024568AF0}"/>
    <cellStyle name="Normal 5 4 4 2 2 4" xfId="2856" xr:uid="{85699411-B7AC-43AB-BB36-0B059CD1E528}"/>
    <cellStyle name="Normal 5 4 4 2 3" xfId="1288" xr:uid="{51F07415-CB22-42EE-B923-B9611646E2A3}"/>
    <cellStyle name="Normal 5 4 4 2 3 2" xfId="1289" xr:uid="{BAAB9517-AFF2-47CD-9D1F-11EE27F01DDB}"/>
    <cellStyle name="Normal 5 4 4 2 4" xfId="1290" xr:uid="{351F4857-B70C-4987-9DDC-98A17B5E8C20}"/>
    <cellStyle name="Normal 5 4 4 2 5" xfId="2857" xr:uid="{62666D1F-78B2-4776-8C44-92FB057FCB19}"/>
    <cellStyle name="Normal 5 4 4 3" xfId="556" xr:uid="{9874F765-75E2-4E1D-B04C-DAAA1F283BC3}"/>
    <cellStyle name="Normal 5 4 4 3 2" xfId="1291" xr:uid="{8782C404-D710-42D1-836B-6B36677C6F0B}"/>
    <cellStyle name="Normal 5 4 4 3 2 2" xfId="1292" xr:uid="{77437B28-7199-41FC-AC42-8E60533DF97B}"/>
    <cellStyle name="Normal 5 4 4 3 3" xfId="1293" xr:uid="{70D6AC6B-9543-4319-A122-A3DBCD81ACC4}"/>
    <cellStyle name="Normal 5 4 4 3 4" xfId="2858" xr:uid="{42CF8AD2-0699-4D6A-9EA3-8B77B31C01B6}"/>
    <cellStyle name="Normal 5 4 4 4" xfId="1294" xr:uid="{50217FD7-2B2A-4F1F-83C1-DAFAD3590ACD}"/>
    <cellStyle name="Normal 5 4 4 4 2" xfId="1295" xr:uid="{599E0F9E-0BF0-45BE-877B-726F9F606EC7}"/>
    <cellStyle name="Normal 5 4 4 4 3" xfId="2859" xr:uid="{C860CAA9-E46C-4344-A628-A2AECD598FB4}"/>
    <cellStyle name="Normal 5 4 4 4 4" xfId="2860" xr:uid="{29D182FF-D03B-4E0A-9DF0-04C47212F302}"/>
    <cellStyle name="Normal 5 4 4 5" xfId="1296" xr:uid="{5973014E-0270-4BF2-90E4-ABB5C5D1E39A}"/>
    <cellStyle name="Normal 5 4 4 6" xfId="2861" xr:uid="{8E3E6C06-9D0F-45A6-969E-98EBA55E22B7}"/>
    <cellStyle name="Normal 5 4 4 7" xfId="2862" xr:uid="{9F08F862-4CB5-4095-B926-987526E351DE}"/>
    <cellStyle name="Normal 5 4 5" xfId="301" xr:uid="{5038FA14-83E9-423A-8773-528CF103F84A}"/>
    <cellStyle name="Normal 5 4 5 2" xfId="557" xr:uid="{1EA2D247-2B24-4CD4-919F-0E664751E5A6}"/>
    <cellStyle name="Normal 5 4 5 2 2" xfId="558" xr:uid="{F3F56808-16D2-4D71-8DDA-2E3E8670FF57}"/>
    <cellStyle name="Normal 5 4 5 2 2 2" xfId="1297" xr:uid="{265CF5FE-0823-4BDA-A0F0-1FDB1A055CCA}"/>
    <cellStyle name="Normal 5 4 5 2 2 2 2" xfId="1298" xr:uid="{4942FBEF-D870-4D39-94CE-2B1AEB972F7A}"/>
    <cellStyle name="Normal 5 4 5 2 2 3" xfId="1299" xr:uid="{C075C68A-D20D-456D-B787-5E17A9BB68E6}"/>
    <cellStyle name="Normal 5 4 5 2 3" xfId="1300" xr:uid="{C241B394-FC17-40F5-8C61-37A655712EA6}"/>
    <cellStyle name="Normal 5 4 5 2 3 2" xfId="1301" xr:uid="{B86888F7-2A02-42D3-ACA5-8AA164372FC3}"/>
    <cellStyle name="Normal 5 4 5 2 4" xfId="1302" xr:uid="{3E117599-8451-4806-A4E7-4AACDAC40B67}"/>
    <cellStyle name="Normal 5 4 5 3" xfId="559" xr:uid="{F58F1A63-AA33-42A3-BAD6-A2AA6DE0C197}"/>
    <cellStyle name="Normal 5 4 5 3 2" xfId="1303" xr:uid="{402E4C50-C3B6-40E9-9F3D-D5BB9324D2AD}"/>
    <cellStyle name="Normal 5 4 5 3 2 2" xfId="1304" xr:uid="{7E684B28-0FCC-4E32-B583-2A8AEBAB7BD6}"/>
    <cellStyle name="Normal 5 4 5 3 3" xfId="1305" xr:uid="{B15028FF-19B0-4404-89EB-182B4E1B55F1}"/>
    <cellStyle name="Normal 5 4 5 3 4" xfId="2863" xr:uid="{090C3E30-AFA3-4A7C-9D4C-1BD34B815152}"/>
    <cellStyle name="Normal 5 4 5 4" xfId="1306" xr:uid="{FAE8FB38-10E3-435C-8C76-9A393E59CBBE}"/>
    <cellStyle name="Normal 5 4 5 4 2" xfId="1307" xr:uid="{533863FB-3DB2-4AC7-A714-645BC39365FC}"/>
    <cellStyle name="Normal 5 4 5 5" xfId="1308" xr:uid="{06E00B86-4470-42A5-B4C6-34E6FD9F8EF4}"/>
    <cellStyle name="Normal 5 4 5 6" xfId="2864" xr:uid="{3B04DB78-E580-46A7-AEF7-ECC54C0D7288}"/>
    <cellStyle name="Normal 5 4 6" xfId="302" xr:uid="{A67B00DE-6B81-44BF-BA6D-0FE5801A4F68}"/>
    <cellStyle name="Normal 5 4 6 2" xfId="560" xr:uid="{FDEAAD35-DADE-4EA8-AC7D-058159470CDB}"/>
    <cellStyle name="Normal 5 4 6 2 2" xfId="1309" xr:uid="{09738713-B222-4918-969A-D7057D643B90}"/>
    <cellStyle name="Normal 5 4 6 2 2 2" xfId="1310" xr:uid="{8A341607-09EB-4318-821C-DAF9999A8C0E}"/>
    <cellStyle name="Normal 5 4 6 2 3" xfId="1311" xr:uid="{4E3563AE-C2D4-4548-9C04-E3D8F4163C32}"/>
    <cellStyle name="Normal 5 4 6 2 4" xfId="2865" xr:uid="{75B5E2BD-BB0E-4AAA-82F1-43F131AD848D}"/>
    <cellStyle name="Normal 5 4 6 3" xfId="1312" xr:uid="{5951EB38-C97E-4E80-9076-D369D083DF22}"/>
    <cellStyle name="Normal 5 4 6 3 2" xfId="1313" xr:uid="{7AABE3F5-AE48-4F86-8F99-3D294E25002D}"/>
    <cellStyle name="Normal 5 4 6 4" xfId="1314" xr:uid="{8BFB02E1-8401-4C2A-8C37-2035D5C3B6B8}"/>
    <cellStyle name="Normal 5 4 6 5" xfId="2866" xr:uid="{4B34A4CE-3B42-45B3-9413-FD537065DCFB}"/>
    <cellStyle name="Normal 5 4 7" xfId="561" xr:uid="{C570E7F5-5CC3-40A3-BBF7-13CF64746B26}"/>
    <cellStyle name="Normal 5 4 7 2" xfId="1315" xr:uid="{C29ECFD1-52DA-4BB6-A87E-6D71BAEFC3D5}"/>
    <cellStyle name="Normal 5 4 7 2 2" xfId="1316" xr:uid="{6562728E-30D4-484C-B596-FA5D9D7848A1}"/>
    <cellStyle name="Normal 5 4 7 2 3" xfId="4418" xr:uid="{5CFBD21B-DBE6-43FD-B604-1ADC5C1BDD2F}"/>
    <cellStyle name="Normal 5 4 7 3" xfId="1317" xr:uid="{38264650-49BB-4801-87E4-3D968A8E7757}"/>
    <cellStyle name="Normal 5 4 7 4" xfId="2867" xr:uid="{DB484DA8-89DE-4EB9-974E-837210927308}"/>
    <cellStyle name="Normal 5 4 7 4 2" xfId="4583" xr:uid="{35A21E52-156B-4A72-88E2-CEBC5A9593C8}"/>
    <cellStyle name="Normal 5 4 7 4 3" xfId="4684" xr:uid="{AC4292A5-D1C9-4DCD-BF50-7392ECF9E22C}"/>
    <cellStyle name="Normal 5 4 7 4 4" xfId="4610" xr:uid="{87F0F5C3-81C1-4CC3-B9AE-5DDCAF3B351D}"/>
    <cellStyle name="Normal 5 4 8" xfId="1318" xr:uid="{84BFF993-5512-43A3-8DAC-85999A47E009}"/>
    <cellStyle name="Normal 5 4 8 2" xfId="1319" xr:uid="{BC0E52E2-41E2-4D7E-9A34-E57498261FA4}"/>
    <cellStyle name="Normal 5 4 8 3" xfId="2868" xr:uid="{B04ADF93-D229-4CF6-AF55-45D6D7E4EEBA}"/>
    <cellStyle name="Normal 5 4 8 4" xfId="2869" xr:uid="{8CFE7FF2-8B51-4B02-BEAC-F212B1463AC3}"/>
    <cellStyle name="Normal 5 4 9" xfId="1320" xr:uid="{A0F55E75-01BF-4A44-8D18-A6E6885AE7CE}"/>
    <cellStyle name="Normal 5 5" xfId="98" xr:uid="{E39346C8-51EF-4F9A-B5D5-80B5F1D3C77D}"/>
    <cellStyle name="Normal 5 5 10" xfId="2870" xr:uid="{66F9A014-28B9-49D7-92E8-74FCFC20666C}"/>
    <cellStyle name="Normal 5 5 11" xfId="2871" xr:uid="{17944875-FE43-4070-B25C-405CAAE89429}"/>
    <cellStyle name="Normal 5 5 2" xfId="99" xr:uid="{CABA72FA-098E-45F3-9459-6860E95FA15B}"/>
    <cellStyle name="Normal 5 5 2 2" xfId="100" xr:uid="{25952A59-22BD-496D-B37D-1813C829F42B}"/>
    <cellStyle name="Normal 5 5 2 2 2" xfId="303" xr:uid="{439790E5-F643-418F-8927-073089311C9B}"/>
    <cellStyle name="Normal 5 5 2 2 2 2" xfId="562" xr:uid="{4723B4A2-E350-429B-AFDD-E9918E85EC3C}"/>
    <cellStyle name="Normal 5 5 2 2 2 2 2" xfId="1321" xr:uid="{3339291F-5A66-48E1-93A5-D9381926CC35}"/>
    <cellStyle name="Normal 5 5 2 2 2 2 2 2" xfId="1322" xr:uid="{B3BAB44E-7C20-44BB-B38A-9480DA641852}"/>
    <cellStyle name="Normal 5 5 2 2 2 2 3" xfId="1323" xr:uid="{8EEA4FE5-9B97-4D26-B48E-E1393F8DDADE}"/>
    <cellStyle name="Normal 5 5 2 2 2 2 4" xfId="2872" xr:uid="{A25FB2C8-C143-455F-A643-4260A26DC9CD}"/>
    <cellStyle name="Normal 5 5 2 2 2 3" xfId="1324" xr:uid="{12F09BB3-95C1-4EC2-AF76-33A59934E6C2}"/>
    <cellStyle name="Normal 5 5 2 2 2 3 2" xfId="1325" xr:uid="{05A3F9C7-35CE-4E87-9D86-6FDF7D91E0FC}"/>
    <cellStyle name="Normal 5 5 2 2 2 3 3" xfId="2873" xr:uid="{66BC0F76-901D-43CA-918D-B1728F1D6720}"/>
    <cellStyle name="Normal 5 5 2 2 2 3 4" xfId="2874" xr:uid="{4D513665-8FE1-4C53-A0E2-F45B03F871FB}"/>
    <cellStyle name="Normal 5 5 2 2 2 4" xfId="1326" xr:uid="{E3E2D201-ADAB-4398-81D0-8D738C4502FC}"/>
    <cellStyle name="Normal 5 5 2 2 2 5" xfId="2875" xr:uid="{93FFB550-25D6-4903-B132-B51122838D5D}"/>
    <cellStyle name="Normal 5 5 2 2 2 6" xfId="2876" xr:uid="{4783F223-62CD-4C24-B931-19EBCCEC5BB0}"/>
    <cellStyle name="Normal 5 5 2 2 3" xfId="563" xr:uid="{34BDFF55-8687-4FAD-80ED-E5974222E73E}"/>
    <cellStyle name="Normal 5 5 2 2 3 2" xfId="1327" xr:uid="{FCD7F2F3-0EED-4A8E-BAEC-6BD33CA0525D}"/>
    <cellStyle name="Normal 5 5 2 2 3 2 2" xfId="1328" xr:uid="{7A33EA14-389F-43C7-8D77-AF10F8B5B5FB}"/>
    <cellStyle name="Normal 5 5 2 2 3 2 3" xfId="2877" xr:uid="{68E1C9D1-2FD6-40CB-97B1-92D581EDEF07}"/>
    <cellStyle name="Normal 5 5 2 2 3 2 4" xfId="2878" xr:uid="{A1A72416-2BF1-4ACD-A0CA-D62025B307AB}"/>
    <cellStyle name="Normal 5 5 2 2 3 3" xfId="1329" xr:uid="{5F2AFE34-AEA6-4F7A-8833-DF8ABE07E60A}"/>
    <cellStyle name="Normal 5 5 2 2 3 4" xfId="2879" xr:uid="{FFF145A1-7453-49EE-9271-2CDBE3DE742C}"/>
    <cellStyle name="Normal 5 5 2 2 3 5" xfId="2880" xr:uid="{D16C78F8-B892-4E60-A5B9-48C9EE152080}"/>
    <cellStyle name="Normal 5 5 2 2 4" xfId="1330" xr:uid="{4A53C1F0-844D-4314-A510-362523EF87E2}"/>
    <cellStyle name="Normal 5 5 2 2 4 2" xfId="1331" xr:uid="{09CF2676-82B8-46E0-8445-C29144598CF0}"/>
    <cellStyle name="Normal 5 5 2 2 4 3" xfId="2881" xr:uid="{F359C85C-769C-4771-8ED5-AD82E4872FF5}"/>
    <cellStyle name="Normal 5 5 2 2 4 4" xfId="2882" xr:uid="{24CD7F78-BB5C-4BA0-BEF7-6E39B2A2ABB0}"/>
    <cellStyle name="Normal 5 5 2 2 5" xfId="1332" xr:uid="{71D89AE1-C0A2-48B4-BB28-5315F840BC40}"/>
    <cellStyle name="Normal 5 5 2 2 5 2" xfId="2883" xr:uid="{9FB3F15A-93BD-4A5A-B6C5-C3E4F4ACCCC3}"/>
    <cellStyle name="Normal 5 5 2 2 5 3" xfId="2884" xr:uid="{A910753E-5CCA-42CB-9BDF-00C576C67D4B}"/>
    <cellStyle name="Normal 5 5 2 2 5 4" xfId="2885" xr:uid="{575878FD-70F8-444D-B38C-9B455B15F332}"/>
    <cellStyle name="Normal 5 5 2 2 6" xfId="2886" xr:uid="{0084C812-79D8-4423-BEE3-50D373B936D5}"/>
    <cellStyle name="Normal 5 5 2 2 7" xfId="2887" xr:uid="{59B5E4DC-51CB-4A1E-B077-692857384E8D}"/>
    <cellStyle name="Normal 5 5 2 2 8" xfId="2888" xr:uid="{1D9FD380-B070-40AE-B5A7-33F87E115BC0}"/>
    <cellStyle name="Normal 5 5 2 3" xfId="304" xr:uid="{554599EA-1465-4A23-90E1-AE950250CDAA}"/>
    <cellStyle name="Normal 5 5 2 3 2" xfId="564" xr:uid="{EAE774CA-3469-424D-823B-1E9D744C0E9D}"/>
    <cellStyle name="Normal 5 5 2 3 2 2" xfId="565" xr:uid="{B0073F7E-676E-4BB6-8276-620766CF44A2}"/>
    <cellStyle name="Normal 5 5 2 3 2 2 2" xfId="1333" xr:uid="{9394BF84-3EDE-45C9-91A6-AF5B85599D5D}"/>
    <cellStyle name="Normal 5 5 2 3 2 2 2 2" xfId="1334" xr:uid="{FB1DC629-7126-432E-B238-A8573499EDF7}"/>
    <cellStyle name="Normal 5 5 2 3 2 2 3" xfId="1335" xr:uid="{0596F691-FAAE-4FBB-8E18-51FEA7082527}"/>
    <cellStyle name="Normal 5 5 2 3 2 3" xfId="1336" xr:uid="{1781196C-6374-47E9-825C-0C1B22DC7FF8}"/>
    <cellStyle name="Normal 5 5 2 3 2 3 2" xfId="1337" xr:uid="{B4BCCF07-E72E-44AD-9D66-37D0D6DF41B9}"/>
    <cellStyle name="Normal 5 5 2 3 2 4" xfId="1338" xr:uid="{5E7126CE-5DDF-4CA6-BDFF-373F1403CF40}"/>
    <cellStyle name="Normal 5 5 2 3 3" xfId="566" xr:uid="{53EE8BB1-4864-4294-815F-A3EB61EBA583}"/>
    <cellStyle name="Normal 5 5 2 3 3 2" xfId="1339" xr:uid="{286BC02F-DDBE-49DF-85AA-8B7AAB790754}"/>
    <cellStyle name="Normal 5 5 2 3 3 2 2" xfId="1340" xr:uid="{B41D8A3F-1C9D-4203-B653-B9469E8A8345}"/>
    <cellStyle name="Normal 5 5 2 3 3 3" xfId="1341" xr:uid="{06622DE5-AD3E-4CC8-B5C9-61C1D07992DB}"/>
    <cellStyle name="Normal 5 5 2 3 3 4" xfId="2889" xr:uid="{2E4EF973-E91F-4467-8EBD-3FAA2357C3B4}"/>
    <cellStyle name="Normal 5 5 2 3 4" xfId="1342" xr:uid="{7FCBDB39-75C0-458E-A451-0C1C1BE86E2C}"/>
    <cellStyle name="Normal 5 5 2 3 4 2" xfId="1343" xr:uid="{521B6C88-4FE0-49E8-8E98-866ED26CA579}"/>
    <cellStyle name="Normal 5 5 2 3 5" xfId="1344" xr:uid="{0CC757EB-3979-4CD4-A1EA-865360239C64}"/>
    <cellStyle name="Normal 5 5 2 3 6" xfId="2890" xr:uid="{A6FCA8CC-4178-40C0-B6A0-1B366CEEB2E7}"/>
    <cellStyle name="Normal 5 5 2 4" xfId="305" xr:uid="{937DCF95-A3DA-43DB-921C-B2508278656C}"/>
    <cellStyle name="Normal 5 5 2 4 2" xfId="567" xr:uid="{777AF05A-03C1-42FA-8457-45CF38441924}"/>
    <cellStyle name="Normal 5 5 2 4 2 2" xfId="1345" xr:uid="{07EF261F-569E-4981-9BDB-D882AC1FB3B2}"/>
    <cellStyle name="Normal 5 5 2 4 2 2 2" xfId="1346" xr:uid="{4F2402FC-C7C2-4124-BBCF-75CEE7189C5A}"/>
    <cellStyle name="Normal 5 5 2 4 2 3" xfId="1347" xr:uid="{F8A15407-F025-4B71-9875-A0A1274F7983}"/>
    <cellStyle name="Normal 5 5 2 4 2 4" xfId="2891" xr:uid="{C9E841FA-2358-41D3-AF94-737DC8050579}"/>
    <cellStyle name="Normal 5 5 2 4 3" xfId="1348" xr:uid="{08004FEA-E836-4001-8A15-F8FC0769FC29}"/>
    <cellStyle name="Normal 5 5 2 4 3 2" xfId="1349" xr:uid="{0424BBD0-0176-4EB7-8C8F-F3382AC31831}"/>
    <cellStyle name="Normal 5 5 2 4 4" xfId="1350" xr:uid="{75089959-705E-4DD7-A6AB-40B325B665A1}"/>
    <cellStyle name="Normal 5 5 2 4 5" xfId="2892" xr:uid="{F03815B5-43BB-4FBC-8D7F-FB625C1920D2}"/>
    <cellStyle name="Normal 5 5 2 5" xfId="306" xr:uid="{3AB9066B-C2CD-4B1D-B6A0-1D57E8E258F9}"/>
    <cellStyle name="Normal 5 5 2 5 2" xfId="1351" xr:uid="{1F7B42A0-202C-4CB5-9700-3096E4841BF5}"/>
    <cellStyle name="Normal 5 5 2 5 2 2" xfId="1352" xr:uid="{972E67FD-B7AD-4489-AE4E-C44BACECB662}"/>
    <cellStyle name="Normal 5 5 2 5 3" xfId="1353" xr:uid="{7A8CC3FB-A0EA-4607-AFD0-366A9DFDAFB1}"/>
    <cellStyle name="Normal 5 5 2 5 4" xfId="2893" xr:uid="{577C3B61-8A2B-400D-BA5A-551FEFF02A98}"/>
    <cellStyle name="Normal 5 5 2 6" xfId="1354" xr:uid="{3821ADAF-2553-4653-B1F0-B7825CF5555C}"/>
    <cellStyle name="Normal 5 5 2 6 2" xfId="1355" xr:uid="{6F806DBA-B79A-4C93-9743-C44BD90B2548}"/>
    <cellStyle name="Normal 5 5 2 6 3" xfId="2894" xr:uid="{5EBA0405-C2DD-408E-B276-CDDA7B9477B2}"/>
    <cellStyle name="Normal 5 5 2 6 4" xfId="2895" xr:uid="{38F1291D-CE6E-45BC-8EAF-DC351955B629}"/>
    <cellStyle name="Normal 5 5 2 7" xfId="1356" xr:uid="{11017632-7028-465C-A7F7-9DCD00D68B10}"/>
    <cellStyle name="Normal 5 5 2 8" xfId="2896" xr:uid="{1ABECE32-9CFB-4361-B589-DD18F6B2080B}"/>
    <cellStyle name="Normal 5 5 2 9" xfId="2897" xr:uid="{FDE08284-A4B7-4222-870E-F2040493510C}"/>
    <cellStyle name="Normal 5 5 3" xfId="101" xr:uid="{F2561C2B-0E4F-4072-BAD3-83676B4AAC8B}"/>
    <cellStyle name="Normal 5 5 3 2" xfId="102" xr:uid="{8B61869A-2D39-4219-8212-2AAB10CBD2DC}"/>
    <cellStyle name="Normal 5 5 3 2 2" xfId="568" xr:uid="{DDAB3D3C-DE63-4996-A03D-C5FDA86B6073}"/>
    <cellStyle name="Normal 5 5 3 2 2 2" xfId="1357" xr:uid="{4F198EC1-E66D-40DA-99FF-6276AE5AF074}"/>
    <cellStyle name="Normal 5 5 3 2 2 2 2" xfId="1358" xr:uid="{19175879-0DB7-4D0D-8431-DE5980B3C7C7}"/>
    <cellStyle name="Normal 5 5 3 2 2 2 2 2" xfId="4468" xr:uid="{8E58344F-1E96-4341-B24F-ADFAC047EBAF}"/>
    <cellStyle name="Normal 5 5 3 2 2 2 3" xfId="4469" xr:uid="{ADAF1543-1B45-4D11-AE35-109D93DDD7C3}"/>
    <cellStyle name="Normal 5 5 3 2 2 3" xfId="1359" xr:uid="{3E9ED292-5D56-4D98-B0BC-FB5866581733}"/>
    <cellStyle name="Normal 5 5 3 2 2 3 2" xfId="4470" xr:uid="{5C03DBCF-F9BE-46D8-816E-5D72A69F9797}"/>
    <cellStyle name="Normal 5 5 3 2 2 4" xfId="2898" xr:uid="{BF238B7F-5CFC-410A-876A-4F8FEC4A1B95}"/>
    <cellStyle name="Normal 5 5 3 2 3" xfId="1360" xr:uid="{6D74E4E5-D842-4CFE-A1EB-721DB5CD1AB3}"/>
    <cellStyle name="Normal 5 5 3 2 3 2" xfId="1361" xr:uid="{588B3051-C1DF-434C-9736-0A68564B6B83}"/>
    <cellStyle name="Normal 5 5 3 2 3 2 2" xfId="4471" xr:uid="{3C592EED-3F0F-4FDF-BACF-6B8876AB329F}"/>
    <cellStyle name="Normal 5 5 3 2 3 3" xfId="2899" xr:uid="{E64E527A-EF38-4FBE-92EF-599211EC7FD6}"/>
    <cellStyle name="Normal 5 5 3 2 3 4" xfId="2900" xr:uid="{50B9FA16-28A7-49A4-925D-D8E0A5FB4D77}"/>
    <cellStyle name="Normal 5 5 3 2 4" xfId="1362" xr:uid="{A09B18E5-320C-4182-AF4B-A9118C3F6DE8}"/>
    <cellStyle name="Normal 5 5 3 2 4 2" xfId="4472" xr:uid="{9E378280-51EA-474E-9AF3-ECA3D155A503}"/>
    <cellStyle name="Normal 5 5 3 2 5" xfId="2901" xr:uid="{4B339706-DBD1-48B0-A3DE-28B190BD14CF}"/>
    <cellStyle name="Normal 5 5 3 2 6" xfId="2902" xr:uid="{1CE46730-DEBB-4FA9-93ED-700883F4375B}"/>
    <cellStyle name="Normal 5 5 3 3" xfId="307" xr:uid="{1FCF645C-72E3-487D-8BCC-2402278BEB92}"/>
    <cellStyle name="Normal 5 5 3 3 2" xfId="1363" xr:uid="{C6F00D9A-11ED-4F7E-9C54-9A571F4E4634}"/>
    <cellStyle name="Normal 5 5 3 3 2 2" xfId="1364" xr:uid="{DD08C43B-723B-4280-906D-A3578F62FC93}"/>
    <cellStyle name="Normal 5 5 3 3 2 2 2" xfId="4473" xr:uid="{236D8B7B-3552-4D78-ACB1-61D6B169FACD}"/>
    <cellStyle name="Normal 5 5 3 3 2 3" xfId="2903" xr:uid="{93C44908-CC7C-483F-A6F4-C191631B96A4}"/>
    <cellStyle name="Normal 5 5 3 3 2 4" xfId="2904" xr:uid="{9F196614-89A7-45D7-98F1-4F94D05D095A}"/>
    <cellStyle name="Normal 5 5 3 3 3" xfId="1365" xr:uid="{D1AEA03D-D331-4D02-AABD-3BACC64E3404}"/>
    <cellStyle name="Normal 5 5 3 3 3 2" xfId="4474" xr:uid="{345CCA75-5D3E-40DE-AE00-8B4AD5BE8D3B}"/>
    <cellStyle name="Normal 5 5 3 3 4" xfId="2905" xr:uid="{A384987A-C0DD-48AF-AA1D-E31B6CAA4571}"/>
    <cellStyle name="Normal 5 5 3 3 5" xfId="2906" xr:uid="{F211D76F-4F8E-4F3F-B716-1C2B6121F960}"/>
    <cellStyle name="Normal 5 5 3 4" xfId="1366" xr:uid="{88A76656-B91D-4AB5-8FA0-E535C0CFBD05}"/>
    <cellStyle name="Normal 5 5 3 4 2" xfId="1367" xr:uid="{8ABE59E8-13F6-4A5E-ADAF-BE6BD52D24D9}"/>
    <cellStyle name="Normal 5 5 3 4 2 2" xfId="4475" xr:uid="{86BB1565-4708-4558-90CE-F47DE7CD3200}"/>
    <cellStyle name="Normal 5 5 3 4 3" xfId="2907" xr:uid="{04C17377-6FBD-4ACB-BC33-CC721D214C53}"/>
    <cellStyle name="Normal 5 5 3 4 4" xfId="2908" xr:uid="{6C3C09B7-69AA-497C-A96D-2563F31E4553}"/>
    <cellStyle name="Normal 5 5 3 5" xfId="1368" xr:uid="{06ACC652-ADC0-4100-A352-32433948CA6D}"/>
    <cellStyle name="Normal 5 5 3 5 2" xfId="2909" xr:uid="{35789AA0-BA1E-4C55-AFB7-9886060871EE}"/>
    <cellStyle name="Normal 5 5 3 5 3" xfId="2910" xr:uid="{40507B88-8BC4-4290-A661-3D9351D47CC1}"/>
    <cellStyle name="Normal 5 5 3 5 4" xfId="2911" xr:uid="{4018EECF-5B3E-4AFF-AF4E-23AC82363B7C}"/>
    <cellStyle name="Normal 5 5 3 6" xfId="2912" xr:uid="{95D957D7-B7D9-45C8-96CC-320D88E1FBEC}"/>
    <cellStyle name="Normal 5 5 3 7" xfId="2913" xr:uid="{9DB1451C-DFAE-4EE3-87A8-0207586890A9}"/>
    <cellStyle name="Normal 5 5 3 8" xfId="2914" xr:uid="{EEC51026-329C-4A36-9E2A-FD8FF00E4B79}"/>
    <cellStyle name="Normal 5 5 4" xfId="103" xr:uid="{D4C792BC-4EAA-4C83-96DE-49AC9E3A3821}"/>
    <cellStyle name="Normal 5 5 4 2" xfId="569" xr:uid="{E338D84E-789B-45AB-A933-F000F1F74CD6}"/>
    <cellStyle name="Normal 5 5 4 2 2" xfId="570" xr:uid="{7BB7729A-CC41-43F3-8231-41536091A366}"/>
    <cellStyle name="Normal 5 5 4 2 2 2" xfId="1369" xr:uid="{F31876ED-C6B2-4220-9E68-7330FD6D54FD}"/>
    <cellStyle name="Normal 5 5 4 2 2 2 2" xfId="1370" xr:uid="{81C3B083-3011-4DB6-92C8-4FC91FFF2B8A}"/>
    <cellStyle name="Normal 5 5 4 2 2 3" xfId="1371" xr:uid="{4992B544-E6B6-4C42-BC3A-BC64BA103BB8}"/>
    <cellStyle name="Normal 5 5 4 2 2 4" xfId="2915" xr:uid="{0128C6CF-5775-4219-8229-DD93D8F3636B}"/>
    <cellStyle name="Normal 5 5 4 2 3" xfId="1372" xr:uid="{37399139-4726-4FBD-B44A-CC8CDDB26D3C}"/>
    <cellStyle name="Normal 5 5 4 2 3 2" xfId="1373" xr:uid="{51164E32-C1F1-45D8-A007-5498FAB77BFD}"/>
    <cellStyle name="Normal 5 5 4 2 4" xfId="1374" xr:uid="{D9FFDA94-04B6-445A-8662-0C59240AF923}"/>
    <cellStyle name="Normal 5 5 4 2 5" xfId="2916" xr:uid="{6A03233D-17E5-4D42-930B-CAF4EDB9C2FF}"/>
    <cellStyle name="Normal 5 5 4 3" xfId="571" xr:uid="{6E1AE807-FCC5-477B-A594-DB2E7E477A8F}"/>
    <cellStyle name="Normal 5 5 4 3 2" xfId="1375" xr:uid="{63352484-C250-482A-B27F-4C89654FA91E}"/>
    <cellStyle name="Normal 5 5 4 3 2 2" xfId="1376" xr:uid="{8D3E2D71-E254-4C1D-A037-8B83C2963CDF}"/>
    <cellStyle name="Normal 5 5 4 3 3" xfId="1377" xr:uid="{55D0830C-3D89-4EAB-9B36-E47D63DBFAF6}"/>
    <cellStyle name="Normal 5 5 4 3 4" xfId="2917" xr:uid="{A27976B9-D597-4BDE-B5B0-64FD9EF18451}"/>
    <cellStyle name="Normal 5 5 4 4" xfId="1378" xr:uid="{8D1B09DC-FB8B-4100-8F46-7575A69778A9}"/>
    <cellStyle name="Normal 5 5 4 4 2" xfId="1379" xr:uid="{2BA5C23F-FF2B-4427-B809-5C27894C3549}"/>
    <cellStyle name="Normal 5 5 4 4 3" xfId="2918" xr:uid="{CEEAB0E8-EFDD-4F5D-B1E1-978483194A9D}"/>
    <cellStyle name="Normal 5 5 4 4 4" xfId="2919" xr:uid="{0007856A-D3BD-4E03-850F-22CE18980E92}"/>
    <cellStyle name="Normal 5 5 4 5" xfId="1380" xr:uid="{AF632E9A-D1CF-4B3B-B4F0-054A6BD9C212}"/>
    <cellStyle name="Normal 5 5 4 6" xfId="2920" xr:uid="{0E7C33EB-516E-448A-A30C-2E4E5FC4A2ED}"/>
    <cellStyle name="Normal 5 5 4 7" xfId="2921" xr:uid="{F38183DD-F2AC-4EA1-A7B5-82F4AEFC0747}"/>
    <cellStyle name="Normal 5 5 5" xfId="308" xr:uid="{DACFD87A-A742-4638-BB87-136EA42CB886}"/>
    <cellStyle name="Normal 5 5 5 2" xfId="572" xr:uid="{4978D8C9-A885-41AB-BFE2-776FD7196DF7}"/>
    <cellStyle name="Normal 5 5 5 2 2" xfId="1381" xr:uid="{CA7E3CAA-0E6D-41C6-B913-8F0E91D3822E}"/>
    <cellStyle name="Normal 5 5 5 2 2 2" xfId="1382" xr:uid="{612806D9-0932-4C77-B221-A022FF3C688B}"/>
    <cellStyle name="Normal 5 5 5 2 3" xfId="1383" xr:uid="{126B0CEF-E393-4733-BD88-324E1D869121}"/>
    <cellStyle name="Normal 5 5 5 2 4" xfId="2922" xr:uid="{E90B1C1D-A36C-464E-98D3-69BE5B6516E1}"/>
    <cellStyle name="Normal 5 5 5 3" xfId="1384" xr:uid="{578358EC-5F4D-468D-95D0-4E8663F2D0C2}"/>
    <cellStyle name="Normal 5 5 5 3 2" xfId="1385" xr:uid="{CD2E0CF7-F0D4-4AC1-A663-BD57F6D4F38D}"/>
    <cellStyle name="Normal 5 5 5 3 3" xfId="2923" xr:uid="{FFF889B7-06CC-4045-B528-FC87B0F4CB77}"/>
    <cellStyle name="Normal 5 5 5 3 4" xfId="2924" xr:uid="{5A5CBD98-68E3-465E-9688-18AAE8559009}"/>
    <cellStyle name="Normal 5 5 5 4" xfId="1386" xr:uid="{8EF8E276-716E-4C8A-A400-E207FB904750}"/>
    <cellStyle name="Normal 5 5 5 5" xfId="2925" xr:uid="{4012E5B1-56DA-4B3D-9390-BF4A6A79AE0E}"/>
    <cellStyle name="Normal 5 5 5 6" xfId="2926" xr:uid="{D1CD9BC5-0704-40F9-97B1-8190B3EC3985}"/>
    <cellStyle name="Normal 5 5 6" xfId="309" xr:uid="{26F30416-13B6-4D00-A0BF-E43C8CD52610}"/>
    <cellStyle name="Normal 5 5 6 2" xfId="1387" xr:uid="{A6DC668F-8BCD-45A0-8822-FCF8565B1E22}"/>
    <cellStyle name="Normal 5 5 6 2 2" xfId="1388" xr:uid="{9307ECB1-F076-491B-A468-42954552C6D8}"/>
    <cellStyle name="Normal 5 5 6 2 3" xfId="2927" xr:uid="{E2B22AD6-699E-444F-906B-648EA952D9ED}"/>
    <cellStyle name="Normal 5 5 6 2 4" xfId="2928" xr:uid="{7A22D22F-F9EF-47AE-8A5F-A50724B5E7A4}"/>
    <cellStyle name="Normal 5 5 6 3" xfId="1389" xr:uid="{4E82F4B5-25B1-4779-BA85-B11167E2817D}"/>
    <cellStyle name="Normal 5 5 6 4" xfId="2929" xr:uid="{D4209104-568B-4D72-92FA-AA93781B669C}"/>
    <cellStyle name="Normal 5 5 6 5" xfId="2930" xr:uid="{5FCE4FE3-B92D-4F65-BF4F-DE49939CF6D5}"/>
    <cellStyle name="Normal 5 5 7" xfId="1390" xr:uid="{E3B47CBD-5604-4FA9-B8D9-F364375615D5}"/>
    <cellStyle name="Normal 5 5 7 2" xfId="1391" xr:uid="{3BC2B267-A04D-4633-9569-14B85A85702B}"/>
    <cellStyle name="Normal 5 5 7 3" xfId="2931" xr:uid="{4127748F-5A2B-41AC-A7FD-4E2815D1FAC6}"/>
    <cellStyle name="Normal 5 5 7 4" xfId="2932" xr:uid="{F76BF04B-CC75-430F-8EF6-C74494F87EFA}"/>
    <cellStyle name="Normal 5 5 8" xfId="1392" xr:uid="{B8E0D849-BE0D-4DC3-85EA-73756ADA27C4}"/>
    <cellStyle name="Normal 5 5 8 2" xfId="2933" xr:uid="{A4DAA586-627B-4D24-97B6-9E383A9ABF0E}"/>
    <cellStyle name="Normal 5 5 8 3" xfId="2934" xr:uid="{0DB5DA56-18DA-4142-983D-D688D815CBAC}"/>
    <cellStyle name="Normal 5 5 8 4" xfId="2935" xr:uid="{11B0B460-051C-4649-AB66-36AF4A6CA27C}"/>
    <cellStyle name="Normal 5 5 9" xfId="2936" xr:uid="{4E5F108B-2BB5-4DAD-BAA2-C12D1D682D5F}"/>
    <cellStyle name="Normal 5 6" xfId="104" xr:uid="{F3B0EF80-2729-437C-BDCA-41967C1044D3}"/>
    <cellStyle name="Normal 5 6 10" xfId="2937" xr:uid="{4D35563C-7F16-48A9-AFDA-C6D97803000A}"/>
    <cellStyle name="Normal 5 6 11" xfId="2938" xr:uid="{E7E58578-0006-442F-8C35-219C9FB3192C}"/>
    <cellStyle name="Normal 5 6 2" xfId="105" xr:uid="{626B519B-487A-4984-B7DA-8E468D478044}"/>
    <cellStyle name="Normal 5 6 2 2" xfId="310" xr:uid="{EF34A89E-2917-4605-811B-D6A0AEDA0996}"/>
    <cellStyle name="Normal 5 6 2 2 2" xfId="573" xr:uid="{2FD19FCD-2EDA-4AC6-8513-38A401E410A8}"/>
    <cellStyle name="Normal 5 6 2 2 2 2" xfId="574" xr:uid="{CBDCADBE-5422-4371-84B3-53E88C628C34}"/>
    <cellStyle name="Normal 5 6 2 2 2 2 2" xfId="1393" xr:uid="{627E7462-8632-4863-9279-8C755272A397}"/>
    <cellStyle name="Normal 5 6 2 2 2 2 3" xfId="2939" xr:uid="{61ECD2C1-B7FA-439D-A82A-C4BD2C375975}"/>
    <cellStyle name="Normal 5 6 2 2 2 2 4" xfId="2940" xr:uid="{ED89FB05-B1E3-45D2-A767-AD78CF5FC8F3}"/>
    <cellStyle name="Normal 5 6 2 2 2 3" xfId="1394" xr:uid="{0D00708A-41F3-4F12-8FDE-B47633E6C6C7}"/>
    <cellStyle name="Normal 5 6 2 2 2 3 2" xfId="2941" xr:uid="{FE4735AC-E9AB-42E4-9AB5-109F9149783E}"/>
    <cellStyle name="Normal 5 6 2 2 2 3 3" xfId="2942" xr:uid="{DE67FF78-FAB2-40DF-87DC-2D0BCE265C5B}"/>
    <cellStyle name="Normal 5 6 2 2 2 3 4" xfId="2943" xr:uid="{F8B0C333-67D9-4CA7-9DE9-FB96FF56C846}"/>
    <cellStyle name="Normal 5 6 2 2 2 4" xfId="2944" xr:uid="{0F1DC848-6D82-42FA-A6D8-0ABC7CEABA88}"/>
    <cellStyle name="Normal 5 6 2 2 2 5" xfId="2945" xr:uid="{BBDAE5C5-17F7-4D90-B902-08EA10C90856}"/>
    <cellStyle name="Normal 5 6 2 2 2 6" xfId="2946" xr:uid="{3A6711DC-A741-44E0-9ABA-7116F5743855}"/>
    <cellStyle name="Normal 5 6 2 2 3" xfId="575" xr:uid="{BD0ACD46-C1C8-4B6F-8EB6-8A9A2D245FD1}"/>
    <cellStyle name="Normal 5 6 2 2 3 2" xfId="1395" xr:uid="{BFD0259F-FC83-4B15-B5AC-648D392FF216}"/>
    <cellStyle name="Normal 5 6 2 2 3 2 2" xfId="2947" xr:uid="{AAEDB20C-3556-41C4-B8DE-AECF12BCFF7B}"/>
    <cellStyle name="Normal 5 6 2 2 3 2 3" xfId="2948" xr:uid="{E8EC3EB6-21A1-4361-B45D-8CDB6A99C2E5}"/>
    <cellStyle name="Normal 5 6 2 2 3 2 4" xfId="2949" xr:uid="{84A2318E-E3D8-4DA7-9405-ECFD482F8D6E}"/>
    <cellStyle name="Normal 5 6 2 2 3 3" xfId="2950" xr:uid="{F2672B6C-54DF-48DA-9FC3-DE4456EBC815}"/>
    <cellStyle name="Normal 5 6 2 2 3 4" xfId="2951" xr:uid="{EE509CB1-EA93-4502-8181-BF1491E60DCF}"/>
    <cellStyle name="Normal 5 6 2 2 3 5" xfId="2952" xr:uid="{D0B129BE-C4AF-47CE-B516-26FAA0D28468}"/>
    <cellStyle name="Normal 5 6 2 2 4" xfId="1396" xr:uid="{A167BABB-DDD2-446F-B02A-6FED76649632}"/>
    <cellStyle name="Normal 5 6 2 2 4 2" xfId="2953" xr:uid="{0A8EDD75-361A-471C-816F-56E39509BCB8}"/>
    <cellStyle name="Normal 5 6 2 2 4 3" xfId="2954" xr:uid="{8F6BF04C-BF76-4ABB-BDFC-4B9D2E9C5DDD}"/>
    <cellStyle name="Normal 5 6 2 2 4 4" xfId="2955" xr:uid="{4AB2D747-17C1-4373-913F-F5EC160387FC}"/>
    <cellStyle name="Normal 5 6 2 2 5" xfId="2956" xr:uid="{F98141C3-4CA4-478C-BAB7-024F6F620CA2}"/>
    <cellStyle name="Normal 5 6 2 2 5 2" xfId="2957" xr:uid="{AC8243D6-CCC8-4F0D-B50E-09F6A1BF1B9E}"/>
    <cellStyle name="Normal 5 6 2 2 5 3" xfId="2958" xr:uid="{E296D080-1588-496A-86F0-D2ADA80ED72B}"/>
    <cellStyle name="Normal 5 6 2 2 5 4" xfId="2959" xr:uid="{F3E8115B-3889-4E45-A239-5BB731E3E46F}"/>
    <cellStyle name="Normal 5 6 2 2 6" xfId="2960" xr:uid="{F0D614DA-59E8-464B-9FFA-225D9ACA76F0}"/>
    <cellStyle name="Normal 5 6 2 2 7" xfId="2961" xr:uid="{5110A4A0-1DC9-4008-A709-F36D4E53617D}"/>
    <cellStyle name="Normal 5 6 2 2 8" xfId="2962" xr:uid="{0BDA93EE-0417-46E0-8DC2-F07BDC46D1D3}"/>
    <cellStyle name="Normal 5 6 2 3" xfId="576" xr:uid="{509FE5CA-6752-47E4-AAD7-6B656DE603BA}"/>
    <cellStyle name="Normal 5 6 2 3 2" xfId="577" xr:uid="{3EF58D5C-1C5F-4E42-91AF-F2013D7705B1}"/>
    <cellStyle name="Normal 5 6 2 3 2 2" xfId="578" xr:uid="{F28B9C2D-5659-48F0-940A-6559653EA618}"/>
    <cellStyle name="Normal 5 6 2 3 2 3" xfId="2963" xr:uid="{5B07992D-EE47-4B94-ACDC-6FA31EB075D9}"/>
    <cellStyle name="Normal 5 6 2 3 2 4" xfId="2964" xr:uid="{E293A757-0DB4-41B1-B9BE-38F9250B55DC}"/>
    <cellStyle name="Normal 5 6 2 3 3" xfId="579" xr:uid="{1B2CA07B-45F7-43F8-8796-8AD734303755}"/>
    <cellStyle name="Normal 5 6 2 3 3 2" xfId="2965" xr:uid="{E4F24EE6-55E2-4373-8553-890A006CD800}"/>
    <cellStyle name="Normal 5 6 2 3 3 3" xfId="2966" xr:uid="{86CDE6A4-0D79-43AA-986B-8328A685D457}"/>
    <cellStyle name="Normal 5 6 2 3 3 4" xfId="2967" xr:uid="{AEDB9DF2-485C-471A-B6A9-775F26813B45}"/>
    <cellStyle name="Normal 5 6 2 3 4" xfId="2968" xr:uid="{DB8EFFFF-3D0B-4CF0-A7CB-645E11325B92}"/>
    <cellStyle name="Normal 5 6 2 3 5" xfId="2969" xr:uid="{8FF6564A-7DEF-4700-94EA-BDB17539AAAD}"/>
    <cellStyle name="Normal 5 6 2 3 6" xfId="2970" xr:uid="{C129A246-AE0E-4969-BDDD-AB6B6586F7ED}"/>
    <cellStyle name="Normal 5 6 2 4" xfId="580" xr:uid="{B585AF09-31E9-4F82-99AF-3DAC43B5708A}"/>
    <cellStyle name="Normal 5 6 2 4 2" xfId="581" xr:uid="{6F1B508E-3CB2-4E53-BF2E-34D1B07D2119}"/>
    <cellStyle name="Normal 5 6 2 4 2 2" xfId="2971" xr:uid="{667B785A-D316-48BA-90ED-A0574CAFECA4}"/>
    <cellStyle name="Normal 5 6 2 4 2 3" xfId="2972" xr:uid="{E9F82F39-C42D-45BB-B67A-3E1AA904CDF2}"/>
    <cellStyle name="Normal 5 6 2 4 2 4" xfId="2973" xr:uid="{DF2E18C5-6F26-49E2-9C51-38E5FFBED0B3}"/>
    <cellStyle name="Normal 5 6 2 4 3" xfId="2974" xr:uid="{5DBC5D37-05DD-44A3-8534-96073445D8FC}"/>
    <cellStyle name="Normal 5 6 2 4 4" xfId="2975" xr:uid="{FB8F7323-F655-43CE-A758-5D07E692E620}"/>
    <cellStyle name="Normal 5 6 2 4 5" xfId="2976" xr:uid="{17A14E83-448F-4914-A93F-AD9CF7A331A2}"/>
    <cellStyle name="Normal 5 6 2 5" xfId="582" xr:uid="{F7995F03-C57F-4201-B35F-6342AB9E7901}"/>
    <cellStyle name="Normal 5 6 2 5 2" xfId="2977" xr:uid="{1B243C52-CF4C-44A8-BF35-2D2815CE4C0F}"/>
    <cellStyle name="Normal 5 6 2 5 3" xfId="2978" xr:uid="{C343E7BD-669A-43C3-8E03-2939517F2992}"/>
    <cellStyle name="Normal 5 6 2 5 4" xfId="2979" xr:uid="{3F7697C4-454F-4363-ADAE-EC883675E57F}"/>
    <cellStyle name="Normal 5 6 2 6" xfId="2980" xr:uid="{33BDE01D-DD7C-4EED-8623-5679C3ED5812}"/>
    <cellStyle name="Normal 5 6 2 6 2" xfId="2981" xr:uid="{98121529-DC33-49B5-A14E-88152BC6644B}"/>
    <cellStyle name="Normal 5 6 2 6 3" xfId="2982" xr:uid="{265FC3B4-E603-4745-A6EA-C89F185D2561}"/>
    <cellStyle name="Normal 5 6 2 6 4" xfId="2983" xr:uid="{4D7E8FC9-2C4D-4474-97A9-9FF71B8B6001}"/>
    <cellStyle name="Normal 5 6 2 7" xfId="2984" xr:uid="{4AF17777-3111-47A5-BB6C-D17728C875FC}"/>
    <cellStyle name="Normal 5 6 2 8" xfId="2985" xr:uid="{04218C95-DEB0-44C5-BBA2-ABFFDB31AC35}"/>
    <cellStyle name="Normal 5 6 2 9" xfId="2986" xr:uid="{7B7DB9A8-1D44-47AF-BF0E-2471A0904C20}"/>
    <cellStyle name="Normal 5 6 3" xfId="311" xr:uid="{DA242CFD-4B0A-4ABC-83A9-3E21192C4A5C}"/>
    <cellStyle name="Normal 5 6 3 2" xfId="583" xr:uid="{EE3B3E32-A8DF-4096-9359-482D841911D2}"/>
    <cellStyle name="Normal 5 6 3 2 2" xfId="584" xr:uid="{B131106A-5E36-4B03-8F35-3ED845A62BFC}"/>
    <cellStyle name="Normal 5 6 3 2 2 2" xfId="1397" xr:uid="{53FF9DF6-98C2-4598-BE1D-81B03070B50A}"/>
    <cellStyle name="Normal 5 6 3 2 2 2 2" xfId="1398" xr:uid="{0D16764A-26B2-4DEB-ABB8-331D12FDDB76}"/>
    <cellStyle name="Normal 5 6 3 2 2 3" xfId="1399" xr:uid="{B237FEDF-EFCF-4734-9BBF-72E76F448ABB}"/>
    <cellStyle name="Normal 5 6 3 2 2 4" xfId="2987" xr:uid="{8D0A87BA-57E0-4587-A6B8-F578F75C2648}"/>
    <cellStyle name="Normal 5 6 3 2 3" xfId="1400" xr:uid="{6C9D9502-AB1A-4613-9799-9245599FE566}"/>
    <cellStyle name="Normal 5 6 3 2 3 2" xfId="1401" xr:uid="{C972E051-7F47-4F82-BDF6-48F0D0500142}"/>
    <cellStyle name="Normal 5 6 3 2 3 3" xfId="2988" xr:uid="{B76C8A29-2D3C-4124-97A9-10677C2E2164}"/>
    <cellStyle name="Normal 5 6 3 2 3 4" xfId="2989" xr:uid="{F5A89909-37E0-4D84-AC36-8583D7F65C16}"/>
    <cellStyle name="Normal 5 6 3 2 4" xfId="1402" xr:uid="{F50F5691-59F5-4155-BE23-20362E2FA0BC}"/>
    <cellStyle name="Normal 5 6 3 2 5" xfId="2990" xr:uid="{A13F5E6D-D445-40DD-A436-F9D92396E9FE}"/>
    <cellStyle name="Normal 5 6 3 2 6" xfId="2991" xr:uid="{89CD89FA-B0CD-4F74-8589-26FF7E6C9AEF}"/>
    <cellStyle name="Normal 5 6 3 3" xfId="585" xr:uid="{F227C820-1429-494C-A309-4B9D79E6678D}"/>
    <cellStyle name="Normal 5 6 3 3 2" xfId="1403" xr:uid="{5B7EB141-3614-4C5F-A0BA-6DAE6C42F828}"/>
    <cellStyle name="Normal 5 6 3 3 2 2" xfId="1404" xr:uid="{58927F80-F9ED-401D-BB0E-CE1F8B84B752}"/>
    <cellStyle name="Normal 5 6 3 3 2 3" xfId="2992" xr:uid="{F03FD698-E76D-4F83-9B5C-0BF883B48855}"/>
    <cellStyle name="Normal 5 6 3 3 2 4" xfId="2993" xr:uid="{BB8453E4-BD0A-472D-9AEF-C68A05BB60B3}"/>
    <cellStyle name="Normal 5 6 3 3 3" xfId="1405" xr:uid="{5F09F161-AF74-44E6-9092-FC1206BF3262}"/>
    <cellStyle name="Normal 5 6 3 3 4" xfId="2994" xr:uid="{D2F585C2-290D-4CB4-835D-B9C7289D73B0}"/>
    <cellStyle name="Normal 5 6 3 3 5" xfId="2995" xr:uid="{178B2FE6-4506-4B37-8B02-2F090DD54D88}"/>
    <cellStyle name="Normal 5 6 3 4" xfId="1406" xr:uid="{6770586D-E22A-4AB3-BD0A-E7C1A90B96A4}"/>
    <cellStyle name="Normal 5 6 3 4 2" xfId="1407" xr:uid="{43B1958C-BB21-4B47-9E60-D8FA184B1192}"/>
    <cellStyle name="Normal 5 6 3 4 3" xfId="2996" xr:uid="{CF270CE8-1302-4ED9-AEB0-BCCD2813E0E9}"/>
    <cellStyle name="Normal 5 6 3 4 4" xfId="2997" xr:uid="{CB40AACE-EFFD-48D7-A5A5-8A6A81400233}"/>
    <cellStyle name="Normal 5 6 3 5" xfId="1408" xr:uid="{9F72BCCE-CCC6-48C3-84FE-482A4AC966BE}"/>
    <cellStyle name="Normal 5 6 3 5 2" xfId="2998" xr:uid="{C6B48803-806A-40E4-959C-57C620128945}"/>
    <cellStyle name="Normal 5 6 3 5 3" xfId="2999" xr:uid="{4F5EB952-19D0-45B2-A68A-8F775A341AA8}"/>
    <cellStyle name="Normal 5 6 3 5 4" xfId="3000" xr:uid="{94BE0DCC-67C1-4D77-9278-3AF31E80ADDA}"/>
    <cellStyle name="Normal 5 6 3 6" xfId="3001" xr:uid="{A08890A9-6891-4613-84B0-39C2FF7F2641}"/>
    <cellStyle name="Normal 5 6 3 7" xfId="3002" xr:uid="{BAE2BD7D-589B-4B6C-A164-C03AF0EB9F57}"/>
    <cellStyle name="Normal 5 6 3 8" xfId="3003" xr:uid="{AF14B45E-1939-4F7C-B619-99386956F016}"/>
    <cellStyle name="Normal 5 6 4" xfId="312" xr:uid="{C0B983CF-06EE-4119-B4FD-226A08AD3824}"/>
    <cellStyle name="Normal 5 6 4 2" xfId="586" xr:uid="{7C95D4A2-EB10-4FE6-B182-186AC5762941}"/>
    <cellStyle name="Normal 5 6 4 2 2" xfId="587" xr:uid="{BBC3619B-5F70-4C16-A276-826FF4705B52}"/>
    <cellStyle name="Normal 5 6 4 2 2 2" xfId="1409" xr:uid="{0B6A7567-B00E-4B89-B77D-1202A2A6F1B4}"/>
    <cellStyle name="Normal 5 6 4 2 2 3" xfId="3004" xr:uid="{719BF1DC-5EAC-44E3-8EFE-00E441A39406}"/>
    <cellStyle name="Normal 5 6 4 2 2 4" xfId="3005" xr:uid="{A57C2018-361B-4599-B1B0-DA08D2DB0EF3}"/>
    <cellStyle name="Normal 5 6 4 2 3" xfId="1410" xr:uid="{4CB06D9B-6892-4577-A304-3D349693152D}"/>
    <cellStyle name="Normal 5 6 4 2 4" xfId="3006" xr:uid="{BD8301C3-4972-452B-BEB7-E71809FC9270}"/>
    <cellStyle name="Normal 5 6 4 2 5" xfId="3007" xr:uid="{FAB0BEDF-5681-480F-B3F5-525340B15761}"/>
    <cellStyle name="Normal 5 6 4 3" xfId="588" xr:uid="{83BE0A7E-33C4-4411-B49F-3F2310EB7C64}"/>
    <cellStyle name="Normal 5 6 4 3 2" xfId="1411" xr:uid="{7B88D218-503F-4819-8595-5F7230F220B7}"/>
    <cellStyle name="Normal 5 6 4 3 3" xfId="3008" xr:uid="{C7C41564-7669-4D92-B482-B94EC16280B4}"/>
    <cellStyle name="Normal 5 6 4 3 4" xfId="3009" xr:uid="{F2F73682-062E-465F-8781-F49F652A747D}"/>
    <cellStyle name="Normal 5 6 4 4" xfId="1412" xr:uid="{0098DC87-DFC5-44A0-A5B0-C8D4D833E52A}"/>
    <cellStyle name="Normal 5 6 4 4 2" xfId="3010" xr:uid="{3BF76D5E-63F5-4BCE-B22F-508D132E0EE5}"/>
    <cellStyle name="Normal 5 6 4 4 3" xfId="3011" xr:uid="{48EE275D-7C9E-483A-A588-C8CEA4DEDC39}"/>
    <cellStyle name="Normal 5 6 4 4 4" xfId="3012" xr:uid="{E6D5B7F4-8542-42E5-960C-3FC25285BAC2}"/>
    <cellStyle name="Normal 5 6 4 5" xfId="3013" xr:uid="{2946E245-04D2-4B84-9B31-889A9C56FBAD}"/>
    <cellStyle name="Normal 5 6 4 6" xfId="3014" xr:uid="{758F2526-EDBF-460C-90C6-3A795B80AF82}"/>
    <cellStyle name="Normal 5 6 4 7" xfId="3015" xr:uid="{30CBC4B2-E51C-4FD8-8C30-D8658841DD58}"/>
    <cellStyle name="Normal 5 6 5" xfId="313" xr:uid="{97B6B766-B040-4B33-81D0-E0289B60196E}"/>
    <cellStyle name="Normal 5 6 5 2" xfId="589" xr:uid="{88B643D6-E55D-46B7-BD99-60099758A335}"/>
    <cellStyle name="Normal 5 6 5 2 2" xfId="1413" xr:uid="{447BF66E-EF00-4D47-8151-22D2E2601205}"/>
    <cellStyle name="Normal 5 6 5 2 3" xfId="3016" xr:uid="{946AF7F4-F7F8-4D69-B0E4-4EDC6E970C78}"/>
    <cellStyle name="Normal 5 6 5 2 4" xfId="3017" xr:uid="{C8CEFFAE-4BBD-47D7-9F49-9DD310C70224}"/>
    <cellStyle name="Normal 5 6 5 3" xfId="1414" xr:uid="{31BCABFD-933A-4359-9BBC-A75CCC593689}"/>
    <cellStyle name="Normal 5 6 5 3 2" xfId="3018" xr:uid="{2068969C-F1FA-46A7-8599-D510682B9290}"/>
    <cellStyle name="Normal 5 6 5 3 3" xfId="3019" xr:uid="{5EF8FD80-7116-4A34-980D-0C97AA3FA2F8}"/>
    <cellStyle name="Normal 5 6 5 3 4" xfId="3020" xr:uid="{2CC03790-7AA0-4741-B416-74DCEEA2BFDE}"/>
    <cellStyle name="Normal 5 6 5 4" xfId="3021" xr:uid="{C7391E78-2E3F-49FA-B241-D0484EF0FC26}"/>
    <cellStyle name="Normal 5 6 5 5" xfId="3022" xr:uid="{57349E0B-154D-4116-9585-1C1D700687CC}"/>
    <cellStyle name="Normal 5 6 5 6" xfId="3023" xr:uid="{085868DC-209B-459A-A28D-B88E097CB4D7}"/>
    <cellStyle name="Normal 5 6 6" xfId="590" xr:uid="{2DC4575C-CF2D-41D7-8D9A-B410B05A9B0D}"/>
    <cellStyle name="Normal 5 6 6 2" xfId="1415" xr:uid="{572E3163-148E-4264-A658-F4F89C710379}"/>
    <cellStyle name="Normal 5 6 6 2 2" xfId="3024" xr:uid="{ABB11FC6-821B-4F0D-B3B5-E2C5144929ED}"/>
    <cellStyle name="Normal 5 6 6 2 3" xfId="3025" xr:uid="{1322986C-C7BC-4857-B909-3C5A012F4C36}"/>
    <cellStyle name="Normal 5 6 6 2 4" xfId="3026" xr:uid="{B4F958F7-FA3C-46C1-8C51-E5B9A2ED7CDD}"/>
    <cellStyle name="Normal 5 6 6 3" xfId="3027" xr:uid="{B93358A4-E6EF-43C1-8F1D-33DA47D29FD4}"/>
    <cellStyle name="Normal 5 6 6 4" xfId="3028" xr:uid="{B06CCA34-FE7E-400D-9828-41E9904F1A68}"/>
    <cellStyle name="Normal 5 6 6 5" xfId="3029" xr:uid="{B3E2B0CE-66C9-47EC-8E9E-698325D2911B}"/>
    <cellStyle name="Normal 5 6 7" xfId="1416" xr:uid="{3A9211DC-7398-4A0F-9750-C3E777E5F801}"/>
    <cellStyle name="Normal 5 6 7 2" xfId="3030" xr:uid="{AFD6C977-F920-4805-A27C-09937BC6EA60}"/>
    <cellStyle name="Normal 5 6 7 3" xfId="3031" xr:uid="{6AA3E552-7829-4082-B52D-03280B1174F4}"/>
    <cellStyle name="Normal 5 6 7 4" xfId="3032" xr:uid="{44C89712-324F-4005-A884-029379B72797}"/>
    <cellStyle name="Normal 5 6 8" xfId="3033" xr:uid="{5BC537AC-FF32-451D-B8CC-0A11E958B7E6}"/>
    <cellStyle name="Normal 5 6 8 2" xfId="3034" xr:uid="{E760306F-6307-4054-8C53-12A920633A13}"/>
    <cellStyle name="Normal 5 6 8 3" xfId="3035" xr:uid="{AA4A695F-495D-4DB8-A5CF-79D26DE77452}"/>
    <cellStyle name="Normal 5 6 8 4" xfId="3036" xr:uid="{88B2A315-61ED-448A-BEA8-00CE687A6309}"/>
    <cellStyle name="Normal 5 6 9" xfId="3037" xr:uid="{9BAB0E87-82BF-4074-BD76-96752B6629E5}"/>
    <cellStyle name="Normal 5 7" xfId="106" xr:uid="{EA344307-993C-431F-9212-D63DC4B2545E}"/>
    <cellStyle name="Normal 5 7 2" xfId="107" xr:uid="{BC370E04-5203-42EA-9AAB-D6D70022A08C}"/>
    <cellStyle name="Normal 5 7 2 2" xfId="314" xr:uid="{62E74890-C857-4486-9B72-9BF40F9805D1}"/>
    <cellStyle name="Normal 5 7 2 2 2" xfId="591" xr:uid="{36A2D63A-D775-4657-B75F-3BDBE9D530C2}"/>
    <cellStyle name="Normal 5 7 2 2 2 2" xfId="1417" xr:uid="{69FF2B77-95D7-425F-A8F0-BB15D9C54375}"/>
    <cellStyle name="Normal 5 7 2 2 2 3" xfId="3038" xr:uid="{0D337822-E373-4E57-9359-FFE1005CB564}"/>
    <cellStyle name="Normal 5 7 2 2 2 4" xfId="3039" xr:uid="{F0B570C9-21CF-4863-8E50-244B3E7A4749}"/>
    <cellStyle name="Normal 5 7 2 2 3" xfId="1418" xr:uid="{89AEB68D-D6F9-4C40-A038-FE532A0AAB6B}"/>
    <cellStyle name="Normal 5 7 2 2 3 2" xfId="3040" xr:uid="{79021F43-E6CD-4929-8F48-375DE4FE14D1}"/>
    <cellStyle name="Normal 5 7 2 2 3 3" xfId="3041" xr:uid="{EC8B5933-A1E5-42DF-9728-F03DD03E7B0C}"/>
    <cellStyle name="Normal 5 7 2 2 3 4" xfId="3042" xr:uid="{E8B6B2DB-4578-49F7-B3C7-9B8D6D0E7CCE}"/>
    <cellStyle name="Normal 5 7 2 2 4" xfId="3043" xr:uid="{4E7AB706-C36F-4CDE-A39E-25A728C0CF06}"/>
    <cellStyle name="Normal 5 7 2 2 5" xfId="3044" xr:uid="{6F84F9EA-D68C-4D58-A5D0-BA9D5C13C062}"/>
    <cellStyle name="Normal 5 7 2 2 6" xfId="3045" xr:uid="{C5403BB9-0F5E-42AC-8A20-1AB027191ED7}"/>
    <cellStyle name="Normal 5 7 2 3" xfId="592" xr:uid="{2B216BE6-D3B3-42D1-B579-391D128C49A9}"/>
    <cellStyle name="Normal 5 7 2 3 2" xfId="1419" xr:uid="{65B993AD-EC81-4E84-B584-3E2C3BC809F2}"/>
    <cellStyle name="Normal 5 7 2 3 2 2" xfId="3046" xr:uid="{D0FF8FF8-4CF7-44F0-8730-D00D6CFA1CDD}"/>
    <cellStyle name="Normal 5 7 2 3 2 3" xfId="3047" xr:uid="{84775329-CD95-459F-B2A1-D4B8EDF129A1}"/>
    <cellStyle name="Normal 5 7 2 3 2 4" xfId="3048" xr:uid="{158E5BAB-45EE-422D-AEA2-9456335C8C95}"/>
    <cellStyle name="Normal 5 7 2 3 3" xfId="3049" xr:uid="{0DF7A058-D832-4B7F-939B-E0B86AEC0683}"/>
    <cellStyle name="Normal 5 7 2 3 4" xfId="3050" xr:uid="{D76482FE-F0CE-4501-9738-D8D3C9A05A95}"/>
    <cellStyle name="Normal 5 7 2 3 5" xfId="3051" xr:uid="{A6A6770A-8869-484A-A3B9-5FEBEF42604E}"/>
    <cellStyle name="Normal 5 7 2 4" xfId="1420" xr:uid="{B536EEAE-8B94-4EC3-AD42-543747DD493A}"/>
    <cellStyle name="Normal 5 7 2 4 2" xfId="3052" xr:uid="{F12DAC34-B5AC-48B7-8E93-070271A0C50C}"/>
    <cellStyle name="Normal 5 7 2 4 3" xfId="3053" xr:uid="{E1BE22E4-FEE9-41DE-AD94-076C0C3C9CD0}"/>
    <cellStyle name="Normal 5 7 2 4 4" xfId="3054" xr:uid="{14765194-8934-4E9F-ADF0-E391DE325018}"/>
    <cellStyle name="Normal 5 7 2 5" xfId="3055" xr:uid="{0E327FBC-1E4F-4D2D-BAB5-C11EE38907F8}"/>
    <cellStyle name="Normal 5 7 2 5 2" xfId="3056" xr:uid="{CBD56881-6403-40C7-8592-B48F2E8D05A7}"/>
    <cellStyle name="Normal 5 7 2 5 3" xfId="3057" xr:uid="{AC3A0AB5-8F95-4714-B339-B285A539A1BC}"/>
    <cellStyle name="Normal 5 7 2 5 4" xfId="3058" xr:uid="{19471486-8520-4472-A953-C7FF1246FBCE}"/>
    <cellStyle name="Normal 5 7 2 6" xfId="3059" xr:uid="{3139B79E-A0A6-4ACB-8C1B-F350E5078888}"/>
    <cellStyle name="Normal 5 7 2 7" xfId="3060" xr:uid="{C37AC094-303E-4CFF-BD9B-C08F03B7331A}"/>
    <cellStyle name="Normal 5 7 2 8" xfId="3061" xr:uid="{89D35AB2-A4F1-4649-8C3F-E082C384E79B}"/>
    <cellStyle name="Normal 5 7 3" xfId="315" xr:uid="{DD533F37-4DD6-4DBC-B2D3-90797F411176}"/>
    <cellStyle name="Normal 5 7 3 2" xfId="593" xr:uid="{383F10D7-065D-462D-9EB9-F6CF92CE3CE1}"/>
    <cellStyle name="Normal 5 7 3 2 2" xfId="594" xr:uid="{AE876854-183D-4842-9E5F-1C86EFFC8A50}"/>
    <cellStyle name="Normal 5 7 3 2 3" xfId="3062" xr:uid="{8F99940E-A93D-4E99-A109-C680F4E3AE4E}"/>
    <cellStyle name="Normal 5 7 3 2 4" xfId="3063" xr:uid="{3AB2B0E9-A0DD-4537-A365-66A8DB8D7B87}"/>
    <cellStyle name="Normal 5 7 3 3" xfId="595" xr:uid="{760863DE-8B76-4A1F-B437-305D2AB2E72D}"/>
    <cellStyle name="Normal 5 7 3 3 2" xfId="3064" xr:uid="{1F2E2932-470A-41F0-B559-4B30A5C5E313}"/>
    <cellStyle name="Normal 5 7 3 3 3" xfId="3065" xr:uid="{95F64829-6C00-406B-B157-3FE8D535C51A}"/>
    <cellStyle name="Normal 5 7 3 3 4" xfId="3066" xr:uid="{6957BEEA-7BF9-4054-AB3D-CA883D8A0F23}"/>
    <cellStyle name="Normal 5 7 3 4" xfId="3067" xr:uid="{E1B31FE4-0090-4DA9-8128-53986CBDF2C5}"/>
    <cellStyle name="Normal 5 7 3 5" xfId="3068" xr:uid="{25BFD6AC-E856-4C75-B93F-58FFB017D1C0}"/>
    <cellStyle name="Normal 5 7 3 6" xfId="3069" xr:uid="{D822B69F-672C-44F3-9B41-22958D2E613B}"/>
    <cellStyle name="Normal 5 7 4" xfId="316" xr:uid="{BD717910-94B9-426E-8361-61D1DD9DFC65}"/>
    <cellStyle name="Normal 5 7 4 2" xfId="596" xr:uid="{ECD1D2A5-442A-43DA-AA86-D92AF547550B}"/>
    <cellStyle name="Normal 5 7 4 2 2" xfId="3070" xr:uid="{BC2690D4-F136-4FFB-B5EE-238E1BD74FAA}"/>
    <cellStyle name="Normal 5 7 4 2 3" xfId="3071" xr:uid="{A877D73F-D588-4A45-A7DA-4A36921A130E}"/>
    <cellStyle name="Normal 5 7 4 2 4" xfId="3072" xr:uid="{0C00A484-FDAE-4824-A6E0-DA6EFE207F87}"/>
    <cellStyle name="Normal 5 7 4 3" xfId="3073" xr:uid="{8738EB2A-E35B-4AE1-B408-16D0B09E86F0}"/>
    <cellStyle name="Normal 5 7 4 4" xfId="3074" xr:uid="{5061342E-EACD-437F-98F1-CEEEE45C65C0}"/>
    <cellStyle name="Normal 5 7 4 5" xfId="3075" xr:uid="{8C771DDE-97E3-4241-B73E-040649A18765}"/>
    <cellStyle name="Normal 5 7 5" xfId="597" xr:uid="{69B45F3F-C59A-4499-A28B-9C4AF76642EF}"/>
    <cellStyle name="Normal 5 7 5 2" xfId="3076" xr:uid="{0DD712F0-5035-4D3A-A670-6635216196EB}"/>
    <cellStyle name="Normal 5 7 5 3" xfId="3077" xr:uid="{DB237EF7-F262-4370-AB07-B6B993302227}"/>
    <cellStyle name="Normal 5 7 5 4" xfId="3078" xr:uid="{CEF9EACF-F3E1-4646-8F49-2B397C095CAD}"/>
    <cellStyle name="Normal 5 7 6" xfId="3079" xr:uid="{E7260DCC-B54F-40A3-AC32-A3A36652AC73}"/>
    <cellStyle name="Normal 5 7 6 2" xfId="3080" xr:uid="{48009238-D185-4D2A-ADAF-97AD3A9B9F0F}"/>
    <cellStyle name="Normal 5 7 6 3" xfId="3081" xr:uid="{CE4EE474-0D56-449D-A95C-D5142E57F8AB}"/>
    <cellStyle name="Normal 5 7 6 4" xfId="3082" xr:uid="{2E83865D-4056-4924-88CA-AF8504296C71}"/>
    <cellStyle name="Normal 5 7 7" xfId="3083" xr:uid="{BBDE7D51-05E6-409C-BD4A-A08A160B644B}"/>
    <cellStyle name="Normal 5 7 8" xfId="3084" xr:uid="{18094317-491B-4E32-B913-18956BF3F2CE}"/>
    <cellStyle name="Normal 5 7 9" xfId="3085" xr:uid="{170C2095-7690-48DA-A914-A3AB9E5C764D}"/>
    <cellStyle name="Normal 5 8" xfId="108" xr:uid="{D0E6123C-6B15-43A7-9408-79C236FDDB4F}"/>
    <cellStyle name="Normal 5 8 2" xfId="317" xr:uid="{CA93898E-B38B-4FD0-BEB1-76713EF27E11}"/>
    <cellStyle name="Normal 5 8 2 2" xfId="598" xr:uid="{D62B99CA-C5C7-433D-AECF-B8A3469850EB}"/>
    <cellStyle name="Normal 5 8 2 2 2" xfId="1421" xr:uid="{7F399BD5-B68E-4F07-9AA9-59AA083F4B44}"/>
    <cellStyle name="Normal 5 8 2 2 2 2" xfId="1422" xr:uid="{1EF49617-8B9A-47F0-AC99-20096A4E185E}"/>
    <cellStyle name="Normal 5 8 2 2 3" xfId="1423" xr:uid="{3989140E-BF33-43E9-8585-BB4C37D8570F}"/>
    <cellStyle name="Normal 5 8 2 2 4" xfId="3086" xr:uid="{B2AABECC-E6D5-4485-8845-16FB39A4788B}"/>
    <cellStyle name="Normal 5 8 2 3" xfId="1424" xr:uid="{159C50A5-1094-484C-92EB-E18A91965B00}"/>
    <cellStyle name="Normal 5 8 2 3 2" xfId="1425" xr:uid="{F037A18E-BE28-44FF-AFFE-189981CE0289}"/>
    <cellStyle name="Normal 5 8 2 3 3" xfId="3087" xr:uid="{EF256476-3AA2-476C-B1AF-7D13F5E22C9B}"/>
    <cellStyle name="Normal 5 8 2 3 4" xfId="3088" xr:uid="{E1CC6DA5-2CDB-478B-9919-846BDED3C5AF}"/>
    <cellStyle name="Normal 5 8 2 4" xfId="1426" xr:uid="{326958D1-48AF-4F31-A75E-0BA2F10C1019}"/>
    <cellStyle name="Normal 5 8 2 5" xfId="3089" xr:uid="{95FF7BC5-624E-4458-9FF8-BF22137D063E}"/>
    <cellStyle name="Normal 5 8 2 6" xfId="3090" xr:uid="{DB4ED069-7A67-4D43-BEEB-0E80BCCA987F}"/>
    <cellStyle name="Normal 5 8 3" xfId="599" xr:uid="{892B11D6-0231-4EBB-82F4-8D22439CBADA}"/>
    <cellStyle name="Normal 5 8 3 2" xfId="1427" xr:uid="{AA59794E-E3B8-4A59-A42D-AF181D70836C}"/>
    <cellStyle name="Normal 5 8 3 2 2" xfId="1428" xr:uid="{D96AD863-3B8A-400E-AA3B-A137CA08F37C}"/>
    <cellStyle name="Normal 5 8 3 2 3" xfId="3091" xr:uid="{237E24CE-4261-4767-97B1-4D03531B772D}"/>
    <cellStyle name="Normal 5 8 3 2 4" xfId="3092" xr:uid="{2F41B530-0C51-423A-879A-D1678815E2BE}"/>
    <cellStyle name="Normal 5 8 3 3" xfId="1429" xr:uid="{8E0AC78F-CBD8-401E-BA39-C0598EA4D809}"/>
    <cellStyle name="Normal 5 8 3 4" xfId="3093" xr:uid="{383E5BF8-6C21-4CB0-A6D9-DC3914490658}"/>
    <cellStyle name="Normal 5 8 3 5" xfId="3094" xr:uid="{C47F48EA-E476-4D01-84C1-586D45126F1B}"/>
    <cellStyle name="Normal 5 8 4" xfId="1430" xr:uid="{5A714157-349F-4F64-A3D7-E34EF56DCDE9}"/>
    <cellStyle name="Normal 5 8 4 2" xfId="1431" xr:uid="{1D829CF3-7524-48CB-BA95-A4B5A268D3DC}"/>
    <cellStyle name="Normal 5 8 4 3" xfId="3095" xr:uid="{9A8C3B90-4869-4F5F-A262-8B46A54AC2A9}"/>
    <cellStyle name="Normal 5 8 4 4" xfId="3096" xr:uid="{2D0DD99B-BDCA-4703-9487-E7CBF2934DBF}"/>
    <cellStyle name="Normal 5 8 5" xfId="1432" xr:uid="{CF8984F9-AF5E-4873-8B40-579780A7260F}"/>
    <cellStyle name="Normal 5 8 5 2" xfId="3097" xr:uid="{61B1320E-8D7C-449C-8795-C5983FBB04C1}"/>
    <cellStyle name="Normal 5 8 5 3" xfId="3098" xr:uid="{3CF97875-9625-4690-B64B-2C80A4176C4B}"/>
    <cellStyle name="Normal 5 8 5 4" xfId="3099" xr:uid="{329CD88F-1B16-49AF-8F38-BACB27400F7A}"/>
    <cellStyle name="Normal 5 8 6" xfId="3100" xr:uid="{615104EE-92BD-40A9-AF80-CAF31AF687ED}"/>
    <cellStyle name="Normal 5 8 7" xfId="3101" xr:uid="{E21E27EA-F5B6-465E-A4EB-A5373057C98A}"/>
    <cellStyle name="Normal 5 8 8" xfId="3102" xr:uid="{34128E33-17AB-4B9E-B808-386AE8EF5F40}"/>
    <cellStyle name="Normal 5 9" xfId="318" xr:uid="{FA955870-C632-41C2-AF9D-08A293DA1109}"/>
    <cellStyle name="Normal 5 9 2" xfId="600" xr:uid="{473F9E76-5F1B-4282-9F2C-DF25248178C6}"/>
    <cellStyle name="Normal 5 9 2 2" xfId="601" xr:uid="{7EF84A5F-8207-4A2D-BCEB-8F2D540A5579}"/>
    <cellStyle name="Normal 5 9 2 2 2" xfId="1433" xr:uid="{079DAD39-3E82-4C22-B8E9-3B1850400989}"/>
    <cellStyle name="Normal 5 9 2 2 3" xfId="3103" xr:uid="{61DAA303-234D-4992-A6DF-5D823A92DC51}"/>
    <cellStyle name="Normal 5 9 2 2 4" xfId="3104" xr:uid="{C8360BDA-0E5F-4D93-9E87-80AA02791F1C}"/>
    <cellStyle name="Normal 5 9 2 3" xfId="1434" xr:uid="{16DEB249-CB24-4DB4-8772-C2EB7CD10773}"/>
    <cellStyle name="Normal 5 9 2 4" xfId="3105" xr:uid="{9EC4DCD9-2BD8-4FD9-AD0A-EB68E6288F28}"/>
    <cellStyle name="Normal 5 9 2 5" xfId="3106" xr:uid="{62A66A27-895B-4552-B93C-E111F7AC4D6E}"/>
    <cellStyle name="Normal 5 9 3" xfId="602" xr:uid="{77F17B2B-CBA1-4792-B83B-1915BDDE7A49}"/>
    <cellStyle name="Normal 5 9 3 2" xfId="1435" xr:uid="{D80790C7-68D0-4DE2-8351-7B409FFA6877}"/>
    <cellStyle name="Normal 5 9 3 3" xfId="3107" xr:uid="{3EED3709-2715-47EC-81F8-25A8B35562CC}"/>
    <cellStyle name="Normal 5 9 3 4" xfId="3108" xr:uid="{8DCCD0E2-845E-4366-B6B9-8AF7E9795CD1}"/>
    <cellStyle name="Normal 5 9 4" xfId="1436" xr:uid="{67F7612C-EEC7-434D-88D8-AA7C4A6B6424}"/>
    <cellStyle name="Normal 5 9 4 2" xfId="3109" xr:uid="{48F3DE20-0BD3-4C0B-8566-DC34D4340DBD}"/>
    <cellStyle name="Normal 5 9 4 3" xfId="3110" xr:uid="{7908B870-9B63-428B-B2CE-F16279D812B7}"/>
    <cellStyle name="Normal 5 9 4 4" xfId="3111" xr:uid="{7D3C5B8E-ACFE-473D-A3F5-5EDC31F4F360}"/>
    <cellStyle name="Normal 5 9 5" xfId="3112" xr:uid="{52D6A38F-92F5-4D8D-A11F-064C4C3C1C9E}"/>
    <cellStyle name="Normal 5 9 6" xfId="3113" xr:uid="{7DFE1531-9D9E-4A4D-A2EC-06E7FC2119F1}"/>
    <cellStyle name="Normal 5 9 7" xfId="3114" xr:uid="{8F030629-A34F-4B9E-96B0-6133BD928D1C}"/>
    <cellStyle name="Normal 6" xfId="109" xr:uid="{B0BDC9F1-B9E9-4443-BC6F-AB6E0EBF45F4}"/>
    <cellStyle name="Normal 6 10" xfId="319" xr:uid="{9201E6F4-7C89-4C94-A52D-B95C55B9453A}"/>
    <cellStyle name="Normal 6 10 2" xfId="1437" xr:uid="{22153862-22C9-45BE-8C19-09D1ACD3DA06}"/>
    <cellStyle name="Normal 6 10 2 2" xfId="3115" xr:uid="{3F36E10A-0363-4384-B46C-3CCB50FEC4F9}"/>
    <cellStyle name="Normal 6 10 2 2 2" xfId="4588" xr:uid="{3FCC49DF-E5EC-4147-966B-497735C69659}"/>
    <cellStyle name="Normal 6 10 2 3" xfId="3116" xr:uid="{F443897C-9854-4366-98B1-274F88F2EC78}"/>
    <cellStyle name="Normal 6 10 2 4" xfId="3117" xr:uid="{D0F0E874-F562-4B5E-86C4-D3BB8EA9D8B9}"/>
    <cellStyle name="Normal 6 10 2 5" xfId="5343" xr:uid="{06BD00F0-7607-4B9B-A492-1E78D6BA85A5}"/>
    <cellStyle name="Normal 6 10 3" xfId="3118" xr:uid="{9D1E960B-9301-4DC7-BB7C-E61D37F205F9}"/>
    <cellStyle name="Normal 6 10 4" xfId="3119" xr:uid="{16C22A21-C339-43F2-8D1A-FA02FAD46CD2}"/>
    <cellStyle name="Normal 6 10 5" xfId="3120" xr:uid="{3ECB1CFA-2191-4743-99FD-B56D3EAF9145}"/>
    <cellStyle name="Normal 6 11" xfId="1438" xr:uid="{A46451BA-6AD9-44A9-93F7-C7A2AFDE22DE}"/>
    <cellStyle name="Normal 6 11 2" xfId="3121" xr:uid="{E4746643-14F5-43F2-86E4-64091791054F}"/>
    <cellStyle name="Normal 6 11 3" xfId="3122" xr:uid="{27862DE0-191B-4CC8-B691-06C3E956891F}"/>
    <cellStyle name="Normal 6 11 4" xfId="3123" xr:uid="{59F25FAB-8868-4BD2-8048-C22DBA004BC3}"/>
    <cellStyle name="Normal 6 12" xfId="902" xr:uid="{1644EFEA-04BE-44E1-B21F-B88DA44CB134}"/>
    <cellStyle name="Normal 6 12 2" xfId="3124" xr:uid="{22880B2B-4890-439C-B383-8E20FCF06329}"/>
    <cellStyle name="Normal 6 12 3" xfId="3125" xr:uid="{A67D1246-04CB-429C-AA9A-B3E0CD1159DB}"/>
    <cellStyle name="Normal 6 12 4" xfId="3126" xr:uid="{2AA2D130-12A0-4D8E-881A-758D6BE56FE7}"/>
    <cellStyle name="Normal 6 13" xfId="899" xr:uid="{483FA4E1-9C31-48A8-B378-06FF46E9A8B2}"/>
    <cellStyle name="Normal 6 13 2" xfId="3128" xr:uid="{A08B844B-A525-4007-93C4-7D77237CEB78}"/>
    <cellStyle name="Normal 6 13 3" xfId="4315" xr:uid="{32C5C3E7-4036-44F2-8A93-69925B56AA4D}"/>
    <cellStyle name="Normal 6 13 4" xfId="3127" xr:uid="{782528F4-7256-4795-8278-FC225F7C5C81}"/>
    <cellStyle name="Normal 6 13 5" xfId="5319" xr:uid="{D3515423-D64B-4C75-BBF2-D65445FE5ACE}"/>
    <cellStyle name="Normal 6 14" xfId="3129" xr:uid="{110CE157-765A-48A6-BA01-A82D874EC8DA}"/>
    <cellStyle name="Normal 6 15" xfId="3130" xr:uid="{BD07613F-4C37-460C-B3ED-661044AF7B06}"/>
    <cellStyle name="Normal 6 16" xfId="3131" xr:uid="{D28535F3-C4A9-4F14-85E3-01591D88D265}"/>
    <cellStyle name="Normal 6 2" xfId="110" xr:uid="{8D504A62-5691-4752-AC01-96733D6BF36E}"/>
    <cellStyle name="Normal 6 2 2" xfId="320" xr:uid="{B289BD6A-F584-4044-A490-0E2593573081}"/>
    <cellStyle name="Normal 6 2 2 2" xfId="4671" xr:uid="{C8762A28-02F9-4736-AD08-9BAE280155A4}"/>
    <cellStyle name="Normal 6 2 3" xfId="4560" xr:uid="{53E03AFA-ADD5-4079-B915-78036A6B77C9}"/>
    <cellStyle name="Normal 6 3" xfId="111" xr:uid="{58ECB859-1A11-4F3E-BD9A-346C5C561890}"/>
    <cellStyle name="Normal 6 3 10" xfId="3132" xr:uid="{95649639-CE23-4556-973D-4D8D4720A7FB}"/>
    <cellStyle name="Normal 6 3 11" xfId="3133" xr:uid="{1709FE4C-B718-46EB-8215-6E793E249CEC}"/>
    <cellStyle name="Normal 6 3 2" xfId="112" xr:uid="{E379DD9A-4F27-44A2-8CEE-220872780411}"/>
    <cellStyle name="Normal 6 3 2 2" xfId="113" xr:uid="{F807B2A0-BBF1-4299-AEF6-F507B874109C}"/>
    <cellStyle name="Normal 6 3 2 2 2" xfId="321" xr:uid="{9250600D-EF34-4DBB-84A8-54F3F02AE488}"/>
    <cellStyle name="Normal 6 3 2 2 2 2" xfId="603" xr:uid="{B0E5127A-DFBD-4365-B04C-F9153FB108AE}"/>
    <cellStyle name="Normal 6 3 2 2 2 2 2" xfId="604" xr:uid="{4BBD6EC8-ED37-4CED-9CE2-118573E796AA}"/>
    <cellStyle name="Normal 6 3 2 2 2 2 2 2" xfId="1439" xr:uid="{6D06311F-148A-4740-A2C8-2C8F65E08655}"/>
    <cellStyle name="Normal 6 3 2 2 2 2 2 2 2" xfId="1440" xr:uid="{827CCAEF-4CEF-4849-B883-C701B356BDC0}"/>
    <cellStyle name="Normal 6 3 2 2 2 2 2 3" xfId="1441" xr:uid="{C5FCAD8A-D58A-437E-AC3B-F6BB2CE09FE9}"/>
    <cellStyle name="Normal 6 3 2 2 2 2 3" xfId="1442" xr:uid="{EFFA0058-0ADA-46D4-8BBD-521294A63CA9}"/>
    <cellStyle name="Normal 6 3 2 2 2 2 3 2" xfId="1443" xr:uid="{C0C28595-BA76-4353-A731-05B2E179B871}"/>
    <cellStyle name="Normal 6 3 2 2 2 2 4" xfId="1444" xr:uid="{C4B8C6CA-A31D-49EA-821E-5EA6C9754A7B}"/>
    <cellStyle name="Normal 6 3 2 2 2 3" xfId="605" xr:uid="{6311F35B-5B17-4D43-9F8A-5984F013D702}"/>
    <cellStyle name="Normal 6 3 2 2 2 3 2" xfId="1445" xr:uid="{F0E68AB2-8567-49E4-9A37-0EE0C51D6426}"/>
    <cellStyle name="Normal 6 3 2 2 2 3 2 2" xfId="1446" xr:uid="{69B83794-CEA4-4D49-A5D3-93C37B6F5657}"/>
    <cellStyle name="Normal 6 3 2 2 2 3 3" xfId="1447" xr:uid="{538E568E-D48D-462A-8CA6-F34FF6A630C2}"/>
    <cellStyle name="Normal 6 3 2 2 2 3 4" xfId="3134" xr:uid="{55A60092-4882-433D-B93C-C9F90253939B}"/>
    <cellStyle name="Normal 6 3 2 2 2 4" xfId="1448" xr:uid="{60E8C417-1FF8-4210-97DF-DEB2D3DE5378}"/>
    <cellStyle name="Normal 6 3 2 2 2 4 2" xfId="1449" xr:uid="{866596CC-D26B-4939-B9C5-61BE9641D2ED}"/>
    <cellStyle name="Normal 6 3 2 2 2 5" xfId="1450" xr:uid="{D08A8CC1-D026-4238-BE4E-6A125D895C6D}"/>
    <cellStyle name="Normal 6 3 2 2 2 6" xfId="3135" xr:uid="{65E5851F-AF11-4B73-A67D-974A171FEA23}"/>
    <cellStyle name="Normal 6 3 2 2 3" xfId="322" xr:uid="{30B0431A-5C7D-4394-87E8-0E16E8DA4B01}"/>
    <cellStyle name="Normal 6 3 2 2 3 2" xfId="606" xr:uid="{232EBA05-D190-4ECF-A89A-01F7BE54FDFA}"/>
    <cellStyle name="Normal 6 3 2 2 3 2 2" xfId="607" xr:uid="{DB3B6534-C1A8-4788-B3AD-31E0D4B07ED6}"/>
    <cellStyle name="Normal 6 3 2 2 3 2 2 2" xfId="1451" xr:uid="{5E3C97B6-0A99-4C0F-9A8A-C8D4E892D984}"/>
    <cellStyle name="Normal 6 3 2 2 3 2 2 2 2" xfId="1452" xr:uid="{0F2A7E28-E343-4EC3-B14C-DE0E4A64F50E}"/>
    <cellStyle name="Normal 6 3 2 2 3 2 2 3" xfId="1453" xr:uid="{66420E9F-9A35-473A-8EFE-D181AD15C3C3}"/>
    <cellStyle name="Normal 6 3 2 2 3 2 3" xfId="1454" xr:uid="{BC0D6509-FE19-44AE-AE36-9E50DEA596EE}"/>
    <cellStyle name="Normal 6 3 2 2 3 2 3 2" xfId="1455" xr:uid="{D9FF07D3-53CF-4A08-B0A2-30DA17E56035}"/>
    <cellStyle name="Normal 6 3 2 2 3 2 4" xfId="1456" xr:uid="{A1B734AE-CE56-4386-928E-535960E6D1C4}"/>
    <cellStyle name="Normal 6 3 2 2 3 3" xfId="608" xr:uid="{E605D941-2BB3-48DF-A239-C6201045C0E9}"/>
    <cellStyle name="Normal 6 3 2 2 3 3 2" xfId="1457" xr:uid="{22F8933C-E173-48AC-AC16-856081356D0B}"/>
    <cellStyle name="Normal 6 3 2 2 3 3 2 2" xfId="1458" xr:uid="{8F968AA8-20A3-4E59-B4FC-D4ADE97FC8C5}"/>
    <cellStyle name="Normal 6 3 2 2 3 3 3" xfId="1459" xr:uid="{C741FF54-836B-4896-BAFC-95E3F900DB6E}"/>
    <cellStyle name="Normal 6 3 2 2 3 4" xfId="1460" xr:uid="{EA20A834-265C-46C7-845D-53A21F9A43F7}"/>
    <cellStyle name="Normal 6 3 2 2 3 4 2" xfId="1461" xr:uid="{69EE27B1-A1C7-4C97-960C-9990926B06A6}"/>
    <cellStyle name="Normal 6 3 2 2 3 5" xfId="1462" xr:uid="{938A0B5B-2C9E-4290-ABDC-095E31CD50C0}"/>
    <cellStyle name="Normal 6 3 2 2 4" xfId="609" xr:uid="{19419534-7263-463B-98F4-CF77E84CE710}"/>
    <cellStyle name="Normal 6 3 2 2 4 2" xfId="610" xr:uid="{0FD23446-19E7-4AB7-83DB-0690D27BE5B7}"/>
    <cellStyle name="Normal 6 3 2 2 4 2 2" xfId="1463" xr:uid="{A1B15943-DB0A-47BA-9E63-FA74EA3420FE}"/>
    <cellStyle name="Normal 6 3 2 2 4 2 2 2" xfId="1464" xr:uid="{545C71E5-F6FA-4C4E-9F07-A513D31F9C3B}"/>
    <cellStyle name="Normal 6 3 2 2 4 2 3" xfId="1465" xr:uid="{52E16FA6-4EF0-4B03-A93D-04334F877EDB}"/>
    <cellStyle name="Normal 6 3 2 2 4 3" xfId="1466" xr:uid="{7D9BC3A9-4A05-45FA-BAF0-C54F4E0A1158}"/>
    <cellStyle name="Normal 6 3 2 2 4 3 2" xfId="1467" xr:uid="{FB4158D6-1927-4611-B3CA-BADCD1C06D1B}"/>
    <cellStyle name="Normal 6 3 2 2 4 4" xfId="1468" xr:uid="{A6C76D79-20A3-4671-99DD-1E9CD9756E1D}"/>
    <cellStyle name="Normal 6 3 2 2 5" xfId="611" xr:uid="{6EA1B5A1-A99D-47F8-9F1B-F574DBFADCE1}"/>
    <cellStyle name="Normal 6 3 2 2 5 2" xfId="1469" xr:uid="{72719673-0436-4DD8-BDB6-F57B6BA8ECBD}"/>
    <cellStyle name="Normal 6 3 2 2 5 2 2" xfId="1470" xr:uid="{82AB0EDD-3DEC-4771-B099-13A467F1EBAF}"/>
    <cellStyle name="Normal 6 3 2 2 5 3" xfId="1471" xr:uid="{3186F7C3-28D9-4179-B135-16571918C0E7}"/>
    <cellStyle name="Normal 6 3 2 2 5 4" xfId="3136" xr:uid="{9D5C9B30-A427-4865-90EF-CEB06A3A230D}"/>
    <cellStyle name="Normal 6 3 2 2 6" xfId="1472" xr:uid="{F81D72CF-BAD5-41F6-A4D6-9F8E31632791}"/>
    <cellStyle name="Normal 6 3 2 2 6 2" xfId="1473" xr:uid="{E4BA698A-0E89-4A6A-9AB3-3E77928FC0E2}"/>
    <cellStyle name="Normal 6 3 2 2 7" xfId="1474" xr:uid="{DA3FF6C2-93B1-4525-B1FA-DC4A2B700F82}"/>
    <cellStyle name="Normal 6 3 2 2 8" xfId="3137" xr:uid="{F2787964-E686-4CD9-BCB8-32D547247690}"/>
    <cellStyle name="Normal 6 3 2 3" xfId="323" xr:uid="{497505C7-A233-45AD-8DE4-C0C7C75160A8}"/>
    <cellStyle name="Normal 6 3 2 3 2" xfId="612" xr:uid="{42710570-20C5-4306-8092-B673F37C46BE}"/>
    <cellStyle name="Normal 6 3 2 3 2 2" xfId="613" xr:uid="{4322E559-664D-4073-930C-4DEAA4842855}"/>
    <cellStyle name="Normal 6 3 2 3 2 2 2" xfId="1475" xr:uid="{5A11B3ED-16C5-4DB3-B172-BA89CAF63ACD}"/>
    <cellStyle name="Normal 6 3 2 3 2 2 2 2" xfId="1476" xr:uid="{84D0AD11-172D-4B52-ABFE-60F36D282BE2}"/>
    <cellStyle name="Normal 6 3 2 3 2 2 3" xfId="1477" xr:uid="{E96D8659-E157-4C9E-8B78-A2ED7291BDA9}"/>
    <cellStyle name="Normal 6 3 2 3 2 3" xfId="1478" xr:uid="{A09C3E21-AD52-4DEA-9F2C-C0AFB9570667}"/>
    <cellStyle name="Normal 6 3 2 3 2 3 2" xfId="1479" xr:uid="{66E6AF1C-DA5C-43CB-BE0E-FC698CB6EB05}"/>
    <cellStyle name="Normal 6 3 2 3 2 4" xfId="1480" xr:uid="{E368DF24-E696-42C9-8336-81DA6A855D5A}"/>
    <cellStyle name="Normal 6 3 2 3 3" xfId="614" xr:uid="{2BCAF9A4-ABA7-428A-AE07-234D906AA945}"/>
    <cellStyle name="Normal 6 3 2 3 3 2" xfId="1481" xr:uid="{2632AE0B-FB6D-4361-B07A-2D63F3C65BEC}"/>
    <cellStyle name="Normal 6 3 2 3 3 2 2" xfId="1482" xr:uid="{FF381951-5220-46EC-AB16-F00AC37609AE}"/>
    <cellStyle name="Normal 6 3 2 3 3 3" xfId="1483" xr:uid="{B5AF7B89-012B-4BE8-8976-559737EF2698}"/>
    <cellStyle name="Normal 6 3 2 3 3 4" xfId="3138" xr:uid="{C5E0CD97-5AE9-44BC-A543-2DD44BD3A8A8}"/>
    <cellStyle name="Normal 6 3 2 3 4" xfId="1484" xr:uid="{DAF552A7-1BC9-4C15-9A4D-23E5BDA5CB08}"/>
    <cellStyle name="Normal 6 3 2 3 4 2" xfId="1485" xr:uid="{30ACBE90-1337-4E75-8BD3-D8E253AEDDDE}"/>
    <cellStyle name="Normal 6 3 2 3 5" xfId="1486" xr:uid="{242F2CE9-E8D0-4F13-A7B5-3D7F511F7BEA}"/>
    <cellStyle name="Normal 6 3 2 3 6" xfId="3139" xr:uid="{65C654E0-8E96-4F7E-86D9-DE7601290A27}"/>
    <cellStyle name="Normal 6 3 2 4" xfId="324" xr:uid="{330CD501-7B5F-4FF1-A8F9-7D2B7D550194}"/>
    <cellStyle name="Normal 6 3 2 4 2" xfId="615" xr:uid="{3B09B31F-1184-4B3A-990A-12FBB7D69420}"/>
    <cellStyle name="Normal 6 3 2 4 2 2" xfId="616" xr:uid="{AB169325-1FC8-43B6-86A4-61EE42E05D07}"/>
    <cellStyle name="Normal 6 3 2 4 2 2 2" xfId="1487" xr:uid="{D96242E1-8561-4954-932F-99EF2E5B83E6}"/>
    <cellStyle name="Normal 6 3 2 4 2 2 2 2" xfId="1488" xr:uid="{331787BD-8348-4F86-8D58-E94F783A36FC}"/>
    <cellStyle name="Normal 6 3 2 4 2 2 3" xfId="1489" xr:uid="{6230C81D-6686-4AF5-AC40-5FDDC447F5EA}"/>
    <cellStyle name="Normal 6 3 2 4 2 3" xfId="1490" xr:uid="{5473BD1D-68AF-45DF-8A3E-A93B64E5F20A}"/>
    <cellStyle name="Normal 6 3 2 4 2 3 2" xfId="1491" xr:uid="{084D38A9-C66D-4DB5-BE1F-1C895654CDF6}"/>
    <cellStyle name="Normal 6 3 2 4 2 4" xfId="1492" xr:uid="{F8DEBD88-C465-49E4-B9B2-9176AA835160}"/>
    <cellStyle name="Normal 6 3 2 4 3" xfId="617" xr:uid="{A80CDE88-94B2-4193-8FB3-18CF642B169D}"/>
    <cellStyle name="Normal 6 3 2 4 3 2" xfId="1493" xr:uid="{63B15AD8-B654-4CA1-BDBC-B6B08FD0262F}"/>
    <cellStyle name="Normal 6 3 2 4 3 2 2" xfId="1494" xr:uid="{2EC3AC9B-4F0A-4778-BDD8-5B62C84BB0E8}"/>
    <cellStyle name="Normal 6 3 2 4 3 3" xfId="1495" xr:uid="{1BCA1A2F-0531-4736-B82E-1E2F6B16D29B}"/>
    <cellStyle name="Normal 6 3 2 4 4" xfId="1496" xr:uid="{445178F1-FEC7-4180-A50F-CE45E1160CE8}"/>
    <cellStyle name="Normal 6 3 2 4 4 2" xfId="1497" xr:uid="{1C351D1F-1BB2-4E9B-B242-ACC2D95B23C5}"/>
    <cellStyle name="Normal 6 3 2 4 5" xfId="1498" xr:uid="{47031ABF-0234-4948-AB45-EC9E02FE0A40}"/>
    <cellStyle name="Normal 6 3 2 5" xfId="325" xr:uid="{406C7760-5F3D-47B4-BDDB-AE3829A6169B}"/>
    <cellStyle name="Normal 6 3 2 5 2" xfId="618" xr:uid="{DA0570A5-D5E3-4DE7-9A83-872DDA24D1EF}"/>
    <cellStyle name="Normal 6 3 2 5 2 2" xfId="1499" xr:uid="{06747C18-2552-4177-B0BA-5B982CE78452}"/>
    <cellStyle name="Normal 6 3 2 5 2 2 2" xfId="1500" xr:uid="{E5F7248C-D827-4EBC-91A1-0A5716DC370F}"/>
    <cellStyle name="Normal 6 3 2 5 2 3" xfId="1501" xr:uid="{70520CBB-456C-45F3-9217-D81125D89D76}"/>
    <cellStyle name="Normal 6 3 2 5 3" xfId="1502" xr:uid="{5C994ADC-A9A9-4831-AFE0-BDA28A3510D4}"/>
    <cellStyle name="Normal 6 3 2 5 3 2" xfId="1503" xr:uid="{B937162D-DBDB-42DA-87CC-DC7F2AFDC546}"/>
    <cellStyle name="Normal 6 3 2 5 4" xfId="1504" xr:uid="{AFC9ED8B-ACD8-4174-9A39-2368C9B813B1}"/>
    <cellStyle name="Normal 6 3 2 6" xfId="619" xr:uid="{ED1CF282-CDEB-482C-B80A-143BC9287AA1}"/>
    <cellStyle name="Normal 6 3 2 6 2" xfId="1505" xr:uid="{B85D4978-B98D-4697-BEC9-DEDD0CA6612D}"/>
    <cellStyle name="Normal 6 3 2 6 2 2" xfId="1506" xr:uid="{73699420-F907-4501-A929-ED9A8A28F5C9}"/>
    <cellStyle name="Normal 6 3 2 6 3" xfId="1507" xr:uid="{83302AA5-7583-4014-8C4C-E613EAC1B812}"/>
    <cellStyle name="Normal 6 3 2 6 4" xfId="3140" xr:uid="{6DFC29C6-2845-4086-8D4E-7BA7EB264A3E}"/>
    <cellStyle name="Normal 6 3 2 7" xfId="1508" xr:uid="{966CE066-BD11-406B-8AB6-E8C9858ED255}"/>
    <cellStyle name="Normal 6 3 2 7 2" xfId="1509" xr:uid="{3719AD0F-1665-4FE3-9458-510426EDB20E}"/>
    <cellStyle name="Normal 6 3 2 8" xfId="1510" xr:uid="{7A44C430-3764-48CB-9271-BF955BAD1CD2}"/>
    <cellStyle name="Normal 6 3 2 9" xfId="3141" xr:uid="{BE4DC9CD-764B-40A7-AEFB-D6D05BAC8916}"/>
    <cellStyle name="Normal 6 3 3" xfId="114" xr:uid="{AEF810A3-E308-49C2-A1E3-E5A6F80C88D8}"/>
    <cellStyle name="Normal 6 3 3 2" xfId="115" xr:uid="{896409AF-1830-4216-8819-21840B5CCF3F}"/>
    <cellStyle name="Normal 6 3 3 2 2" xfId="620" xr:uid="{5EB19FA2-0594-4EBF-AA15-F142E2D946FE}"/>
    <cellStyle name="Normal 6 3 3 2 2 2" xfId="621" xr:uid="{6BDB9CD9-8264-454A-8CA1-5DD7BD47702B}"/>
    <cellStyle name="Normal 6 3 3 2 2 2 2" xfId="1511" xr:uid="{F1DD86BA-96BA-48B4-9868-F1294667277E}"/>
    <cellStyle name="Normal 6 3 3 2 2 2 2 2" xfId="1512" xr:uid="{93D7BBC4-3091-4B26-90EF-99C3C0746CE2}"/>
    <cellStyle name="Normal 6 3 3 2 2 2 3" xfId="1513" xr:uid="{FAF07AD8-0530-480C-92BF-ABBAF31947F3}"/>
    <cellStyle name="Normal 6 3 3 2 2 3" xfId="1514" xr:uid="{FF709607-F557-4539-B9B2-82895CADB384}"/>
    <cellStyle name="Normal 6 3 3 2 2 3 2" xfId="1515" xr:uid="{A35F7F00-5B45-4C65-A312-A752F6D4AE36}"/>
    <cellStyle name="Normal 6 3 3 2 2 4" xfId="1516" xr:uid="{CE69E613-161C-4D67-B3C4-09D08E651D72}"/>
    <cellStyle name="Normal 6 3 3 2 3" xfId="622" xr:uid="{18CB3CDB-4A32-47C6-8AE8-8A41FDA7AEAE}"/>
    <cellStyle name="Normal 6 3 3 2 3 2" xfId="1517" xr:uid="{42A3CCEA-0395-46B5-959A-F19687C84B02}"/>
    <cellStyle name="Normal 6 3 3 2 3 2 2" xfId="1518" xr:uid="{C4C556CD-D03A-492A-87B1-79F857593617}"/>
    <cellStyle name="Normal 6 3 3 2 3 3" xfId="1519" xr:uid="{BFF4A047-FAF2-41D0-B9F6-7E1D962E414C}"/>
    <cellStyle name="Normal 6 3 3 2 3 4" xfId="3142" xr:uid="{7B445D70-9A8B-4E49-BF2A-086DB3A159E6}"/>
    <cellStyle name="Normal 6 3 3 2 4" xfId="1520" xr:uid="{A44A079B-87B7-4D98-B320-0587C1295E87}"/>
    <cellStyle name="Normal 6 3 3 2 4 2" xfId="1521" xr:uid="{CEBD19D8-62E7-42FF-B489-014E116669B4}"/>
    <cellStyle name="Normal 6 3 3 2 5" xfId="1522" xr:uid="{9A54370F-8F6C-4BA6-878F-615579372B49}"/>
    <cellStyle name="Normal 6 3 3 2 6" xfId="3143" xr:uid="{D4786FC8-5325-4FF1-AA1A-87B63AC11CE4}"/>
    <cellStyle name="Normal 6 3 3 3" xfId="326" xr:uid="{AA376051-5C29-4A20-828E-615AECD6DB1D}"/>
    <cellStyle name="Normal 6 3 3 3 2" xfId="623" xr:uid="{A2E9D185-D9DD-4101-9FFA-0BD8C20DBA9E}"/>
    <cellStyle name="Normal 6 3 3 3 2 2" xfId="624" xr:uid="{60D49A59-8F2B-49E6-9B88-D0CC889BF71B}"/>
    <cellStyle name="Normal 6 3 3 3 2 2 2" xfId="1523" xr:uid="{646AC81E-7B91-4441-999A-37C554A9B8CD}"/>
    <cellStyle name="Normal 6 3 3 3 2 2 2 2" xfId="1524" xr:uid="{CE688955-87E6-47EB-96C7-B02A03F1171C}"/>
    <cellStyle name="Normal 6 3 3 3 2 2 3" xfId="1525" xr:uid="{8BB6AFA2-4345-4F6F-BB2B-BC7A7F6429A6}"/>
    <cellStyle name="Normal 6 3 3 3 2 3" xfId="1526" xr:uid="{578ADE8D-BD4C-46A5-B43B-BB16EE026E71}"/>
    <cellStyle name="Normal 6 3 3 3 2 3 2" xfId="1527" xr:uid="{F7FD3CB0-6E77-4972-B8C0-E4EA9B9CA591}"/>
    <cellStyle name="Normal 6 3 3 3 2 4" xfId="1528" xr:uid="{A8689FF7-DA9F-43B1-9A02-F10F6C3DE621}"/>
    <cellStyle name="Normal 6 3 3 3 3" xfId="625" xr:uid="{36070BB6-5C07-4245-A201-A8718D17A279}"/>
    <cellStyle name="Normal 6 3 3 3 3 2" xfId="1529" xr:uid="{C9758CE2-C950-49D2-AC9D-EFED3E07FF37}"/>
    <cellStyle name="Normal 6 3 3 3 3 2 2" xfId="1530" xr:uid="{86595968-AA1C-46CB-8F46-98E618B05C49}"/>
    <cellStyle name="Normal 6 3 3 3 3 3" xfId="1531" xr:uid="{0302C800-106A-483D-A9C0-4780B450C02B}"/>
    <cellStyle name="Normal 6 3 3 3 4" xfId="1532" xr:uid="{C4CD6025-E302-4FFA-BE78-A10F502E5A39}"/>
    <cellStyle name="Normal 6 3 3 3 4 2" xfId="1533" xr:uid="{2DD67801-1AEE-4FDA-876C-98B8AA718D20}"/>
    <cellStyle name="Normal 6 3 3 3 5" xfId="1534" xr:uid="{94527413-5AFF-4674-AA7B-B2DD5F78CAD6}"/>
    <cellStyle name="Normal 6 3 3 4" xfId="327" xr:uid="{E2202274-C0C0-4FAC-93FC-4C58AC0AD823}"/>
    <cellStyle name="Normal 6 3 3 4 2" xfId="626" xr:uid="{3286E3C5-B9E8-4B48-A52D-53FBF89D320A}"/>
    <cellStyle name="Normal 6 3 3 4 2 2" xfId="1535" xr:uid="{AAF523BC-7827-4F48-A528-764B8FB19A81}"/>
    <cellStyle name="Normal 6 3 3 4 2 2 2" xfId="1536" xr:uid="{A2F82279-32C9-4608-957A-7BBF6D1A4A89}"/>
    <cellStyle name="Normal 6 3 3 4 2 3" xfId="1537" xr:uid="{26F620A6-40FA-4BAB-84F3-F7620AF7A2EC}"/>
    <cellStyle name="Normal 6 3 3 4 3" xfId="1538" xr:uid="{527FE9FD-15EF-4879-911A-6E79965584EC}"/>
    <cellStyle name="Normal 6 3 3 4 3 2" xfId="1539" xr:uid="{B78DDCA4-64DD-4A58-87E4-BA3F4BAEEB03}"/>
    <cellStyle name="Normal 6 3 3 4 4" xfId="1540" xr:uid="{BF8B8F60-5390-460F-A46D-8183CDE872BA}"/>
    <cellStyle name="Normal 6 3 3 5" xfId="627" xr:uid="{FC8BAC31-5F02-4B9C-951C-7248A914AA4B}"/>
    <cellStyle name="Normal 6 3 3 5 2" xfId="1541" xr:uid="{62F0200F-8044-4E07-B96B-0F8E8E5AD16D}"/>
    <cellStyle name="Normal 6 3 3 5 2 2" xfId="1542" xr:uid="{307A8516-4DFE-4169-A1EB-FF821D97AD63}"/>
    <cellStyle name="Normal 6 3 3 5 3" xfId="1543" xr:uid="{E4A8BD5B-71C4-42EE-AAA1-F4F08E85E779}"/>
    <cellStyle name="Normal 6 3 3 5 4" xfId="3144" xr:uid="{6C2AF493-506C-458C-B4F8-E141EE86EDAA}"/>
    <cellStyle name="Normal 6 3 3 6" xfId="1544" xr:uid="{6B230B66-58D9-4170-A350-66C3FED5A4E3}"/>
    <cellStyle name="Normal 6 3 3 6 2" xfId="1545" xr:uid="{9A036FD1-9FB8-4058-9D9D-69BB5A8115D5}"/>
    <cellStyle name="Normal 6 3 3 7" xfId="1546" xr:uid="{EE45ECC8-51B3-45A5-8BC2-E85BBACD500F}"/>
    <cellStyle name="Normal 6 3 3 8" xfId="3145" xr:uid="{D6DFF274-AC9A-4A35-9D5A-0E5F30F79EEE}"/>
    <cellStyle name="Normal 6 3 4" xfId="116" xr:uid="{B6B3C2C2-D15A-4A9D-913B-66C54AA4EBE1}"/>
    <cellStyle name="Normal 6 3 4 2" xfId="447" xr:uid="{3C2EA0D5-740D-4659-9241-5DFB2B3311AE}"/>
    <cellStyle name="Normal 6 3 4 2 2" xfId="628" xr:uid="{6DEBC14C-E2D4-4869-A50C-2E796920FA19}"/>
    <cellStyle name="Normal 6 3 4 2 2 2" xfId="1547" xr:uid="{9263727D-F379-4109-95B9-E318987ED5F5}"/>
    <cellStyle name="Normal 6 3 4 2 2 2 2" xfId="1548" xr:uid="{A321EEEE-3DA7-421F-81E3-3DAE89E28BFF}"/>
    <cellStyle name="Normal 6 3 4 2 2 3" xfId="1549" xr:uid="{DDC637BC-B14A-49F2-A346-7AF40833408B}"/>
    <cellStyle name="Normal 6 3 4 2 2 4" xfId="3146" xr:uid="{491BC64C-734E-4F00-837F-224151D11BEE}"/>
    <cellStyle name="Normal 6 3 4 2 3" xfId="1550" xr:uid="{0E1E5392-8666-4F49-8816-C1856665506D}"/>
    <cellStyle name="Normal 6 3 4 2 3 2" xfId="1551" xr:uid="{05CDCD68-6ED7-4197-8261-E128B9953E75}"/>
    <cellStyle name="Normal 6 3 4 2 4" xfId="1552" xr:uid="{D5E01F04-F88E-42C4-AB3B-B0486280525B}"/>
    <cellStyle name="Normal 6 3 4 2 5" xfId="3147" xr:uid="{0CD839AC-161B-4FD9-BC9A-879098027B70}"/>
    <cellStyle name="Normal 6 3 4 3" xfId="629" xr:uid="{D9205D27-EB9D-4374-BC57-DB8F12799B88}"/>
    <cellStyle name="Normal 6 3 4 3 2" xfId="1553" xr:uid="{8425910B-22C8-4D66-BE2B-9341E3C71531}"/>
    <cellStyle name="Normal 6 3 4 3 2 2" xfId="1554" xr:uid="{860E0350-9262-4FE1-8AC6-10FE5BB5FA4A}"/>
    <cellStyle name="Normal 6 3 4 3 3" xfId="1555" xr:uid="{5BD112FA-4EF3-4270-A1C4-4FC20A2D4781}"/>
    <cellStyle name="Normal 6 3 4 3 4" xfId="3148" xr:uid="{9B02E363-95D8-4695-AE77-BC1F680AB756}"/>
    <cellStyle name="Normal 6 3 4 4" xfId="1556" xr:uid="{04C109E6-D3A7-43B6-A91E-1E2F3909F376}"/>
    <cellStyle name="Normal 6 3 4 4 2" xfId="1557" xr:uid="{22094D58-6BE8-4C31-8076-23744D586432}"/>
    <cellStyle name="Normal 6 3 4 4 3" xfId="3149" xr:uid="{C683D8DF-954B-4417-873F-1CCA43B8B842}"/>
    <cellStyle name="Normal 6 3 4 4 4" xfId="3150" xr:uid="{C4F88CEB-6D6E-4F43-9332-A6355BF0A518}"/>
    <cellStyle name="Normal 6 3 4 5" xfId="1558" xr:uid="{02173486-FC12-4735-9EAF-906E1ADCC6FB}"/>
    <cellStyle name="Normal 6 3 4 6" xfId="3151" xr:uid="{91185A3A-1338-4943-99B5-8DE6F30DA773}"/>
    <cellStyle name="Normal 6 3 4 7" xfId="3152" xr:uid="{1FEC5E8A-111A-4DB0-992A-6D425EFA407F}"/>
    <cellStyle name="Normal 6 3 5" xfId="328" xr:uid="{8CB921ED-D160-4FE9-B816-561C7248D202}"/>
    <cellStyle name="Normal 6 3 5 2" xfId="630" xr:uid="{BF2C42F6-616F-42AC-848D-BBDA34D8877C}"/>
    <cellStyle name="Normal 6 3 5 2 2" xfId="631" xr:uid="{90ACC7F3-666C-46C5-938F-111CEC23195D}"/>
    <cellStyle name="Normal 6 3 5 2 2 2" xfId="1559" xr:uid="{F305038E-C6DA-42C8-B8C5-EF1D9C8B7E32}"/>
    <cellStyle name="Normal 6 3 5 2 2 2 2" xfId="1560" xr:uid="{7C12A9F2-86A0-4DAA-A464-EDCCD21CB777}"/>
    <cellStyle name="Normal 6 3 5 2 2 3" xfId="1561" xr:uid="{376B642B-FD81-4199-A3ED-26164AC6BFDE}"/>
    <cellStyle name="Normal 6 3 5 2 3" xfId="1562" xr:uid="{8656DEA2-100A-419B-9844-19FABD8B4333}"/>
    <cellStyle name="Normal 6 3 5 2 3 2" xfId="1563" xr:uid="{7E756253-149C-4630-A3AB-4B69A33F6712}"/>
    <cellStyle name="Normal 6 3 5 2 4" xfId="1564" xr:uid="{BA2C2F87-6327-461A-AD19-1027A206CAC0}"/>
    <cellStyle name="Normal 6 3 5 3" xfId="632" xr:uid="{E87B5222-C2A0-4BB7-9D97-F7329AB7E776}"/>
    <cellStyle name="Normal 6 3 5 3 2" xfId="1565" xr:uid="{9B84E543-0B95-4879-A3BA-17988BBF8D19}"/>
    <cellStyle name="Normal 6 3 5 3 2 2" xfId="1566" xr:uid="{80EC47F9-84B8-43A1-919D-DD80A08746F9}"/>
    <cellStyle name="Normal 6 3 5 3 3" xfId="1567" xr:uid="{B0D8F2CF-FBC5-40FD-8026-8D368BAC8303}"/>
    <cellStyle name="Normal 6 3 5 3 4" xfId="3153" xr:uid="{374D2870-62E1-4E59-9B0E-40E22A69B08D}"/>
    <cellStyle name="Normal 6 3 5 4" xfId="1568" xr:uid="{011E2244-33E7-42BB-8B1C-CD2F44FA27C3}"/>
    <cellStyle name="Normal 6 3 5 4 2" xfId="1569" xr:uid="{D9797B50-A8A6-48E9-AAE6-A6C1F0CE85D5}"/>
    <cellStyle name="Normal 6 3 5 5" xfId="1570" xr:uid="{610956D3-030E-47F7-8EA3-C621F132DB3F}"/>
    <cellStyle name="Normal 6 3 5 6" xfId="3154" xr:uid="{03AA1277-477D-4966-A0AD-278D7D379A95}"/>
    <cellStyle name="Normal 6 3 6" xfId="329" xr:uid="{04D26553-D984-4793-82CB-1E9EC161A32B}"/>
    <cellStyle name="Normal 6 3 6 2" xfId="633" xr:uid="{63ADF17E-0B09-415C-824F-6FB52F5BBC0F}"/>
    <cellStyle name="Normal 6 3 6 2 2" xfId="1571" xr:uid="{35A09442-18CD-42A7-A7E6-0058CD8B2EF8}"/>
    <cellStyle name="Normal 6 3 6 2 2 2" xfId="1572" xr:uid="{7D5E8127-1000-4D38-B7B8-9D53CC53BA03}"/>
    <cellStyle name="Normal 6 3 6 2 3" xfId="1573" xr:uid="{E5DE7492-2E1C-44CC-988D-BE773B87E485}"/>
    <cellStyle name="Normal 6 3 6 2 4" xfId="3155" xr:uid="{922AC714-CA4E-4399-8ABB-A9E6A6559768}"/>
    <cellStyle name="Normal 6 3 6 3" xfId="1574" xr:uid="{724D30FA-DCD9-4B94-973B-DF962547ACCF}"/>
    <cellStyle name="Normal 6 3 6 3 2" xfId="1575" xr:uid="{9B9F362C-E49F-4216-B3BC-F135F42029B0}"/>
    <cellStyle name="Normal 6 3 6 4" xfId="1576" xr:uid="{62EB7BC1-DB8F-4A2E-97FB-6D4E7670B6EF}"/>
    <cellStyle name="Normal 6 3 6 5" xfId="3156" xr:uid="{209303D6-40E4-4E26-A2F1-FE12CE35E7BA}"/>
    <cellStyle name="Normal 6 3 7" xfId="634" xr:uid="{3EF99B01-1F53-434F-9C0E-4037B5988619}"/>
    <cellStyle name="Normal 6 3 7 2" xfId="1577" xr:uid="{9CFA0EF7-B6AB-46AB-9592-1C4FFE77A512}"/>
    <cellStyle name="Normal 6 3 7 2 2" xfId="1578" xr:uid="{6B786EDA-8E99-4381-A6BD-DF3A75E32276}"/>
    <cellStyle name="Normal 6 3 7 3" xfId="1579" xr:uid="{82D52012-2B81-4293-A448-B320063A22FD}"/>
    <cellStyle name="Normal 6 3 7 4" xfId="3157" xr:uid="{5B3676B9-C3DE-4C61-A072-7492B6E3101B}"/>
    <cellStyle name="Normal 6 3 8" xfId="1580" xr:uid="{CF73EC54-3F65-45CA-B38B-838DC14E9E50}"/>
    <cellStyle name="Normal 6 3 8 2" xfId="1581" xr:uid="{4582DC43-D104-44AA-A245-C1CD24388E97}"/>
    <cellStyle name="Normal 6 3 8 3" xfId="3158" xr:uid="{A69158E5-73EE-45A6-A44F-EB1362DE66D4}"/>
    <cellStyle name="Normal 6 3 8 4" xfId="3159" xr:uid="{123E1E43-B71C-4647-809E-771145D8EB5F}"/>
    <cellStyle name="Normal 6 3 9" xfId="1582" xr:uid="{DE038A72-909F-415F-9B82-3077A672AF88}"/>
    <cellStyle name="Normal 6 3 9 2" xfId="4718" xr:uid="{054F5A48-5BD3-4C93-8C06-C7B43E810528}"/>
    <cellStyle name="Normal 6 4" xfId="117" xr:uid="{3B6C8970-6440-4875-9871-14CF92A9565C}"/>
    <cellStyle name="Normal 6 4 10" xfId="3160" xr:uid="{D2E8FE28-37BE-42D0-9A8B-4FDE6CDD563C}"/>
    <cellStyle name="Normal 6 4 11" xfId="3161" xr:uid="{3FED8572-B6A9-458C-A29F-1D683CBB1B47}"/>
    <cellStyle name="Normal 6 4 2" xfId="118" xr:uid="{5834E66D-8630-41AD-8236-3FDE583DC956}"/>
    <cellStyle name="Normal 6 4 2 2" xfId="119" xr:uid="{4629BA94-D5F4-4404-B954-3B030BC0FFF9}"/>
    <cellStyle name="Normal 6 4 2 2 2" xfId="330" xr:uid="{69600EFE-D7E4-4533-A363-7E1EDE0392CB}"/>
    <cellStyle name="Normal 6 4 2 2 2 2" xfId="635" xr:uid="{8875C00E-93D9-4A27-B635-4550BCE19FCF}"/>
    <cellStyle name="Normal 6 4 2 2 2 2 2" xfId="1583" xr:uid="{BFA17859-CAC9-4987-9F48-A839825CA64E}"/>
    <cellStyle name="Normal 6 4 2 2 2 2 2 2" xfId="1584" xr:uid="{29C6E4C0-56D1-4122-9918-CB44BCF8B040}"/>
    <cellStyle name="Normal 6 4 2 2 2 2 3" xfId="1585" xr:uid="{603A7705-EE1D-4A0B-AC20-B5C462E6D4D2}"/>
    <cellStyle name="Normal 6 4 2 2 2 2 4" xfId="3162" xr:uid="{0B31DE28-722E-4A95-8B8F-6BD98963DFDE}"/>
    <cellStyle name="Normal 6 4 2 2 2 3" xfId="1586" xr:uid="{6D8B93F4-1EE6-49D4-927A-54A2A832C2FA}"/>
    <cellStyle name="Normal 6 4 2 2 2 3 2" xfId="1587" xr:uid="{C40268F2-E0B1-4D97-BB61-E734B2A6F6CC}"/>
    <cellStyle name="Normal 6 4 2 2 2 3 3" xfId="3163" xr:uid="{B4D9D625-5304-4B67-8FAD-E49AD3949ED3}"/>
    <cellStyle name="Normal 6 4 2 2 2 3 4" xfId="3164" xr:uid="{8E800BD5-F072-45F0-8866-A4CCC468DE3E}"/>
    <cellStyle name="Normal 6 4 2 2 2 4" xfId="1588" xr:uid="{7E81B07E-2249-4355-8269-A35F7384FC30}"/>
    <cellStyle name="Normal 6 4 2 2 2 5" xfId="3165" xr:uid="{C0CE8ED5-CD2F-48D9-AD85-B797DB407A8B}"/>
    <cellStyle name="Normal 6 4 2 2 2 6" xfId="3166" xr:uid="{DD0E0245-AF2E-48D3-98A1-BA593EC53E73}"/>
    <cellStyle name="Normal 6 4 2 2 3" xfId="636" xr:uid="{A6A7CCEA-A551-4AC4-93F4-A18DB64287B8}"/>
    <cellStyle name="Normal 6 4 2 2 3 2" xfId="1589" xr:uid="{DB408ECC-DCC2-4C43-8A08-10C57002557B}"/>
    <cellStyle name="Normal 6 4 2 2 3 2 2" xfId="1590" xr:uid="{645440D8-B796-4AB4-9977-EF677CE56686}"/>
    <cellStyle name="Normal 6 4 2 2 3 2 3" xfId="3167" xr:uid="{B70AA4F4-1A99-4FFD-87B6-0B95734E2A89}"/>
    <cellStyle name="Normal 6 4 2 2 3 2 4" xfId="3168" xr:uid="{0DB87862-46CD-4D0C-9122-A803EBBDF917}"/>
    <cellStyle name="Normal 6 4 2 2 3 3" xfId="1591" xr:uid="{60FF18C5-104E-4DA7-BDD6-5C071A70B3F3}"/>
    <cellStyle name="Normal 6 4 2 2 3 4" xfId="3169" xr:uid="{CE5766A2-9FCC-4340-AB37-1F0A835D5C13}"/>
    <cellStyle name="Normal 6 4 2 2 3 5" xfId="3170" xr:uid="{5490E529-E7A9-479C-8C7E-1770E939C9EF}"/>
    <cellStyle name="Normal 6 4 2 2 4" xfId="1592" xr:uid="{7108D1B2-FE4B-4634-BF20-BA580709D792}"/>
    <cellStyle name="Normal 6 4 2 2 4 2" xfId="1593" xr:uid="{289E2223-6EA2-427E-9015-92B7A3D435FC}"/>
    <cellStyle name="Normal 6 4 2 2 4 3" xfId="3171" xr:uid="{8AB42067-C361-486C-B6C5-2703AF4C54B7}"/>
    <cellStyle name="Normal 6 4 2 2 4 4" xfId="3172" xr:uid="{502C0132-5651-40B2-B0B2-9F784E8F210E}"/>
    <cellStyle name="Normal 6 4 2 2 5" xfId="1594" xr:uid="{E5FF742E-35A5-4B7D-9836-941487572CEC}"/>
    <cellStyle name="Normal 6 4 2 2 5 2" xfId="3173" xr:uid="{79CAAE2F-8AF1-4E94-B471-8D162CD380BD}"/>
    <cellStyle name="Normal 6 4 2 2 5 3" xfId="3174" xr:uid="{E0AA0804-F562-4CD6-AE34-8A2C154215BC}"/>
    <cellStyle name="Normal 6 4 2 2 5 4" xfId="3175" xr:uid="{28ED22E0-948C-40A8-A73B-3AC38B6B2C4B}"/>
    <cellStyle name="Normal 6 4 2 2 6" xfId="3176" xr:uid="{33C390E6-60E0-4837-9C91-69F4EFFB207E}"/>
    <cellStyle name="Normal 6 4 2 2 7" xfId="3177" xr:uid="{B1A0535B-DE27-4BC4-9157-9F8A2F09269A}"/>
    <cellStyle name="Normal 6 4 2 2 8" xfId="3178" xr:uid="{861C3CB1-323A-4D5C-9BEB-D1841FDF08EE}"/>
    <cellStyle name="Normal 6 4 2 3" xfId="331" xr:uid="{3B3A952F-5F2F-4204-A0A1-8F0C9D3A96FD}"/>
    <cellStyle name="Normal 6 4 2 3 2" xfId="637" xr:uid="{F831FD48-7AC1-48F0-B9E2-57E69A939FFE}"/>
    <cellStyle name="Normal 6 4 2 3 2 2" xfId="638" xr:uid="{54ED57BE-8E62-487B-A7A6-3E059612EC25}"/>
    <cellStyle name="Normal 6 4 2 3 2 2 2" xfId="1595" xr:uid="{B1D4ADD3-1D0D-4C74-A20F-03CFE24C50F9}"/>
    <cellStyle name="Normal 6 4 2 3 2 2 2 2" xfId="1596" xr:uid="{964D2821-E216-4B0D-B3D6-9191D61D7C82}"/>
    <cellStyle name="Normal 6 4 2 3 2 2 3" xfId="1597" xr:uid="{D7718297-E727-4354-97CA-298F6B7DC683}"/>
    <cellStyle name="Normal 6 4 2 3 2 3" xfId="1598" xr:uid="{D88CAC3B-98D1-4012-A9E1-414CEF2B4A37}"/>
    <cellStyle name="Normal 6 4 2 3 2 3 2" xfId="1599" xr:uid="{6B5D7DDF-D876-42C8-BFC8-866EAF1DCF40}"/>
    <cellStyle name="Normal 6 4 2 3 2 4" xfId="1600" xr:uid="{EEBD123D-FA1D-4191-A7D8-429170585DEA}"/>
    <cellStyle name="Normal 6 4 2 3 3" xfId="639" xr:uid="{9F1B3144-FFF5-4D8E-B301-68C82B106210}"/>
    <cellStyle name="Normal 6 4 2 3 3 2" xfId="1601" xr:uid="{70D33C88-34E2-47FF-9545-39EFAA68A253}"/>
    <cellStyle name="Normal 6 4 2 3 3 2 2" xfId="1602" xr:uid="{DA642504-79DA-416B-91C5-0566C399F524}"/>
    <cellStyle name="Normal 6 4 2 3 3 3" xfId="1603" xr:uid="{E843726B-0737-4EB5-A558-BFC17C9AE414}"/>
    <cellStyle name="Normal 6 4 2 3 3 4" xfId="3179" xr:uid="{170D7862-A534-4F18-A3B3-B077969BBB6D}"/>
    <cellStyle name="Normal 6 4 2 3 4" xfId="1604" xr:uid="{F8318D0A-681F-4E41-9C5F-663EE092BA81}"/>
    <cellStyle name="Normal 6 4 2 3 4 2" xfId="1605" xr:uid="{5DEFA073-C7CF-487E-9FC4-46321B0BCFC5}"/>
    <cellStyle name="Normal 6 4 2 3 5" xfId="1606" xr:uid="{643F9541-3479-496F-BA88-B16EAE9F7F70}"/>
    <cellStyle name="Normal 6 4 2 3 6" xfId="3180" xr:uid="{937DBBFB-22E5-4287-809B-8E955E41BAE7}"/>
    <cellStyle name="Normal 6 4 2 4" xfId="332" xr:uid="{AA4F00CD-D3D7-41C1-A2A5-5490E75D4029}"/>
    <cellStyle name="Normal 6 4 2 4 2" xfId="640" xr:uid="{83EC1365-C2E1-4C21-B41E-C8A8E3EFF7A6}"/>
    <cellStyle name="Normal 6 4 2 4 2 2" xfId="1607" xr:uid="{16C90B96-410C-48CF-A46D-2EEF2522FE32}"/>
    <cellStyle name="Normal 6 4 2 4 2 2 2" xfId="1608" xr:uid="{76184615-2988-43C7-AA2F-A5DD48861F1A}"/>
    <cellStyle name="Normal 6 4 2 4 2 3" xfId="1609" xr:uid="{15D5AD6D-D9EB-4F31-9547-7B2A8E90F2B4}"/>
    <cellStyle name="Normal 6 4 2 4 2 4" xfId="3181" xr:uid="{A23E9738-97B6-4827-939C-A7CB1443B3EE}"/>
    <cellStyle name="Normal 6 4 2 4 3" xfId="1610" xr:uid="{655CE0FC-4947-4FEC-8D39-441F7DC8D73E}"/>
    <cellStyle name="Normal 6 4 2 4 3 2" xfId="1611" xr:uid="{CE64C9B4-1E7A-4831-8ECC-FD5F40B84080}"/>
    <cellStyle name="Normal 6 4 2 4 4" xfId="1612" xr:uid="{B8D08686-F701-48E1-BD6C-6FB713790DB2}"/>
    <cellStyle name="Normal 6 4 2 4 5" xfId="3182" xr:uid="{19CA99E8-06F5-4A86-82AF-C88DDD76776A}"/>
    <cellStyle name="Normal 6 4 2 5" xfId="333" xr:uid="{EC1B2A74-B9F9-410B-92CE-D248C1765775}"/>
    <cellStyle name="Normal 6 4 2 5 2" xfId="1613" xr:uid="{5450EC1B-1E8A-4B89-81F0-AA3C8B047946}"/>
    <cellStyle name="Normal 6 4 2 5 2 2" xfId="1614" xr:uid="{3F734ADC-A2CC-4262-A7EE-C3F9780060B1}"/>
    <cellStyle name="Normal 6 4 2 5 3" xfId="1615" xr:uid="{82E7F8D3-4871-4BEE-942A-27215640FEEF}"/>
    <cellStyle name="Normal 6 4 2 5 4" xfId="3183" xr:uid="{6DD71B5E-D093-4F1F-A63D-96AF071BE661}"/>
    <cellStyle name="Normal 6 4 2 6" xfId="1616" xr:uid="{BB1578FD-FCCB-407A-B75F-558440B319ED}"/>
    <cellStyle name="Normal 6 4 2 6 2" xfId="1617" xr:uid="{6BAFEEB9-81C2-4D33-BA4F-70DC857675A6}"/>
    <cellStyle name="Normal 6 4 2 6 3" xfId="3184" xr:uid="{6AEC617B-D69D-4DCB-B499-76DF05E68728}"/>
    <cellStyle name="Normal 6 4 2 6 4" xfId="3185" xr:uid="{D1E92F76-FD2A-440D-8ED2-57CA623E0A9F}"/>
    <cellStyle name="Normal 6 4 2 7" xfId="1618" xr:uid="{3DDFBE81-5C5B-4D8B-987A-483AD6702826}"/>
    <cellStyle name="Normal 6 4 2 8" xfId="3186" xr:uid="{37CFDD56-736A-4372-AF20-6E1432CB7639}"/>
    <cellStyle name="Normal 6 4 2 9" xfId="3187" xr:uid="{A51B0666-C7FC-4D68-ABBC-B4FEF1FCA41A}"/>
    <cellStyle name="Normal 6 4 3" xfId="120" xr:uid="{2C9BFCD0-34C5-48D5-9F71-B8D18BFD346E}"/>
    <cellStyle name="Normal 6 4 3 2" xfId="121" xr:uid="{1F9137F4-8A14-4812-BD7F-642EC9118C9E}"/>
    <cellStyle name="Normal 6 4 3 2 2" xfId="641" xr:uid="{641B36FB-AF67-40B2-9908-507D1DB6E23E}"/>
    <cellStyle name="Normal 6 4 3 2 2 2" xfId="1619" xr:uid="{BBAC4674-B9DC-45A6-BB69-037A32A22610}"/>
    <cellStyle name="Normal 6 4 3 2 2 2 2" xfId="1620" xr:uid="{8199733C-656D-4860-A822-7ED7A30A99D2}"/>
    <cellStyle name="Normal 6 4 3 2 2 2 2 2" xfId="4476" xr:uid="{6EC799A3-368D-4D98-904B-D2AB9E2F386E}"/>
    <cellStyle name="Normal 6 4 3 2 2 2 3" xfId="4477" xr:uid="{EE9D31D0-0F79-4E18-946E-FB161B0AF6BA}"/>
    <cellStyle name="Normal 6 4 3 2 2 3" xfId="1621" xr:uid="{A3E40A8F-0283-441E-B933-93AB49BEA19A}"/>
    <cellStyle name="Normal 6 4 3 2 2 3 2" xfId="4478" xr:uid="{F28A6DD6-A73A-4F3C-B985-D3E5045EE7DA}"/>
    <cellStyle name="Normal 6 4 3 2 2 4" xfId="3188" xr:uid="{84DF6608-A718-4B7B-B87F-6B70A0AEFC16}"/>
    <cellStyle name="Normal 6 4 3 2 3" xfId="1622" xr:uid="{66E582F1-7051-46DE-B2AD-E752391D63B6}"/>
    <cellStyle name="Normal 6 4 3 2 3 2" xfId="1623" xr:uid="{446221E9-D051-43E0-93CA-F362E7832453}"/>
    <cellStyle name="Normal 6 4 3 2 3 2 2" xfId="4479" xr:uid="{6C04AE71-A7A2-4BDE-8367-74EAFFB83882}"/>
    <cellStyle name="Normal 6 4 3 2 3 3" xfId="3189" xr:uid="{C3E11895-0467-4773-9752-AA3431C729D9}"/>
    <cellStyle name="Normal 6 4 3 2 3 4" xfId="3190" xr:uid="{D581926E-BCE2-477D-B75C-CB34B80F183A}"/>
    <cellStyle name="Normal 6 4 3 2 4" xfId="1624" xr:uid="{2F90DD9B-02BE-49D9-8BE6-E5167FC35076}"/>
    <cellStyle name="Normal 6 4 3 2 4 2" xfId="4480" xr:uid="{AD446A9B-3BFA-452D-AA8D-AB05D85487BA}"/>
    <cellStyle name="Normal 6 4 3 2 5" xfId="3191" xr:uid="{FE22D9D8-CB75-405D-BB50-D29FD8C41651}"/>
    <cellStyle name="Normal 6 4 3 2 6" xfId="3192" xr:uid="{2BCF8D4C-46B3-473E-9D3A-334EEC9AF356}"/>
    <cellStyle name="Normal 6 4 3 3" xfId="334" xr:uid="{B7232CC5-0125-4DF3-9588-F79E581C3C51}"/>
    <cellStyle name="Normal 6 4 3 3 2" xfId="1625" xr:uid="{814A0FB8-1D28-4663-9FBA-3964930A1492}"/>
    <cellStyle name="Normal 6 4 3 3 2 2" xfId="1626" xr:uid="{1317695F-7193-42F5-A501-981EAEDEAFB2}"/>
    <cellStyle name="Normal 6 4 3 3 2 2 2" xfId="4481" xr:uid="{0A3663B0-0264-4AA4-886D-AEA955DE5B05}"/>
    <cellStyle name="Normal 6 4 3 3 2 3" xfId="3193" xr:uid="{2800D330-D0D4-4580-B8D4-CBFDF51AA3AB}"/>
    <cellStyle name="Normal 6 4 3 3 2 4" xfId="3194" xr:uid="{5B860316-A659-4DAB-980D-66862DAC0E48}"/>
    <cellStyle name="Normal 6 4 3 3 3" xfId="1627" xr:uid="{C71D9542-634F-4AA9-BD17-0B9D2D0EC4F6}"/>
    <cellStyle name="Normal 6 4 3 3 3 2" xfId="4482" xr:uid="{BDAC53E4-9CC6-4944-8B9B-85F14F1DC640}"/>
    <cellStyle name="Normal 6 4 3 3 4" xfId="3195" xr:uid="{6AB6ED28-C68F-445B-8F03-096AD1D7A801}"/>
    <cellStyle name="Normal 6 4 3 3 5" xfId="3196" xr:uid="{0F621FC0-C39E-48F5-BA7C-6B928F2A924C}"/>
    <cellStyle name="Normal 6 4 3 4" xfId="1628" xr:uid="{E8247267-0F1F-4083-8B55-16D73AEA4D04}"/>
    <cellStyle name="Normal 6 4 3 4 2" xfId="1629" xr:uid="{2D3BC455-1737-4B13-B515-8D843B20E674}"/>
    <cellStyle name="Normal 6 4 3 4 2 2" xfId="4483" xr:uid="{3739453A-BEFB-483C-8D79-2A839F4ADB7A}"/>
    <cellStyle name="Normal 6 4 3 4 3" xfId="3197" xr:uid="{9B56C10D-BE99-4808-8A9A-042F68A22639}"/>
    <cellStyle name="Normal 6 4 3 4 4" xfId="3198" xr:uid="{808B01C1-1C8B-4191-9550-3B8C6A724DC5}"/>
    <cellStyle name="Normal 6 4 3 5" xfId="1630" xr:uid="{11E72F81-77E8-4284-9557-6765E81B70D2}"/>
    <cellStyle name="Normal 6 4 3 5 2" xfId="3199" xr:uid="{2F781D29-10C1-4879-8C78-FA0138501B95}"/>
    <cellStyle name="Normal 6 4 3 5 3" xfId="3200" xr:uid="{1AF60B51-4E32-49D3-B662-6F4C4D2FC985}"/>
    <cellStyle name="Normal 6 4 3 5 4" xfId="3201" xr:uid="{8E981906-D0EF-4BB5-A5B0-2639D735F689}"/>
    <cellStyle name="Normal 6 4 3 6" xfId="3202" xr:uid="{857D4EF7-9163-4232-8207-A7CA165B05AD}"/>
    <cellStyle name="Normal 6 4 3 7" xfId="3203" xr:uid="{ED4CC87C-2627-4DEB-B575-419278C65162}"/>
    <cellStyle name="Normal 6 4 3 8" xfId="3204" xr:uid="{F168926B-2286-4209-B41B-F470622EF71F}"/>
    <cellStyle name="Normal 6 4 4" xfId="122" xr:uid="{4AB909F0-62F9-45EE-8324-71E83A7847C4}"/>
    <cellStyle name="Normal 6 4 4 2" xfId="642" xr:uid="{52DFA51F-0AEC-453B-BF7C-B3B3D9CFDE60}"/>
    <cellStyle name="Normal 6 4 4 2 2" xfId="643" xr:uid="{B3D44337-0D19-4FC8-8C9D-2165FDCF86EB}"/>
    <cellStyle name="Normal 6 4 4 2 2 2" xfId="1631" xr:uid="{FF5505D2-78E1-4D0F-ABE5-C878E2D0E1BD}"/>
    <cellStyle name="Normal 6 4 4 2 2 2 2" xfId="1632" xr:uid="{A2962B2C-D7EF-4ADC-A4AC-4CA87DFD5F9C}"/>
    <cellStyle name="Normal 6 4 4 2 2 3" xfId="1633" xr:uid="{49BBA1FC-0988-4A76-BEA3-C2CFDBA82123}"/>
    <cellStyle name="Normal 6 4 4 2 2 4" xfId="3205" xr:uid="{77A803C2-2190-4B16-8BB7-2452C3D6CF5E}"/>
    <cellStyle name="Normal 6 4 4 2 3" xfId="1634" xr:uid="{3B972B15-FAE3-4367-A6E8-A1D0BBB8D6DE}"/>
    <cellStyle name="Normal 6 4 4 2 3 2" xfId="1635" xr:uid="{0048BD7C-B28B-46FE-908B-ABAFB72CA973}"/>
    <cellStyle name="Normal 6 4 4 2 4" xfId="1636" xr:uid="{F88A5F43-3E03-4BB1-AA3E-3BD9E340DC73}"/>
    <cellStyle name="Normal 6 4 4 2 5" xfId="3206" xr:uid="{D2CDD2C5-26DF-432D-A91B-FFB4ADC4BCE2}"/>
    <cellStyle name="Normal 6 4 4 3" xfId="644" xr:uid="{4E72B2C6-2F48-48F6-AEF5-019BF418C22B}"/>
    <cellStyle name="Normal 6 4 4 3 2" xfId="1637" xr:uid="{06FE0AC6-2DF6-4C46-ABC2-12B8DD76BADA}"/>
    <cellStyle name="Normal 6 4 4 3 2 2" xfId="1638" xr:uid="{893C790C-D9C1-46E0-98E0-9EF73894614A}"/>
    <cellStyle name="Normal 6 4 4 3 3" xfId="1639" xr:uid="{09D07B95-4C74-486B-BC6C-7190AD5AD24E}"/>
    <cellStyle name="Normal 6 4 4 3 4" xfId="3207" xr:uid="{9D1B0573-6334-412B-BE8C-11B2E443FB95}"/>
    <cellStyle name="Normal 6 4 4 4" xfId="1640" xr:uid="{13488002-0D07-426A-ADD0-40B8F06F78D7}"/>
    <cellStyle name="Normal 6 4 4 4 2" xfId="1641" xr:uid="{802B3455-F9CD-4089-9A81-6EADF367C1A8}"/>
    <cellStyle name="Normal 6 4 4 4 3" xfId="3208" xr:uid="{2E48AAC7-CA3E-46FD-B83D-10AB25880C4A}"/>
    <cellStyle name="Normal 6 4 4 4 4" xfId="3209" xr:uid="{C912CF04-B7F3-43E8-A6BA-8C4D67DB6DFA}"/>
    <cellStyle name="Normal 6 4 4 5" xfId="1642" xr:uid="{88A4ACC8-A9FB-44CC-BFD5-04E4917E75B2}"/>
    <cellStyle name="Normal 6 4 4 6" xfId="3210" xr:uid="{1ABE5DBC-1066-4E1A-AEDF-DE1DA13687D9}"/>
    <cellStyle name="Normal 6 4 4 7" xfId="3211" xr:uid="{B208CEE1-EC68-484D-9558-0A12B185AC1F}"/>
    <cellStyle name="Normal 6 4 5" xfId="335" xr:uid="{0BFD4EA7-517B-40FA-B208-07208AD5EF25}"/>
    <cellStyle name="Normal 6 4 5 2" xfId="645" xr:uid="{71A6A83E-A5A4-4366-A481-A28023C7A638}"/>
    <cellStyle name="Normal 6 4 5 2 2" xfId="1643" xr:uid="{B1AA91CC-88A2-4ED3-8E4A-F3D1AAA2697E}"/>
    <cellStyle name="Normal 6 4 5 2 2 2" xfId="1644" xr:uid="{52BB940C-D431-4F47-97E6-B8924B3882E6}"/>
    <cellStyle name="Normal 6 4 5 2 3" xfId="1645" xr:uid="{19708E6E-2047-4533-B9BB-ADA1871CBC6A}"/>
    <cellStyle name="Normal 6 4 5 2 4" xfId="3212" xr:uid="{593BF8EE-7D06-458E-B23A-1F5388F0EE0A}"/>
    <cellStyle name="Normal 6 4 5 3" xfId="1646" xr:uid="{63E2B30F-C461-4738-98C5-CE751B6DE1CC}"/>
    <cellStyle name="Normal 6 4 5 3 2" xfId="1647" xr:uid="{FA1A7665-F436-41BE-ABCC-099399FCB47C}"/>
    <cellStyle name="Normal 6 4 5 3 3" xfId="3213" xr:uid="{410FE41A-3DAC-4422-BAA5-E5E50E11AC57}"/>
    <cellStyle name="Normal 6 4 5 3 4" xfId="3214" xr:uid="{0137F773-DBA9-4F04-8487-B4B44524BDE1}"/>
    <cellStyle name="Normal 6 4 5 4" xfId="1648" xr:uid="{A36369D6-3B67-4B91-B1C2-19316B379702}"/>
    <cellStyle name="Normal 6 4 5 5" xfId="3215" xr:uid="{E3206999-1982-42D7-8B5C-2A96E495B254}"/>
    <cellStyle name="Normal 6 4 5 6" xfId="3216" xr:uid="{429565DE-D9BF-4617-9FE3-CFB06A856693}"/>
    <cellStyle name="Normal 6 4 6" xfId="336" xr:uid="{9D120E19-1B90-45E0-BFC0-11338140AC90}"/>
    <cellStyle name="Normal 6 4 6 2" xfId="1649" xr:uid="{6F1CEE86-DD9A-41F5-A2C9-E8C8703FD142}"/>
    <cellStyle name="Normal 6 4 6 2 2" xfId="1650" xr:uid="{2DC86308-4E62-4774-A9C6-773705980126}"/>
    <cellStyle name="Normal 6 4 6 2 3" xfId="3217" xr:uid="{9595DA48-DAE1-4307-9551-A8CC0DB5281B}"/>
    <cellStyle name="Normal 6 4 6 2 4" xfId="3218" xr:uid="{A4DCD5C7-0771-44C4-85E1-D7C5CF457835}"/>
    <cellStyle name="Normal 6 4 6 3" xfId="1651" xr:uid="{EA418B25-A68E-4666-BCC6-A81F41DB3A54}"/>
    <cellStyle name="Normal 6 4 6 4" xfId="3219" xr:uid="{CC922BA0-F554-496D-A3E2-3720600470F5}"/>
    <cellStyle name="Normal 6 4 6 5" xfId="3220" xr:uid="{9862537A-A26A-4A0F-805A-C85A2694FE96}"/>
    <cellStyle name="Normal 6 4 7" xfId="1652" xr:uid="{217198BD-DC68-4CA6-B3EC-42EA2A8236D6}"/>
    <cellStyle name="Normal 6 4 7 2" xfId="1653" xr:uid="{8FD1D072-F5F0-4A00-A36C-A5AAC1E32FB7}"/>
    <cellStyle name="Normal 6 4 7 3" xfId="3221" xr:uid="{E90C86F8-FD05-48C8-A338-41C32315178A}"/>
    <cellStyle name="Normal 6 4 7 3 2" xfId="4407" xr:uid="{29DB5E7E-366F-4513-AA60-946884525D23}"/>
    <cellStyle name="Normal 6 4 7 3 3" xfId="4685" xr:uid="{4FF4219F-6FDB-40B3-8243-31C70791C8D9}"/>
    <cellStyle name="Normal 6 4 7 4" xfId="3222" xr:uid="{C433F497-C710-42B9-855B-DFAAD86BE5FD}"/>
    <cellStyle name="Normal 6 4 8" xfId="1654" xr:uid="{2AED8F5A-0E68-441E-BC91-D0A04E25D5DF}"/>
    <cellStyle name="Normal 6 4 8 2" xfId="3223" xr:uid="{13455FF9-15B6-497E-84FA-4FA4BACB2E97}"/>
    <cellStyle name="Normal 6 4 8 3" xfId="3224" xr:uid="{A5E585A3-3C3E-4D2D-97AC-907728DAED7F}"/>
    <cellStyle name="Normal 6 4 8 4" xfId="3225" xr:uid="{D2CDE6A7-8C0F-40A0-8C15-745C81AF33EF}"/>
    <cellStyle name="Normal 6 4 9" xfId="3226" xr:uid="{5F503134-E8BC-4061-8F17-7410EE9880BB}"/>
    <cellStyle name="Normal 6 5" xfId="123" xr:uid="{AD5DD452-FF2A-468B-99A0-1CF74BD512A1}"/>
    <cellStyle name="Normal 6 5 10" xfId="3227" xr:uid="{D877FC81-503F-412E-92C2-7446C3DEAEE3}"/>
    <cellStyle name="Normal 6 5 11" xfId="3228" xr:uid="{AD37F9F2-1056-4223-BA46-06EDFD921B7D}"/>
    <cellStyle name="Normal 6 5 2" xfId="124" xr:uid="{DB8FE0BB-C4A2-4702-8E70-D5184293E7D0}"/>
    <cellStyle name="Normal 6 5 2 2" xfId="337" xr:uid="{4835D1CD-B21B-42F6-823B-E22EAED09A77}"/>
    <cellStyle name="Normal 6 5 2 2 2" xfId="646" xr:uid="{77036832-68AE-44D4-9BCE-A348DDB10CFB}"/>
    <cellStyle name="Normal 6 5 2 2 2 2" xfId="647" xr:uid="{58C42C7C-9074-410B-82DC-8F4D1B24F676}"/>
    <cellStyle name="Normal 6 5 2 2 2 2 2" xfId="1655" xr:uid="{43E9A377-EEBE-4639-98CC-269A59BC4619}"/>
    <cellStyle name="Normal 6 5 2 2 2 2 3" xfId="3229" xr:uid="{70E5145F-7F51-4C30-B8A0-7865DB68DFCE}"/>
    <cellStyle name="Normal 6 5 2 2 2 2 4" xfId="3230" xr:uid="{A6DFD055-DA53-45A4-8205-B63169D2F96F}"/>
    <cellStyle name="Normal 6 5 2 2 2 3" xfId="1656" xr:uid="{6DDB9A3E-68A7-4FDE-8098-A92A64CF6A80}"/>
    <cellStyle name="Normal 6 5 2 2 2 3 2" xfId="3231" xr:uid="{F02F3617-3D7F-43E0-AC88-2C67431F25BC}"/>
    <cellStyle name="Normal 6 5 2 2 2 3 3" xfId="3232" xr:uid="{EA7E96D1-9202-433A-AB78-0A16BDDFC0B9}"/>
    <cellStyle name="Normal 6 5 2 2 2 3 4" xfId="3233" xr:uid="{88C2B03C-3621-43A9-9C13-F7BDDD9B26E3}"/>
    <cellStyle name="Normal 6 5 2 2 2 4" xfId="3234" xr:uid="{FD031F62-E667-459E-B73B-8FBDF06B84F2}"/>
    <cellStyle name="Normal 6 5 2 2 2 5" xfId="3235" xr:uid="{462BD13A-9719-402E-9D06-AAF330AAE599}"/>
    <cellStyle name="Normal 6 5 2 2 2 6" xfId="3236" xr:uid="{9FEE9735-2B56-4BA4-9EED-32B09AC47963}"/>
    <cellStyle name="Normal 6 5 2 2 3" xfId="648" xr:uid="{7437C4B3-C15F-42E5-88E7-589EB2F66F7F}"/>
    <cellStyle name="Normal 6 5 2 2 3 2" xfId="1657" xr:uid="{411893D2-700D-4BD0-9E1A-CED65CB982D8}"/>
    <cellStyle name="Normal 6 5 2 2 3 2 2" xfId="3237" xr:uid="{C9A83123-06CC-4C09-9460-EA4197222B3C}"/>
    <cellStyle name="Normal 6 5 2 2 3 2 3" xfId="3238" xr:uid="{51DA80EB-58D5-471E-A940-292EBE89D57E}"/>
    <cellStyle name="Normal 6 5 2 2 3 2 4" xfId="3239" xr:uid="{4A801778-52DE-458E-83DE-ADF0C71EBB3C}"/>
    <cellStyle name="Normal 6 5 2 2 3 3" xfId="3240" xr:uid="{CE2174D7-05FD-481F-B5A0-5BA43072EC33}"/>
    <cellStyle name="Normal 6 5 2 2 3 4" xfId="3241" xr:uid="{B1736461-4C86-4E66-9E6E-5E5F4FEBD829}"/>
    <cellStyle name="Normal 6 5 2 2 3 5" xfId="3242" xr:uid="{E37D7789-4E94-45CD-AE0D-26B218E673B4}"/>
    <cellStyle name="Normal 6 5 2 2 4" xfId="1658" xr:uid="{C40F97BA-67E6-448F-87EB-3DA39BE19ADA}"/>
    <cellStyle name="Normal 6 5 2 2 4 2" xfId="3243" xr:uid="{558731BD-1979-4EDD-A29E-8B9DFE7C8E3E}"/>
    <cellStyle name="Normal 6 5 2 2 4 3" xfId="3244" xr:uid="{BFD4A417-0BB9-47D0-8DCE-16EA16A2EAEB}"/>
    <cellStyle name="Normal 6 5 2 2 4 4" xfId="3245" xr:uid="{EC9A7D39-9E57-481C-9112-B064BFEE0A73}"/>
    <cellStyle name="Normal 6 5 2 2 5" xfId="3246" xr:uid="{BAD6665E-903E-4E33-A48D-DAE47A1ACB44}"/>
    <cellStyle name="Normal 6 5 2 2 5 2" xfId="3247" xr:uid="{368F8126-F753-4317-8466-BD3D8C07CAAE}"/>
    <cellStyle name="Normal 6 5 2 2 5 3" xfId="3248" xr:uid="{66BB3131-88F0-42F2-806D-64BF51508F41}"/>
    <cellStyle name="Normal 6 5 2 2 5 4" xfId="3249" xr:uid="{15112E36-19BE-45E7-AB2C-01FF6AA568DC}"/>
    <cellStyle name="Normal 6 5 2 2 6" xfId="3250" xr:uid="{98ACFD34-B1B4-4F6A-87FB-74168AC0214C}"/>
    <cellStyle name="Normal 6 5 2 2 7" xfId="3251" xr:uid="{F8F2BE0E-C33F-444A-96A2-9C3A42A711FA}"/>
    <cellStyle name="Normal 6 5 2 2 8" xfId="3252" xr:uid="{1AAE6891-DE5F-405A-A79E-E8BA888490F7}"/>
    <cellStyle name="Normal 6 5 2 3" xfId="649" xr:uid="{08EBBFED-BFEC-4EA8-929D-30AE110C6F89}"/>
    <cellStyle name="Normal 6 5 2 3 2" xfId="650" xr:uid="{9674FDA7-67B5-4805-A3DF-1B3D490F2D7F}"/>
    <cellStyle name="Normal 6 5 2 3 2 2" xfId="651" xr:uid="{4AD13926-604E-4DC7-BE3B-988B54001F9F}"/>
    <cellStyle name="Normal 6 5 2 3 2 3" xfId="3253" xr:uid="{65479C83-DEC6-45FA-8871-74B67B7978E4}"/>
    <cellStyle name="Normal 6 5 2 3 2 4" xfId="3254" xr:uid="{62F3C0C2-9C81-408B-9445-4CCB2B3EA0B7}"/>
    <cellStyle name="Normal 6 5 2 3 3" xfId="652" xr:uid="{5D6EB2EF-BA07-450F-8DB1-7DE5F6780025}"/>
    <cellStyle name="Normal 6 5 2 3 3 2" xfId="3255" xr:uid="{16827D35-7523-4A46-A330-03700EDCE248}"/>
    <cellStyle name="Normal 6 5 2 3 3 3" xfId="3256" xr:uid="{02028DB4-E855-4052-9DEC-5593F976C996}"/>
    <cellStyle name="Normal 6 5 2 3 3 4" xfId="3257" xr:uid="{02E0C1F1-C461-437B-AE3A-A1E18F3C6FF8}"/>
    <cellStyle name="Normal 6 5 2 3 4" xfId="3258" xr:uid="{56DB64F7-66DB-4C7D-BE1A-4C716CCE6567}"/>
    <cellStyle name="Normal 6 5 2 3 5" xfId="3259" xr:uid="{FCDF11C2-C018-4372-BFAF-7CD51B4DB39A}"/>
    <cellStyle name="Normal 6 5 2 3 6" xfId="3260" xr:uid="{8D6C1DCF-502A-4F97-ADF1-38F4DDAABE23}"/>
    <cellStyle name="Normal 6 5 2 4" xfId="653" xr:uid="{CE091D1D-3B6A-4FF0-A1F9-46998412C3E4}"/>
    <cellStyle name="Normal 6 5 2 4 2" xfId="654" xr:uid="{A6995155-CF37-42FE-A861-9FD308D77EFC}"/>
    <cellStyle name="Normal 6 5 2 4 2 2" xfId="3261" xr:uid="{11844B76-BEED-4CC2-8637-D0784FA8DC7B}"/>
    <cellStyle name="Normal 6 5 2 4 2 3" xfId="3262" xr:uid="{6334FCA7-2246-4A58-AA2B-685B54B412AA}"/>
    <cellStyle name="Normal 6 5 2 4 2 4" xfId="3263" xr:uid="{1C4584B4-91B2-42D5-AF50-0759265556AA}"/>
    <cellStyle name="Normal 6 5 2 4 3" xfId="3264" xr:uid="{C5DE6629-8732-4E01-89DF-92D9C4AA4986}"/>
    <cellStyle name="Normal 6 5 2 4 4" xfId="3265" xr:uid="{D4BAAE80-4FEF-43BF-BEBC-E1AE2B427480}"/>
    <cellStyle name="Normal 6 5 2 4 5" xfId="3266" xr:uid="{B577D4D4-B54A-42EE-8E41-AAEFE6523FED}"/>
    <cellStyle name="Normal 6 5 2 5" xfId="655" xr:uid="{80C63C10-3830-448E-816C-F09A7B8E6073}"/>
    <cellStyle name="Normal 6 5 2 5 2" xfId="3267" xr:uid="{C50BA856-D7C6-4ADA-8C3C-F200A9432697}"/>
    <cellStyle name="Normal 6 5 2 5 3" xfId="3268" xr:uid="{104439FE-CC14-49A1-8442-17E6F2A9E7C7}"/>
    <cellStyle name="Normal 6 5 2 5 4" xfId="3269" xr:uid="{88768B85-8604-4CFB-B3DE-D19CBC160977}"/>
    <cellStyle name="Normal 6 5 2 6" xfId="3270" xr:uid="{CDE3ECBF-DDD2-4289-8413-E3C998AD2082}"/>
    <cellStyle name="Normal 6 5 2 6 2" xfId="3271" xr:uid="{5E048BE2-9B8D-447E-BBFA-1FBCEC6C816D}"/>
    <cellStyle name="Normal 6 5 2 6 3" xfId="3272" xr:uid="{D8893891-DA1F-49DA-9D78-2FCB149E72F1}"/>
    <cellStyle name="Normal 6 5 2 6 4" xfId="3273" xr:uid="{21E292FB-84EF-4D80-B9E0-AD367507936F}"/>
    <cellStyle name="Normal 6 5 2 7" xfId="3274" xr:uid="{65C61540-28CA-4087-953F-63261A578E9B}"/>
    <cellStyle name="Normal 6 5 2 8" xfId="3275" xr:uid="{F5DEAABD-E61E-4744-8754-58ED2B9902B7}"/>
    <cellStyle name="Normal 6 5 2 9" xfId="3276" xr:uid="{34816631-CA81-4C94-AC41-519EDB8AD3B6}"/>
    <cellStyle name="Normal 6 5 3" xfId="338" xr:uid="{0B1FBE04-CED8-4D07-9ED8-2EE6321DDC58}"/>
    <cellStyle name="Normal 6 5 3 2" xfId="656" xr:uid="{BDD5D6F0-B147-47FA-8166-6C22BEC2FA93}"/>
    <cellStyle name="Normal 6 5 3 2 2" xfId="657" xr:uid="{584AE27F-4D63-44D6-9290-E4350B25F5FF}"/>
    <cellStyle name="Normal 6 5 3 2 2 2" xfId="1659" xr:uid="{0CD1824C-2818-4F46-960F-49B502DAD5BF}"/>
    <cellStyle name="Normal 6 5 3 2 2 2 2" xfId="1660" xr:uid="{7C556AF9-0D2A-4049-B43C-530B37E47A0A}"/>
    <cellStyle name="Normal 6 5 3 2 2 3" xfId="1661" xr:uid="{90A2A2DD-4C2B-49C5-9D39-126826DF2517}"/>
    <cellStyle name="Normal 6 5 3 2 2 4" xfId="3277" xr:uid="{2C941FD2-CA7A-449E-A09E-0EDB0BFC7943}"/>
    <cellStyle name="Normal 6 5 3 2 3" xfId="1662" xr:uid="{9C4334A8-499B-47A4-8EB2-7BC1A3BEC33C}"/>
    <cellStyle name="Normal 6 5 3 2 3 2" xfId="1663" xr:uid="{691FA6AC-8FFC-43EF-97ED-921B0678FE54}"/>
    <cellStyle name="Normal 6 5 3 2 3 3" xfId="3278" xr:uid="{F67010D4-9ACA-421C-8AB2-0883031CF487}"/>
    <cellStyle name="Normal 6 5 3 2 3 4" xfId="3279" xr:uid="{D22C9B09-F3A4-4185-8F44-BEBECF328772}"/>
    <cellStyle name="Normal 6 5 3 2 4" xfId="1664" xr:uid="{9D311F54-1207-45B9-BDAC-11E95F7DCD2D}"/>
    <cellStyle name="Normal 6 5 3 2 5" xfId="3280" xr:uid="{B9120950-B3CD-4F08-A72D-8C9E5945598E}"/>
    <cellStyle name="Normal 6 5 3 2 6" xfId="3281" xr:uid="{3EB7A6AA-EED7-4C0C-A6FB-037FE0BA43DB}"/>
    <cellStyle name="Normal 6 5 3 3" xfId="658" xr:uid="{46B1FF4E-48C3-4E5C-8A6D-C58585D4AB5C}"/>
    <cellStyle name="Normal 6 5 3 3 2" xfId="1665" xr:uid="{3225D1D2-2F5B-4E41-B6B9-1153C9CE41DE}"/>
    <cellStyle name="Normal 6 5 3 3 2 2" xfId="1666" xr:uid="{502F8FEE-ED68-4829-816B-76CC4851D6DC}"/>
    <cellStyle name="Normal 6 5 3 3 2 3" xfId="3282" xr:uid="{B90E5742-361C-4C75-AB44-93FAB124C7DB}"/>
    <cellStyle name="Normal 6 5 3 3 2 4" xfId="3283" xr:uid="{E3C6271A-DFE0-4C88-A018-DA11F2C896AA}"/>
    <cellStyle name="Normal 6 5 3 3 3" xfId="1667" xr:uid="{B0CBA2D2-ED76-4AE7-BA70-6BFB59AFF46D}"/>
    <cellStyle name="Normal 6 5 3 3 4" xfId="3284" xr:uid="{035D5E8A-AB6D-4508-BFC0-F9AA40F703B8}"/>
    <cellStyle name="Normal 6 5 3 3 5" xfId="3285" xr:uid="{6FC3D1B3-CB85-4D3F-9675-9065BB58D499}"/>
    <cellStyle name="Normal 6 5 3 4" xfId="1668" xr:uid="{BF33A2F1-5A8F-4EB7-AACE-E63A171DED28}"/>
    <cellStyle name="Normal 6 5 3 4 2" xfId="1669" xr:uid="{FD3B092A-958D-40CA-842B-532BF65360FB}"/>
    <cellStyle name="Normal 6 5 3 4 3" xfId="3286" xr:uid="{56E8FA4F-A72A-46AB-8C71-C5E601D406AA}"/>
    <cellStyle name="Normal 6 5 3 4 4" xfId="3287" xr:uid="{68E0CBDD-FEF1-430B-B357-084366BDD83E}"/>
    <cellStyle name="Normal 6 5 3 5" xfId="1670" xr:uid="{564A2F9A-10E5-41F9-B6D3-B966288E3861}"/>
    <cellStyle name="Normal 6 5 3 5 2" xfId="3288" xr:uid="{A4ADFBAD-FE74-461C-BD9C-1C01943E4B58}"/>
    <cellStyle name="Normal 6 5 3 5 3" xfId="3289" xr:uid="{8C96359F-FDE9-4A32-8AD1-F4DAA1F369D8}"/>
    <cellStyle name="Normal 6 5 3 5 4" xfId="3290" xr:uid="{AC80965C-4B50-4EC2-81F6-0CFA87C3691B}"/>
    <cellStyle name="Normal 6 5 3 6" xfId="3291" xr:uid="{2839C01F-7D81-4DF4-95A9-8AA6764A4143}"/>
    <cellStyle name="Normal 6 5 3 7" xfId="3292" xr:uid="{EB879B13-3095-4798-8A38-22E91156CE0B}"/>
    <cellStyle name="Normal 6 5 3 8" xfId="3293" xr:uid="{1BC5674B-D505-4394-9161-FFA177E0D52F}"/>
    <cellStyle name="Normal 6 5 4" xfId="339" xr:uid="{3A953148-8372-4E94-9F55-12F6D78443B9}"/>
    <cellStyle name="Normal 6 5 4 2" xfId="659" xr:uid="{F9C7B696-50C3-4B1F-8452-146EAFE9389C}"/>
    <cellStyle name="Normal 6 5 4 2 2" xfId="660" xr:uid="{DB03D101-BE0E-4EF8-817F-4E993EEF105A}"/>
    <cellStyle name="Normal 6 5 4 2 2 2" xfId="1671" xr:uid="{9444B81C-E02B-4765-8E7C-B8965C15F721}"/>
    <cellStyle name="Normal 6 5 4 2 2 3" xfId="3294" xr:uid="{F7AF2A27-090B-4C4C-A9D2-75D6F6FEA12A}"/>
    <cellStyle name="Normal 6 5 4 2 2 4" xfId="3295" xr:uid="{194A5D86-811D-4E14-8DA3-DB6BD3B2269F}"/>
    <cellStyle name="Normal 6 5 4 2 3" xfId="1672" xr:uid="{47460B02-42CB-490F-8B70-8FA968E0B0C2}"/>
    <cellStyle name="Normal 6 5 4 2 4" xfId="3296" xr:uid="{C8D4962D-8CF5-40EF-94D2-EDB892D2DC8E}"/>
    <cellStyle name="Normal 6 5 4 2 5" xfId="3297" xr:uid="{E8EAF361-2EE8-471A-9995-6C46F946EFE8}"/>
    <cellStyle name="Normal 6 5 4 3" xfId="661" xr:uid="{912F5B66-9AB7-4F32-92E7-AFD7F72B3C3C}"/>
    <cellStyle name="Normal 6 5 4 3 2" xfId="1673" xr:uid="{1274DF58-549A-4474-8AD3-76B29679C45C}"/>
    <cellStyle name="Normal 6 5 4 3 3" xfId="3298" xr:uid="{06F9218D-5E7B-4EB1-A28C-FEBA02D4D688}"/>
    <cellStyle name="Normal 6 5 4 3 4" xfId="3299" xr:uid="{5DA5A991-307E-49FC-9055-0E6D8264F172}"/>
    <cellStyle name="Normal 6 5 4 4" xfId="1674" xr:uid="{FFD82B40-6342-41E9-B6CE-32BAD8465984}"/>
    <cellStyle name="Normal 6 5 4 4 2" xfId="3300" xr:uid="{A1E81CE8-D4E6-4E5F-9070-E0A2D2B3002E}"/>
    <cellStyle name="Normal 6 5 4 4 3" xfId="3301" xr:uid="{739050A4-9859-4469-A275-C7CAFA8A7C93}"/>
    <cellStyle name="Normal 6 5 4 4 4" xfId="3302" xr:uid="{35A4BFC0-4FE2-4482-BE75-0A4397616EAA}"/>
    <cellStyle name="Normal 6 5 4 5" xfId="3303" xr:uid="{C635257E-CE2B-4081-805D-D1064E3EBCD9}"/>
    <cellStyle name="Normal 6 5 4 6" xfId="3304" xr:uid="{66587AE4-D51A-4EBB-B895-DB2FA3524A02}"/>
    <cellStyle name="Normal 6 5 4 7" xfId="3305" xr:uid="{891A4831-B2BF-4E92-A9ED-C15785CE6311}"/>
    <cellStyle name="Normal 6 5 5" xfId="340" xr:uid="{8BEEE609-51AE-4126-A507-6F6E472AEAEA}"/>
    <cellStyle name="Normal 6 5 5 2" xfId="662" xr:uid="{3365E971-0126-46E7-A52F-00EE793FFA71}"/>
    <cellStyle name="Normal 6 5 5 2 2" xfId="1675" xr:uid="{7C167052-F43D-479B-94E4-2E6518700A11}"/>
    <cellStyle name="Normal 6 5 5 2 3" xfId="3306" xr:uid="{20BACC83-B8F3-4B69-976E-491679E0BC24}"/>
    <cellStyle name="Normal 6 5 5 2 4" xfId="3307" xr:uid="{67A54849-B842-4C68-A78A-AAE35A7CFF96}"/>
    <cellStyle name="Normal 6 5 5 3" xfId="1676" xr:uid="{806C7A7C-4BDF-42CF-A6A0-4E638799BC47}"/>
    <cellStyle name="Normal 6 5 5 3 2" xfId="3308" xr:uid="{8A870133-F646-4FCC-9FBF-F59C093873CB}"/>
    <cellStyle name="Normal 6 5 5 3 3" xfId="3309" xr:uid="{D3C4F438-6B13-4F1A-962F-F5DDF6DCD096}"/>
    <cellStyle name="Normal 6 5 5 3 4" xfId="3310" xr:uid="{D912691D-0DBE-4B37-AA53-155CE85C997F}"/>
    <cellStyle name="Normal 6 5 5 4" xfId="3311" xr:uid="{41488D94-AA86-49B3-8C15-A0EE8548AE47}"/>
    <cellStyle name="Normal 6 5 5 5" xfId="3312" xr:uid="{784DE55A-5BFF-4BD5-A4FD-5F5986E27CDE}"/>
    <cellStyle name="Normal 6 5 5 6" xfId="3313" xr:uid="{FF2B3DC8-C142-45E3-88E2-C0A1AFD80339}"/>
    <cellStyle name="Normal 6 5 6" xfId="663" xr:uid="{4BCB08E4-5EB1-49DB-8A6C-C700FB4639CB}"/>
    <cellStyle name="Normal 6 5 6 2" xfId="1677" xr:uid="{02D5A2E2-0824-4F0B-9FEB-A05FA3B0D4A0}"/>
    <cellStyle name="Normal 6 5 6 2 2" xfId="3314" xr:uid="{C0A2C476-C9D1-4DA6-AE3E-4A62B156FE4B}"/>
    <cellStyle name="Normal 6 5 6 2 3" xfId="3315" xr:uid="{30FE51F0-C9F7-4B25-9EA8-611D4C75B8E4}"/>
    <cellStyle name="Normal 6 5 6 2 4" xfId="3316" xr:uid="{B9A781CB-3C03-4C9F-BF15-BA170370B576}"/>
    <cellStyle name="Normal 6 5 6 3" xfId="3317" xr:uid="{31BEC45D-2E80-4F90-942C-8BCA69C8BDA8}"/>
    <cellStyle name="Normal 6 5 6 4" xfId="3318" xr:uid="{65CABF9E-F74A-4B56-91B2-1276B626829E}"/>
    <cellStyle name="Normal 6 5 6 5" xfId="3319" xr:uid="{1C4979C4-698B-4FDB-986B-3E813C1A01E4}"/>
    <cellStyle name="Normal 6 5 7" xfId="1678" xr:uid="{252934D0-C0C8-4A60-9AB7-05C2BA584EFF}"/>
    <cellStyle name="Normal 6 5 7 2" xfId="3320" xr:uid="{4E74E7BE-04A8-4FE2-96E6-E3BBA48F2F66}"/>
    <cellStyle name="Normal 6 5 7 3" xfId="3321" xr:uid="{51B33317-5C47-4E90-9C84-4C693935F98F}"/>
    <cellStyle name="Normal 6 5 7 4" xfId="3322" xr:uid="{D43D3BC1-308C-4F57-BEE5-6324C05F1447}"/>
    <cellStyle name="Normal 6 5 8" xfId="3323" xr:uid="{D39A0C9C-32C6-4C7B-8CFB-C560748380A9}"/>
    <cellStyle name="Normal 6 5 8 2" xfId="3324" xr:uid="{05AF3B35-5866-46FA-8EC0-950FEE4AD013}"/>
    <cellStyle name="Normal 6 5 8 3" xfId="3325" xr:uid="{7D749143-5A25-4263-B544-9E155213331C}"/>
    <cellStyle name="Normal 6 5 8 4" xfId="3326" xr:uid="{0A8B7821-39BC-48CB-B7D5-41DE2C5DF712}"/>
    <cellStyle name="Normal 6 5 9" xfId="3327" xr:uid="{8E458EFC-1E05-4534-B8A4-FEB298DED313}"/>
    <cellStyle name="Normal 6 6" xfId="125" xr:uid="{E8E165CF-5407-4B30-BC94-A141ECA205E1}"/>
    <cellStyle name="Normal 6 6 2" xfId="126" xr:uid="{E236C085-0408-41C5-B30B-C2A98AC97601}"/>
    <cellStyle name="Normal 6 6 2 2" xfId="341" xr:uid="{BEE58804-D9E2-4CAA-92CD-5204418DCE75}"/>
    <cellStyle name="Normal 6 6 2 2 2" xfId="664" xr:uid="{6B6CA7C7-E4B4-4D36-B50B-9AE821EFF985}"/>
    <cellStyle name="Normal 6 6 2 2 2 2" xfId="1679" xr:uid="{9C214B22-E944-4809-82C8-1444A82C45C5}"/>
    <cellStyle name="Normal 6 6 2 2 2 3" xfId="3328" xr:uid="{AF9CFAF9-6170-4A57-A6D4-CACBBE5CADC1}"/>
    <cellStyle name="Normal 6 6 2 2 2 4" xfId="3329" xr:uid="{BEBD7485-02A9-42C7-BAF2-139BAF1393D8}"/>
    <cellStyle name="Normal 6 6 2 2 3" xfId="1680" xr:uid="{C3CE0AC2-473E-434E-90A8-638BEDF853E3}"/>
    <cellStyle name="Normal 6 6 2 2 3 2" xfId="3330" xr:uid="{22C9EC17-E27B-4CCF-8A6C-597B4E394E0D}"/>
    <cellStyle name="Normal 6 6 2 2 3 3" xfId="3331" xr:uid="{49EDDD32-DB87-4991-99A5-85AAF98C6F7C}"/>
    <cellStyle name="Normal 6 6 2 2 3 4" xfId="3332" xr:uid="{3D08125D-1298-4AD8-9304-EF196C6C8A89}"/>
    <cellStyle name="Normal 6 6 2 2 4" xfId="3333" xr:uid="{137B5CC2-1BF6-41C3-B221-7A3FC8A27BCB}"/>
    <cellStyle name="Normal 6 6 2 2 5" xfId="3334" xr:uid="{7A70806C-B156-46B6-BC5E-7EA1795A839C}"/>
    <cellStyle name="Normal 6 6 2 2 6" xfId="3335" xr:uid="{BD7E1A7B-55F0-4245-A270-0A2ED47216DC}"/>
    <cellStyle name="Normal 6 6 2 3" xfId="665" xr:uid="{2327D195-73E6-4DE8-A658-784D4135D1DD}"/>
    <cellStyle name="Normal 6 6 2 3 2" xfId="1681" xr:uid="{4D393FAC-E823-4A73-B077-2617C8AD9034}"/>
    <cellStyle name="Normal 6 6 2 3 2 2" xfId="3336" xr:uid="{9479CEB4-614B-4699-B7D2-A722427471E6}"/>
    <cellStyle name="Normal 6 6 2 3 2 3" xfId="3337" xr:uid="{4A9F9D7D-9B93-4173-A632-3E5983C0B96E}"/>
    <cellStyle name="Normal 6 6 2 3 2 4" xfId="3338" xr:uid="{EEBFF5EC-ADFF-4E3C-9640-36885B19ED75}"/>
    <cellStyle name="Normal 6 6 2 3 3" xfId="3339" xr:uid="{1C2D9833-0D41-4DAD-BF46-A087682444A2}"/>
    <cellStyle name="Normal 6 6 2 3 4" xfId="3340" xr:uid="{3216164C-FFF5-4AED-9ACB-CD6A3B0C73BF}"/>
    <cellStyle name="Normal 6 6 2 3 5" xfId="3341" xr:uid="{A3D4980A-23F1-402C-AB1C-721CF18516FF}"/>
    <cellStyle name="Normal 6 6 2 4" xfId="1682" xr:uid="{C16A48A7-5691-4219-9B12-F3DACAF5DD83}"/>
    <cellStyle name="Normal 6 6 2 4 2" xfId="3342" xr:uid="{81CF050D-4409-4CCF-8686-E46B3FDEBDE9}"/>
    <cellStyle name="Normal 6 6 2 4 3" xfId="3343" xr:uid="{60E293DD-DA4A-46A2-9894-175D704BBC16}"/>
    <cellStyle name="Normal 6 6 2 4 4" xfId="3344" xr:uid="{9BD3A748-75D7-4DF4-B506-E06D2031CFCE}"/>
    <cellStyle name="Normal 6 6 2 5" xfId="3345" xr:uid="{AEA6D8E2-1F18-4FE7-9239-779A8618144D}"/>
    <cellStyle name="Normal 6 6 2 5 2" xfId="3346" xr:uid="{20DD9D9F-F403-43BF-B15F-2C7A549C46FE}"/>
    <cellStyle name="Normal 6 6 2 5 3" xfId="3347" xr:uid="{778DD40D-4A23-48D4-AFFE-D59AFF81104D}"/>
    <cellStyle name="Normal 6 6 2 5 4" xfId="3348" xr:uid="{E88109DA-62B8-41E4-8ADD-3E6A5E9380B9}"/>
    <cellStyle name="Normal 6 6 2 6" xfId="3349" xr:uid="{D965A90A-F235-4F90-B495-F9405B9C2EEA}"/>
    <cellStyle name="Normal 6 6 2 7" xfId="3350" xr:uid="{72ED3814-A3F2-4DB0-8510-DBF249F9215D}"/>
    <cellStyle name="Normal 6 6 2 8" xfId="3351" xr:uid="{8A6ED984-C27E-4030-8884-848B6DD739DB}"/>
    <cellStyle name="Normal 6 6 3" xfId="342" xr:uid="{EDF6A3B7-14F2-4ABF-8599-1C8ED2B5AC2F}"/>
    <cellStyle name="Normal 6 6 3 2" xfId="666" xr:uid="{4FD8949C-7A19-46D1-9E51-D7647075DF8D}"/>
    <cellStyle name="Normal 6 6 3 2 2" xfId="667" xr:uid="{AEFBDCF6-1D66-4208-AFA5-01D542A32C9C}"/>
    <cellStyle name="Normal 6 6 3 2 3" xfId="3352" xr:uid="{A16A3200-8E4F-466C-9241-4B4A375BAA89}"/>
    <cellStyle name="Normal 6 6 3 2 4" xfId="3353" xr:uid="{8CCB0CA4-6CDE-443E-A0D0-163EE6A3BFB3}"/>
    <cellStyle name="Normal 6 6 3 3" xfId="668" xr:uid="{269FC48C-F92A-4552-A3A9-8C6D2060D746}"/>
    <cellStyle name="Normal 6 6 3 3 2" xfId="3354" xr:uid="{18CF6D39-1367-4EB4-9B86-99B27B521810}"/>
    <cellStyle name="Normal 6 6 3 3 3" xfId="3355" xr:uid="{0BA5372D-C93D-4EEB-A407-56C6D020FF2A}"/>
    <cellStyle name="Normal 6 6 3 3 4" xfId="3356" xr:uid="{B0BB4AE9-B0E7-441B-AD75-D611951F281E}"/>
    <cellStyle name="Normal 6 6 3 4" xfId="3357" xr:uid="{097BBA1C-ADC4-40FD-A330-59E1A3505AE9}"/>
    <cellStyle name="Normal 6 6 3 5" xfId="3358" xr:uid="{853731E9-D43E-4F26-82DE-E7380FF408FB}"/>
    <cellStyle name="Normal 6 6 3 6" xfId="3359" xr:uid="{C766CDE0-1F01-4C8E-8652-2BD9097E5BD3}"/>
    <cellStyle name="Normal 6 6 4" xfId="343" xr:uid="{643A7182-FB1A-4F51-A434-7503EC204503}"/>
    <cellStyle name="Normal 6 6 4 2" xfId="669" xr:uid="{0FFEFEA4-FDD6-470D-A3A6-33285641C574}"/>
    <cellStyle name="Normal 6 6 4 2 2" xfId="3360" xr:uid="{8DF8ED35-1FC2-45E0-9BB2-BF5E5EDA7CAD}"/>
    <cellStyle name="Normal 6 6 4 2 3" xfId="3361" xr:uid="{9FA355CA-AF1F-402F-B899-B792115A41DA}"/>
    <cellStyle name="Normal 6 6 4 2 4" xfId="3362" xr:uid="{E69C2AFB-1B51-4DCE-8A9A-FE19EC614CAC}"/>
    <cellStyle name="Normal 6 6 4 3" xfId="3363" xr:uid="{4EE346B7-EB0B-4709-B96C-04A33DB1E373}"/>
    <cellStyle name="Normal 6 6 4 4" xfId="3364" xr:uid="{B26E59EC-AD63-494E-8D82-88E7C7D5EB0C}"/>
    <cellStyle name="Normal 6 6 4 5" xfId="3365" xr:uid="{DE5E0A7B-DA7F-448C-888A-DA75C15236E4}"/>
    <cellStyle name="Normal 6 6 5" xfId="670" xr:uid="{20FDBC5C-E9EC-4605-B4FF-438D8107CC4F}"/>
    <cellStyle name="Normal 6 6 5 2" xfId="3366" xr:uid="{339F7C6A-19EA-499B-B873-3D5A602BE0F7}"/>
    <cellStyle name="Normal 6 6 5 3" xfId="3367" xr:uid="{F91C9273-D92E-406C-A61B-E80310297953}"/>
    <cellStyle name="Normal 6 6 5 4" xfId="3368" xr:uid="{A5ED420A-536D-4FF2-85A2-ACCD1B9B0CDF}"/>
    <cellStyle name="Normal 6 6 6" xfId="3369" xr:uid="{AF7DE717-A29F-44C8-854C-71C1180F8F8E}"/>
    <cellStyle name="Normal 6 6 6 2" xfId="3370" xr:uid="{4F3E41ED-0E05-4E3C-879E-37001A8032B1}"/>
    <cellStyle name="Normal 6 6 6 3" xfId="3371" xr:uid="{C0707720-C9CC-4AA3-8464-72C748A33E31}"/>
    <cellStyle name="Normal 6 6 6 4" xfId="3372" xr:uid="{F12F4631-65B7-40CA-9E5A-ADE2429F09B7}"/>
    <cellStyle name="Normal 6 6 7" xfId="3373" xr:uid="{0BCCBC56-F44B-4DA5-93CA-0E8653AEE1D5}"/>
    <cellStyle name="Normal 6 6 8" xfId="3374" xr:uid="{805F0511-6DCF-4B67-B1CA-54C69FE4D815}"/>
    <cellStyle name="Normal 6 6 9" xfId="3375" xr:uid="{B9BE2D8F-1421-497D-9570-83B475F6F4B5}"/>
    <cellStyle name="Normal 6 7" xfId="127" xr:uid="{F64790D2-B185-42EF-A244-084FD88949F4}"/>
    <cellStyle name="Normal 6 7 2" xfId="344" xr:uid="{38AC7136-9BA0-44C4-AA3B-888C41236C3B}"/>
    <cellStyle name="Normal 6 7 2 2" xfId="671" xr:uid="{6391F64A-0774-40C7-83B0-7570A2D98BDB}"/>
    <cellStyle name="Normal 6 7 2 2 2" xfId="1683" xr:uid="{EB75E525-1E6A-49AB-8EBE-7DCB13D39ABE}"/>
    <cellStyle name="Normal 6 7 2 2 2 2" xfId="1684" xr:uid="{A652F828-94AE-4A60-9ED1-99DD4210E078}"/>
    <cellStyle name="Normal 6 7 2 2 3" xfId="1685" xr:uid="{1D401425-DAFC-4983-96BE-543C7B7A791A}"/>
    <cellStyle name="Normal 6 7 2 2 4" xfId="3376" xr:uid="{5E599BCF-B217-4670-9623-7795AA146D0A}"/>
    <cellStyle name="Normal 6 7 2 3" xfId="1686" xr:uid="{C06771CF-8AD5-4A33-A087-32347C5C0B79}"/>
    <cellStyle name="Normal 6 7 2 3 2" xfId="1687" xr:uid="{F6235273-59EC-42E0-BABD-DA2D9D07AA43}"/>
    <cellStyle name="Normal 6 7 2 3 3" xfId="3377" xr:uid="{341169E6-D847-4D82-8341-60987435A5C1}"/>
    <cellStyle name="Normal 6 7 2 3 4" xfId="3378" xr:uid="{194767B9-EFCE-443B-B5E7-E82F7D45E7C4}"/>
    <cellStyle name="Normal 6 7 2 4" xfId="1688" xr:uid="{D468AC5F-15FA-418B-8F27-9CBBD367A341}"/>
    <cellStyle name="Normal 6 7 2 5" xfId="3379" xr:uid="{B68EF33F-9194-46E9-BFF9-4479A9FA5D27}"/>
    <cellStyle name="Normal 6 7 2 6" xfId="3380" xr:uid="{F955DFEF-61D5-4FC2-97C8-D29E25B2CE2C}"/>
    <cellStyle name="Normal 6 7 3" xfId="672" xr:uid="{7DD26766-4A3B-4663-99B0-D0AFDE7AC045}"/>
    <cellStyle name="Normal 6 7 3 2" xfId="1689" xr:uid="{51D19DC8-913A-4EB8-A20F-6166EC1BDDB8}"/>
    <cellStyle name="Normal 6 7 3 2 2" xfId="1690" xr:uid="{B4C40ADE-701B-4089-844D-D297F0C31A56}"/>
    <cellStyle name="Normal 6 7 3 2 3" xfId="3381" xr:uid="{C4317A20-5A1A-4A17-A8FB-F25EB2A19B05}"/>
    <cellStyle name="Normal 6 7 3 2 4" xfId="3382" xr:uid="{9086280A-D980-4FA5-A5E0-602826061B73}"/>
    <cellStyle name="Normal 6 7 3 3" xfId="1691" xr:uid="{744A0D98-B1B4-4F5B-A3B9-E2B8E42B3AC6}"/>
    <cellStyle name="Normal 6 7 3 4" xfId="3383" xr:uid="{AF808FD4-0EBE-46C7-A464-152E328D8993}"/>
    <cellStyle name="Normal 6 7 3 5" xfId="3384" xr:uid="{98DDE8AD-F672-4A51-AD4E-A78FE42BE503}"/>
    <cellStyle name="Normal 6 7 4" xfId="1692" xr:uid="{7B939F39-1F30-4334-8B1E-B79E5DE67C28}"/>
    <cellStyle name="Normal 6 7 4 2" xfId="1693" xr:uid="{96113099-6040-4D97-BA41-6B7969DE82CB}"/>
    <cellStyle name="Normal 6 7 4 3" xfId="3385" xr:uid="{B378424A-01C3-439C-A6CC-D548DF6BAF43}"/>
    <cellStyle name="Normal 6 7 4 4" xfId="3386" xr:uid="{802D371F-146A-496E-8767-2FA3959205A1}"/>
    <cellStyle name="Normal 6 7 5" xfId="1694" xr:uid="{93AE9A48-81D6-4B01-8ADA-2C8BAA9D6432}"/>
    <cellStyle name="Normal 6 7 5 2" xfId="3387" xr:uid="{47DE9BDC-74F8-4A07-A7C2-538091532110}"/>
    <cellStyle name="Normal 6 7 5 3" xfId="3388" xr:uid="{4B17ACF7-327A-42B6-BD1E-A5D53B8E942E}"/>
    <cellStyle name="Normal 6 7 5 4" xfId="3389" xr:uid="{5E9507CA-4066-4E0C-97D7-0BB035DF9632}"/>
    <cellStyle name="Normal 6 7 6" xfId="3390" xr:uid="{D25E8D9D-1610-42F9-8F3E-8C101BD6CBFA}"/>
    <cellStyle name="Normal 6 7 7" xfId="3391" xr:uid="{E7D0A769-05AC-48B4-902C-FC9E8C68D27F}"/>
    <cellStyle name="Normal 6 7 8" xfId="3392" xr:uid="{16FDB382-16E9-4B64-AC29-14B2E250E0F0}"/>
    <cellStyle name="Normal 6 8" xfId="345" xr:uid="{AF2F4563-9221-48FD-9741-937E72E5D0DB}"/>
    <cellStyle name="Normal 6 8 2" xfId="673" xr:uid="{12D27D7A-F66C-4C2A-A656-8592AC13CDBA}"/>
    <cellStyle name="Normal 6 8 2 2" xfId="674" xr:uid="{8001B8FC-B60B-418B-AABB-CA930846325A}"/>
    <cellStyle name="Normal 6 8 2 2 2" xfId="1695" xr:uid="{B1B938B8-52DC-4BB6-99AC-50676ABD8E30}"/>
    <cellStyle name="Normal 6 8 2 2 3" xfId="3393" xr:uid="{682BFAB1-D60F-47DA-9B67-074CAE0A8B67}"/>
    <cellStyle name="Normal 6 8 2 2 4" xfId="3394" xr:uid="{F6EA3767-8029-421F-86D7-4BFE5D1909E4}"/>
    <cellStyle name="Normal 6 8 2 3" xfId="1696" xr:uid="{FBB9F9A9-3F83-4CD3-A6C8-ADD2D05B7E6D}"/>
    <cellStyle name="Normal 6 8 2 4" xfId="3395" xr:uid="{F0D2F06C-0D33-4261-B9CC-E88D3AC56AAA}"/>
    <cellStyle name="Normal 6 8 2 5" xfId="3396" xr:uid="{E328303C-3CB7-4DCD-87D9-41CDAE14B7E7}"/>
    <cellStyle name="Normal 6 8 3" xfId="675" xr:uid="{9E8CEB84-1346-4D0E-802A-7571A0716F15}"/>
    <cellStyle name="Normal 6 8 3 2" xfId="1697" xr:uid="{505D5AEA-2CB1-4E5A-9C72-49BCC4F65F37}"/>
    <cellStyle name="Normal 6 8 3 3" xfId="3397" xr:uid="{E5685D38-2F1D-49D1-8D10-E0FCB30C1176}"/>
    <cellStyle name="Normal 6 8 3 4" xfId="3398" xr:uid="{A0F0ED6E-5FF3-4EE2-927D-885668AB18EC}"/>
    <cellStyle name="Normal 6 8 4" xfId="1698" xr:uid="{50D50C4B-8B20-43A4-870E-3B8774E336FF}"/>
    <cellStyle name="Normal 6 8 4 2" xfId="3399" xr:uid="{AE651C1C-1DC2-43F0-A154-016ED50FE67A}"/>
    <cellStyle name="Normal 6 8 4 3" xfId="3400" xr:uid="{970B99E8-12B7-41EC-9E1F-7142618175C9}"/>
    <cellStyle name="Normal 6 8 4 4" xfId="3401" xr:uid="{9AC47C90-39C5-4EFF-B2CB-3F455B212E0F}"/>
    <cellStyle name="Normal 6 8 5" xfId="3402" xr:uid="{B62AC659-0D73-4A7D-954A-70AAAAECB63D}"/>
    <cellStyle name="Normal 6 8 6" xfId="3403" xr:uid="{8C29AEB1-999D-4C14-8AF7-54D3D4107D72}"/>
    <cellStyle name="Normal 6 8 7" xfId="3404" xr:uid="{4134172A-540A-4339-B259-80925560A013}"/>
    <cellStyle name="Normal 6 9" xfId="346" xr:uid="{151C11AD-33ED-4A31-91C8-2E0A1DFCD722}"/>
    <cellStyle name="Normal 6 9 2" xfId="676" xr:uid="{56423C62-AFCC-4738-AEAA-7D60CDBC8EEA}"/>
    <cellStyle name="Normal 6 9 2 2" xfId="1699" xr:uid="{ACA90871-DF2E-4A80-97AF-F09E11462545}"/>
    <cellStyle name="Normal 6 9 2 3" xfId="3405" xr:uid="{EE977CE9-503E-4BB8-B2C3-2FE406DBEA04}"/>
    <cellStyle name="Normal 6 9 2 4" xfId="3406" xr:uid="{F1024766-5893-4D1D-BEBC-4014D1FA50CD}"/>
    <cellStyle name="Normal 6 9 3" xfId="1700" xr:uid="{35AA0B95-4088-409F-B73F-7FC21EDE07F3}"/>
    <cellStyle name="Normal 6 9 3 2" xfId="3407" xr:uid="{99E05CB0-07CD-46B8-8343-FFD52E6C2E18}"/>
    <cellStyle name="Normal 6 9 3 3" xfId="3408" xr:uid="{25ACD3D5-A49C-4EF5-9934-230B2CF1D145}"/>
    <cellStyle name="Normal 6 9 3 4" xfId="3409" xr:uid="{DEC0A1A9-EC5F-4EA6-848A-7C5055A6B8D4}"/>
    <cellStyle name="Normal 6 9 4" xfId="3410" xr:uid="{7D8D1362-00F4-4EBA-BAA7-879E8ADCCEF2}"/>
    <cellStyle name="Normal 6 9 5" xfId="3411" xr:uid="{11D17E89-B97E-44F3-A455-2FC6823D5767}"/>
    <cellStyle name="Normal 6 9 6" xfId="3412" xr:uid="{C5344FAC-BFB6-40F2-961D-EDA7FB709324}"/>
    <cellStyle name="Normal 7" xfId="128" xr:uid="{CCCC2455-0D24-4ACF-9C9E-9FDC6BBCB6F2}"/>
    <cellStyle name="Normal 7 10" xfId="1701" xr:uid="{D039942A-B21D-42CC-8A0B-C4A7BE4B9D9D}"/>
    <cellStyle name="Normal 7 10 2" xfId="3413" xr:uid="{7EC91903-6C0B-4780-AADF-EB0BDD35C5CA}"/>
    <cellStyle name="Normal 7 10 3" xfId="3414" xr:uid="{6D4E8D77-4804-4BEC-882D-55F6F555C4E7}"/>
    <cellStyle name="Normal 7 10 4" xfId="3415" xr:uid="{95ED8243-DAF0-4B20-A138-53696548D8DB}"/>
    <cellStyle name="Normal 7 11" xfId="3416" xr:uid="{B562E3D9-3923-4F68-A55E-0E48AF77019B}"/>
    <cellStyle name="Normal 7 11 2" xfId="3417" xr:uid="{06930E3C-97C0-488C-9EF5-C3BB218742C6}"/>
    <cellStyle name="Normal 7 11 3" xfId="3418" xr:uid="{1A7CBCF1-8D59-4437-8956-7733D7996B7C}"/>
    <cellStyle name="Normal 7 11 4" xfId="3419" xr:uid="{90BB2957-CE25-4AA9-B56F-9F5867CA6C78}"/>
    <cellStyle name="Normal 7 12" xfId="3420" xr:uid="{DE5BF50E-75BB-4804-937B-C5D4576B0A06}"/>
    <cellStyle name="Normal 7 12 2" xfId="3421" xr:uid="{1BD2920D-4206-4F83-9484-B3A8D8792418}"/>
    <cellStyle name="Normal 7 13" xfId="3422" xr:uid="{6B09B546-DE00-4070-BA1A-4B5EEF0C0DC9}"/>
    <cellStyle name="Normal 7 14" xfId="3423" xr:uid="{15DEC1CC-B39E-4E92-97BD-0CD483637501}"/>
    <cellStyle name="Normal 7 15" xfId="3424" xr:uid="{B2A81AEC-D565-456F-ABDD-5A2E4CBF09DE}"/>
    <cellStyle name="Normal 7 2" xfId="129" xr:uid="{0378FE04-91B1-416D-84CD-EDEAE94189EC}"/>
    <cellStyle name="Normal 7 2 10" xfId="3425" xr:uid="{8E2289F9-8979-405F-AA82-0A8176034A54}"/>
    <cellStyle name="Normal 7 2 11" xfId="3426" xr:uid="{30881F9E-7993-47BE-885A-6B7F2345C6BE}"/>
    <cellStyle name="Normal 7 2 2" xfId="130" xr:uid="{601E883B-32ED-4FAE-83C7-531B32E4622E}"/>
    <cellStyle name="Normal 7 2 2 2" xfId="131" xr:uid="{446BE819-6C7C-407D-BB46-F1EE9F47728F}"/>
    <cellStyle name="Normal 7 2 2 2 2" xfId="347" xr:uid="{F92C35F0-AA7C-48B6-881E-2A3408E98DEE}"/>
    <cellStyle name="Normal 7 2 2 2 2 2" xfId="677" xr:uid="{15A06BA2-0E11-4616-B1AB-022CB20150EA}"/>
    <cellStyle name="Normal 7 2 2 2 2 2 2" xfId="678" xr:uid="{4FA7A317-A9A1-49C3-BD7A-B1024FD55751}"/>
    <cellStyle name="Normal 7 2 2 2 2 2 2 2" xfId="1702" xr:uid="{E97B4031-941E-4B5F-8506-FE9C78981BDA}"/>
    <cellStyle name="Normal 7 2 2 2 2 2 2 2 2" xfId="1703" xr:uid="{000E2756-B18E-43C4-B62C-60619070C886}"/>
    <cellStyle name="Normal 7 2 2 2 2 2 2 3" xfId="1704" xr:uid="{CFAE1BE9-01DC-4C6D-8E48-71AEC49A7703}"/>
    <cellStyle name="Normal 7 2 2 2 2 2 3" xfId="1705" xr:uid="{10DDAC5E-46AB-480E-BD2E-7564D2710AD2}"/>
    <cellStyle name="Normal 7 2 2 2 2 2 3 2" xfId="1706" xr:uid="{E691BC85-48F2-4800-970C-CFC75102CE71}"/>
    <cellStyle name="Normal 7 2 2 2 2 2 4" xfId="1707" xr:uid="{9FB332AE-FC2C-4728-9A5D-C0054D25111F}"/>
    <cellStyle name="Normal 7 2 2 2 2 3" xfId="679" xr:uid="{D42A2B82-892F-4FA7-8BF2-E4E5388F5601}"/>
    <cellStyle name="Normal 7 2 2 2 2 3 2" xfId="1708" xr:uid="{00DE8E31-546E-478F-BE34-3F9BF003D7E8}"/>
    <cellStyle name="Normal 7 2 2 2 2 3 2 2" xfId="1709" xr:uid="{9DACBF25-81BC-4580-9589-0DCD200DAF6B}"/>
    <cellStyle name="Normal 7 2 2 2 2 3 3" xfId="1710" xr:uid="{66AC7168-C2E0-429B-AB76-114A75532686}"/>
    <cellStyle name="Normal 7 2 2 2 2 3 4" xfId="3427" xr:uid="{8405A81A-9E28-4FC2-8384-E20A2573BD99}"/>
    <cellStyle name="Normal 7 2 2 2 2 4" xfId="1711" xr:uid="{CB1954CD-880D-4428-BFD8-7B0D0CD35188}"/>
    <cellStyle name="Normal 7 2 2 2 2 4 2" xfId="1712" xr:uid="{A30308C3-8731-4E40-9F90-04CB0CC36631}"/>
    <cellStyle name="Normal 7 2 2 2 2 5" xfId="1713" xr:uid="{E2A276EA-C47E-4F89-B122-2FA072A9F76B}"/>
    <cellStyle name="Normal 7 2 2 2 2 6" xfId="3428" xr:uid="{26478FBC-D98E-4244-AFF3-ACF7B176C7C0}"/>
    <cellStyle name="Normal 7 2 2 2 3" xfId="348" xr:uid="{970AB874-F2A4-4C0A-9764-2B88F65CD9B7}"/>
    <cellStyle name="Normal 7 2 2 2 3 2" xfId="680" xr:uid="{2C8A5CAF-5717-43B0-9C3A-BE01523DC10A}"/>
    <cellStyle name="Normal 7 2 2 2 3 2 2" xfId="681" xr:uid="{078B14EA-69BE-4E96-995F-B68865CA989A}"/>
    <cellStyle name="Normal 7 2 2 2 3 2 2 2" xfId="1714" xr:uid="{72127446-B6C1-4F0C-BECA-491DC3A6515D}"/>
    <cellStyle name="Normal 7 2 2 2 3 2 2 2 2" xfId="1715" xr:uid="{0ACA5E3A-DB14-448B-82DB-E9ADE2CB1ABA}"/>
    <cellStyle name="Normal 7 2 2 2 3 2 2 3" xfId="1716" xr:uid="{52864C50-90F4-4DED-B58B-37712F0A0C0F}"/>
    <cellStyle name="Normal 7 2 2 2 3 2 3" xfId="1717" xr:uid="{5EE8E67E-40F5-4F9F-B4CF-0BE6599AC330}"/>
    <cellStyle name="Normal 7 2 2 2 3 2 3 2" xfId="1718" xr:uid="{676A18B9-ABB9-4FA8-8B45-95CD65C2659C}"/>
    <cellStyle name="Normal 7 2 2 2 3 2 4" xfId="1719" xr:uid="{E6DB0E81-6D7A-4C92-A087-F470678A8F28}"/>
    <cellStyle name="Normal 7 2 2 2 3 3" xfId="682" xr:uid="{98CDC438-0761-4283-BB05-87CA7BB590CE}"/>
    <cellStyle name="Normal 7 2 2 2 3 3 2" xfId="1720" xr:uid="{A85786BA-2067-4C2B-8A10-8AF03F8E08F6}"/>
    <cellStyle name="Normal 7 2 2 2 3 3 2 2" xfId="1721" xr:uid="{E78167F1-4DC4-43BA-84CE-36274557D61A}"/>
    <cellStyle name="Normal 7 2 2 2 3 3 3" xfId="1722" xr:uid="{077D1D61-9527-44A8-B24C-F9FB238878DA}"/>
    <cellStyle name="Normal 7 2 2 2 3 4" xfId="1723" xr:uid="{4FF56117-45F6-41E4-8F00-3B5C68D572EE}"/>
    <cellStyle name="Normal 7 2 2 2 3 4 2" xfId="1724" xr:uid="{8EA9420C-74D5-4BE1-AFB8-A1E34DB3ED61}"/>
    <cellStyle name="Normal 7 2 2 2 3 5" xfId="1725" xr:uid="{39503903-0CD9-459B-8C3E-B4758B0A9C5B}"/>
    <cellStyle name="Normal 7 2 2 2 4" xfId="683" xr:uid="{CD3A1AAC-6DF4-439F-9F69-CB2EEBB811FC}"/>
    <cellStyle name="Normal 7 2 2 2 4 2" xfId="684" xr:uid="{2E160E89-C3C2-4E3C-8709-81CF8F5083B7}"/>
    <cellStyle name="Normal 7 2 2 2 4 2 2" xfId="1726" xr:uid="{63B9335D-4B1E-459A-8DA5-F643A7D23A54}"/>
    <cellStyle name="Normal 7 2 2 2 4 2 2 2" xfId="1727" xr:uid="{975AB185-0ADA-45AA-95B7-FE1C5F9A08DB}"/>
    <cellStyle name="Normal 7 2 2 2 4 2 3" xfId="1728" xr:uid="{36EB3AFB-C5D4-4FC4-9765-499D54AEFC3E}"/>
    <cellStyle name="Normal 7 2 2 2 4 3" xfId="1729" xr:uid="{1245F925-55C8-4950-9DAC-77FEC3209C0A}"/>
    <cellStyle name="Normal 7 2 2 2 4 3 2" xfId="1730" xr:uid="{D90E7D70-3638-41B4-B563-37E5FEFBF7A8}"/>
    <cellStyle name="Normal 7 2 2 2 4 4" xfId="1731" xr:uid="{A336EF17-6583-4B52-AEB9-C85A734FB33E}"/>
    <cellStyle name="Normal 7 2 2 2 5" xfId="685" xr:uid="{9FC61DD1-A31E-41E0-92EB-2586073228A5}"/>
    <cellStyle name="Normal 7 2 2 2 5 2" xfId="1732" xr:uid="{833A2CF1-0020-498C-8961-756EA429C8B7}"/>
    <cellStyle name="Normal 7 2 2 2 5 2 2" xfId="1733" xr:uid="{D267E7BC-4086-4C7F-B70E-49AFFAA09A3E}"/>
    <cellStyle name="Normal 7 2 2 2 5 3" xfId="1734" xr:uid="{A4B56291-2DFE-47B4-9738-989CCD8725F4}"/>
    <cellStyle name="Normal 7 2 2 2 5 4" xfId="3429" xr:uid="{710599F7-F330-47D4-8768-BC2B447CA794}"/>
    <cellStyle name="Normal 7 2 2 2 6" xfId="1735" xr:uid="{D1D4A152-9E40-4E28-919B-0E220D4965E5}"/>
    <cellStyle name="Normal 7 2 2 2 6 2" xfId="1736" xr:uid="{62E9D261-A01F-4DE3-9A5D-386D18C0E118}"/>
    <cellStyle name="Normal 7 2 2 2 7" xfId="1737" xr:uid="{B3BEB3AD-BFB5-410F-9247-881F97BF27C5}"/>
    <cellStyle name="Normal 7 2 2 2 8" xfId="3430" xr:uid="{98854050-8FE3-4CC5-BB45-C387EA8158A8}"/>
    <cellStyle name="Normal 7 2 2 3" xfId="349" xr:uid="{FC45B627-0789-461C-90C4-EF5A49866E7F}"/>
    <cellStyle name="Normal 7 2 2 3 2" xfId="686" xr:uid="{23814B74-44F8-46A4-8C8A-AE9FCC077C57}"/>
    <cellStyle name="Normal 7 2 2 3 2 2" xfId="687" xr:uid="{97EE0158-2884-4C42-AD74-DDC012677541}"/>
    <cellStyle name="Normal 7 2 2 3 2 2 2" xfId="1738" xr:uid="{50331559-859F-4D98-BC5E-2F79C143FE77}"/>
    <cellStyle name="Normal 7 2 2 3 2 2 2 2" xfId="1739" xr:uid="{E53AFF00-FA3C-4AFD-8BC8-645A778A7E72}"/>
    <cellStyle name="Normal 7 2 2 3 2 2 3" xfId="1740" xr:uid="{3CB07E0E-32C0-4CBA-8127-8483F7EFDE7C}"/>
    <cellStyle name="Normal 7 2 2 3 2 3" xfId="1741" xr:uid="{59D83075-978F-40DA-B0C9-54E751EDE14E}"/>
    <cellStyle name="Normal 7 2 2 3 2 3 2" xfId="1742" xr:uid="{7B77D7A9-6A49-4862-A4E2-52AE39BCF14F}"/>
    <cellStyle name="Normal 7 2 2 3 2 4" xfId="1743" xr:uid="{752C2320-B435-419E-882C-09D03AA977C7}"/>
    <cellStyle name="Normal 7 2 2 3 3" xfId="688" xr:uid="{AB211600-9B5A-4CC9-BC35-941EABAC77F7}"/>
    <cellStyle name="Normal 7 2 2 3 3 2" xfId="1744" xr:uid="{3A6D2066-5405-4F4D-9BAE-47627F9A3C04}"/>
    <cellStyle name="Normal 7 2 2 3 3 2 2" xfId="1745" xr:uid="{369C160D-54DF-47B4-84E9-113ECB7CCED1}"/>
    <cellStyle name="Normal 7 2 2 3 3 3" xfId="1746" xr:uid="{77DE1369-C82B-4FC4-B9DB-05D47ACFD677}"/>
    <cellStyle name="Normal 7 2 2 3 3 4" xfId="3431" xr:uid="{0B70E657-C304-47E2-94A7-49317A753B66}"/>
    <cellStyle name="Normal 7 2 2 3 4" xfId="1747" xr:uid="{C5B97C8A-95DD-4C5C-B261-61B2BCF07101}"/>
    <cellStyle name="Normal 7 2 2 3 4 2" xfId="1748" xr:uid="{BD51492E-2510-48D4-9A7B-D9E989CA852C}"/>
    <cellStyle name="Normal 7 2 2 3 5" xfId="1749" xr:uid="{8286A0C8-3939-445B-959F-CF5C788FB22D}"/>
    <cellStyle name="Normal 7 2 2 3 6" xfId="3432" xr:uid="{0B2F4984-FCE2-4496-AF50-8D6769531D32}"/>
    <cellStyle name="Normal 7 2 2 4" xfId="350" xr:uid="{3D8BE164-EBD1-42B2-905C-B7437FD73343}"/>
    <cellStyle name="Normal 7 2 2 4 2" xfId="689" xr:uid="{9BAA7364-3F9A-404C-A7C6-781A595FF73D}"/>
    <cellStyle name="Normal 7 2 2 4 2 2" xfId="690" xr:uid="{38207402-69D1-4A11-915C-8712D5AD3BAC}"/>
    <cellStyle name="Normal 7 2 2 4 2 2 2" xfId="1750" xr:uid="{625680F3-8326-4CEC-90AC-4B80BFD15E1F}"/>
    <cellStyle name="Normal 7 2 2 4 2 2 2 2" xfId="1751" xr:uid="{0264BE25-BDF5-4306-AB39-2FEF43BAFF1D}"/>
    <cellStyle name="Normal 7 2 2 4 2 2 3" xfId="1752" xr:uid="{1F297335-052D-45C0-94FB-FD8FEB67F298}"/>
    <cellStyle name="Normal 7 2 2 4 2 3" xfId="1753" xr:uid="{B7BFB144-EF1A-4BAF-AF6B-0008EC47F1E8}"/>
    <cellStyle name="Normal 7 2 2 4 2 3 2" xfId="1754" xr:uid="{FEB77F44-2192-417D-851D-006C24497D27}"/>
    <cellStyle name="Normal 7 2 2 4 2 4" xfId="1755" xr:uid="{5EC226C1-EC4A-4FEB-BAEC-EE5AABB0200F}"/>
    <cellStyle name="Normal 7 2 2 4 3" xfId="691" xr:uid="{3CC78D3B-FCD0-4C83-BEDE-01B23BA93B91}"/>
    <cellStyle name="Normal 7 2 2 4 3 2" xfId="1756" xr:uid="{91F961A6-EA94-4A25-9FBF-B6BD13592850}"/>
    <cellStyle name="Normal 7 2 2 4 3 2 2" xfId="1757" xr:uid="{6C683A04-396E-42C7-8A14-87F7DB843DEB}"/>
    <cellStyle name="Normal 7 2 2 4 3 3" xfId="1758" xr:uid="{EDBE33AF-E534-4A9F-9358-A6406C5634FC}"/>
    <cellStyle name="Normal 7 2 2 4 4" xfId="1759" xr:uid="{1CBFD740-5822-46C7-A896-487344FEBB8F}"/>
    <cellStyle name="Normal 7 2 2 4 4 2" xfId="1760" xr:uid="{DBC28C39-735C-40D7-9922-AD220615291A}"/>
    <cellStyle name="Normal 7 2 2 4 5" xfId="1761" xr:uid="{DBCF45D8-F064-4DCF-A608-BDF496858DE2}"/>
    <cellStyle name="Normal 7 2 2 5" xfId="351" xr:uid="{8883BACF-8B74-42C1-A117-B6AFFCEBDA06}"/>
    <cellStyle name="Normal 7 2 2 5 2" xfId="692" xr:uid="{BF16C339-9E88-4C83-9D72-2250D934238C}"/>
    <cellStyle name="Normal 7 2 2 5 2 2" xfId="1762" xr:uid="{69903C2F-93CA-4E5F-BF6B-9819A3E07700}"/>
    <cellStyle name="Normal 7 2 2 5 2 2 2" xfId="1763" xr:uid="{AA1F98F9-4009-41FA-822D-BD1984C2E3C0}"/>
    <cellStyle name="Normal 7 2 2 5 2 3" xfId="1764" xr:uid="{2984AFD4-DAEB-4E9D-98A0-018605BECFFB}"/>
    <cellStyle name="Normal 7 2 2 5 3" xfId="1765" xr:uid="{64AB8105-3746-44C8-A30A-3C4183BD8BFB}"/>
    <cellStyle name="Normal 7 2 2 5 3 2" xfId="1766" xr:uid="{1B12F05D-1DF8-42BA-B893-74050C892B74}"/>
    <cellStyle name="Normal 7 2 2 5 4" xfId="1767" xr:uid="{55543F7A-7EE1-428D-86A7-CE0B8FCE743A}"/>
    <cellStyle name="Normal 7 2 2 6" xfId="693" xr:uid="{A7335D50-A7EF-4951-AD40-47E797EE21A2}"/>
    <cellStyle name="Normal 7 2 2 6 2" xfId="1768" xr:uid="{5704EFAC-1F35-4271-84FE-EA625DECA5DF}"/>
    <cellStyle name="Normal 7 2 2 6 2 2" xfId="1769" xr:uid="{B4609E3D-44F8-43D2-AFAF-25B21CAFA9EE}"/>
    <cellStyle name="Normal 7 2 2 6 3" xfId="1770" xr:uid="{8D01B27B-0C34-482C-B92B-320A4507B84E}"/>
    <cellStyle name="Normal 7 2 2 6 4" xfId="3433" xr:uid="{79FD8E91-DC0A-4681-9E27-3299D09A07B7}"/>
    <cellStyle name="Normal 7 2 2 7" xfId="1771" xr:uid="{DDE9940D-9FC3-4AC6-BBAC-5DB5A29A2F6D}"/>
    <cellStyle name="Normal 7 2 2 7 2" xfId="1772" xr:uid="{87590554-4CAB-4F73-A688-505BB62F7346}"/>
    <cellStyle name="Normal 7 2 2 8" xfId="1773" xr:uid="{5C75C896-6713-4458-990D-9A7A90F272B3}"/>
    <cellStyle name="Normal 7 2 2 9" xfId="3434" xr:uid="{079D1183-67ED-4743-A2F2-46B1C3CAA796}"/>
    <cellStyle name="Normal 7 2 3" xfId="132" xr:uid="{7565974C-FFCE-44EC-BAF4-4DEA00A6903D}"/>
    <cellStyle name="Normal 7 2 3 2" xfId="133" xr:uid="{050C22F6-D785-4059-9194-F0368E62B989}"/>
    <cellStyle name="Normal 7 2 3 2 2" xfId="694" xr:uid="{F83DEC44-191D-496C-AFB1-343BD5CB7177}"/>
    <cellStyle name="Normal 7 2 3 2 2 2" xfId="695" xr:uid="{F9128B07-209C-4CEF-A7AD-44B7E0205D0E}"/>
    <cellStyle name="Normal 7 2 3 2 2 2 2" xfId="1774" xr:uid="{21CBF0D0-F7C7-4C77-8AF4-72CA29B48E6F}"/>
    <cellStyle name="Normal 7 2 3 2 2 2 2 2" xfId="1775" xr:uid="{6BD63B4E-5399-4CBF-990F-5B575E5CA865}"/>
    <cellStyle name="Normal 7 2 3 2 2 2 3" xfId="1776" xr:uid="{26650EE0-9A2E-4F87-8212-ACF924023165}"/>
    <cellStyle name="Normal 7 2 3 2 2 3" xfId="1777" xr:uid="{512B60F4-7E38-4EF4-AD22-4C1D0B9F1E41}"/>
    <cellStyle name="Normal 7 2 3 2 2 3 2" xfId="1778" xr:uid="{E03D2F52-2D56-4016-B129-117F3D49D7D6}"/>
    <cellStyle name="Normal 7 2 3 2 2 4" xfId="1779" xr:uid="{F6BFC710-9176-4CA2-BAAE-3F864735B805}"/>
    <cellStyle name="Normal 7 2 3 2 3" xfId="696" xr:uid="{E55C3752-BC58-4306-87FD-4850B8E67C22}"/>
    <cellStyle name="Normal 7 2 3 2 3 2" xfId="1780" xr:uid="{DA51960B-9DF6-4F68-AD40-110938A66C87}"/>
    <cellStyle name="Normal 7 2 3 2 3 2 2" xfId="1781" xr:uid="{05DB9B77-6B77-470D-B8B5-F3CD7DF8A065}"/>
    <cellStyle name="Normal 7 2 3 2 3 3" xfId="1782" xr:uid="{0CC6B145-F2F0-437F-8BEB-DD111A514154}"/>
    <cellStyle name="Normal 7 2 3 2 3 4" xfId="3435" xr:uid="{6E747E96-3B96-4CE5-B772-A8D3C81F50F3}"/>
    <cellStyle name="Normal 7 2 3 2 4" xfId="1783" xr:uid="{18D3962D-14A9-43A7-978B-76C663836409}"/>
    <cellStyle name="Normal 7 2 3 2 4 2" xfId="1784" xr:uid="{1F3B6862-5359-4509-BF01-B2BCECBFD1E4}"/>
    <cellStyle name="Normal 7 2 3 2 5" xfId="1785" xr:uid="{7A52CE4A-0880-4909-B3BA-5064C81A2B3B}"/>
    <cellStyle name="Normal 7 2 3 2 6" xfId="3436" xr:uid="{4474DFE3-A894-4AB4-84AB-977715B80718}"/>
    <cellStyle name="Normal 7 2 3 3" xfId="352" xr:uid="{923FFDE7-4414-48A9-B41B-38EE9FF981BF}"/>
    <cellStyle name="Normal 7 2 3 3 2" xfId="697" xr:uid="{FE64E26E-4A3A-406E-90F2-71C61168EF8E}"/>
    <cellStyle name="Normal 7 2 3 3 2 2" xfId="698" xr:uid="{8C7F4D35-E183-49A0-AF3A-E76217F1F5F0}"/>
    <cellStyle name="Normal 7 2 3 3 2 2 2" xfId="1786" xr:uid="{26FA40D0-5CDD-40BB-BE5C-0C96C1391805}"/>
    <cellStyle name="Normal 7 2 3 3 2 2 2 2" xfId="1787" xr:uid="{64F81E82-1DD4-4C45-919D-8A20018F4E7C}"/>
    <cellStyle name="Normal 7 2 3 3 2 2 3" xfId="1788" xr:uid="{4F3F6851-B888-4D0F-B241-F96FEA46B117}"/>
    <cellStyle name="Normal 7 2 3 3 2 3" xfId="1789" xr:uid="{B0F08092-95F0-4624-B6A1-69A15ECDFC18}"/>
    <cellStyle name="Normal 7 2 3 3 2 3 2" xfId="1790" xr:uid="{2D0F6264-3518-4C3F-B384-1DA65B4FBFEC}"/>
    <cellStyle name="Normal 7 2 3 3 2 4" xfId="1791" xr:uid="{32DD5419-6238-44F3-8EDC-400BE87C45DC}"/>
    <cellStyle name="Normal 7 2 3 3 3" xfId="699" xr:uid="{14CA8670-9C9B-4018-8114-3C055B6B6386}"/>
    <cellStyle name="Normal 7 2 3 3 3 2" xfId="1792" xr:uid="{1AD6C00A-00DC-400F-8BA3-8B4291390F7B}"/>
    <cellStyle name="Normal 7 2 3 3 3 2 2" xfId="1793" xr:uid="{2A04FDA7-5924-4CDE-8446-8E607C1F87E2}"/>
    <cellStyle name="Normal 7 2 3 3 3 3" xfId="1794" xr:uid="{58774E11-B2D1-44B0-966C-88940D9EC4E7}"/>
    <cellStyle name="Normal 7 2 3 3 4" xfId="1795" xr:uid="{2421088A-F631-40F9-A9B5-762502E87B50}"/>
    <cellStyle name="Normal 7 2 3 3 4 2" xfId="1796" xr:uid="{8120737E-958E-43A3-8334-C93F2AB38104}"/>
    <cellStyle name="Normal 7 2 3 3 5" xfId="1797" xr:uid="{88070672-D621-4439-A881-29314B99C305}"/>
    <cellStyle name="Normal 7 2 3 4" xfId="353" xr:uid="{A79C0279-7B6C-41F2-A224-B51E6FAEAB83}"/>
    <cellStyle name="Normal 7 2 3 4 2" xfId="700" xr:uid="{700754A8-D373-4500-9745-748504F50754}"/>
    <cellStyle name="Normal 7 2 3 4 2 2" xfId="1798" xr:uid="{A8ABF83F-0FA7-4EEA-8AF5-BD3CDF964361}"/>
    <cellStyle name="Normal 7 2 3 4 2 2 2" xfId="1799" xr:uid="{9328254C-A663-4F2F-97F8-ED03AA6B8E62}"/>
    <cellStyle name="Normal 7 2 3 4 2 3" xfId="1800" xr:uid="{7E1DEF19-F4AD-4CA1-AFFB-1982DAEEC083}"/>
    <cellStyle name="Normal 7 2 3 4 3" xfId="1801" xr:uid="{EEE99729-2343-47AD-9C42-8844753F3622}"/>
    <cellStyle name="Normal 7 2 3 4 3 2" xfId="1802" xr:uid="{048B901A-1C5C-4BC3-94C9-DF88A63D27A6}"/>
    <cellStyle name="Normal 7 2 3 4 4" xfId="1803" xr:uid="{118E9E90-F62E-4468-BBA5-9B7F531EB62C}"/>
    <cellStyle name="Normal 7 2 3 5" xfId="701" xr:uid="{EA80813B-AB7C-46A7-B33A-3BC1E157D662}"/>
    <cellStyle name="Normal 7 2 3 5 2" xfId="1804" xr:uid="{864F14A4-02F3-4397-B216-6D8B08C0CA53}"/>
    <cellStyle name="Normal 7 2 3 5 2 2" xfId="1805" xr:uid="{8EFCD41C-F5C4-4752-A294-2C623BCC2E59}"/>
    <cellStyle name="Normal 7 2 3 5 3" xfId="1806" xr:uid="{9547D7C7-2FA4-479F-A14C-1A72259C3E13}"/>
    <cellStyle name="Normal 7 2 3 5 4" xfId="3437" xr:uid="{3758D3BC-ABE9-42B6-8E79-0E515A974402}"/>
    <cellStyle name="Normal 7 2 3 6" xfId="1807" xr:uid="{26E91482-757B-496A-8DAA-37D99A510DC8}"/>
    <cellStyle name="Normal 7 2 3 6 2" xfId="1808" xr:uid="{070FB459-6963-4787-8DBC-AA2568D37CE6}"/>
    <cellStyle name="Normal 7 2 3 7" xfId="1809" xr:uid="{46CC8E54-50B9-4FC2-9DE7-390ED3C9F489}"/>
    <cellStyle name="Normal 7 2 3 8" xfId="3438" xr:uid="{74D24181-9874-489D-A938-D5812C25BB0D}"/>
    <cellStyle name="Normal 7 2 4" xfId="134" xr:uid="{594E634B-E376-41E3-9CAF-7A64D3C224DD}"/>
    <cellStyle name="Normal 7 2 4 2" xfId="448" xr:uid="{4B68458D-FB09-438B-99A2-F06044C218D7}"/>
    <cellStyle name="Normal 7 2 4 2 2" xfId="702" xr:uid="{FEAE0985-E338-41D1-BAB3-1A700E2136CA}"/>
    <cellStyle name="Normal 7 2 4 2 2 2" xfId="1810" xr:uid="{4A37B43B-48E7-490B-B3C5-680E3861828E}"/>
    <cellStyle name="Normal 7 2 4 2 2 2 2" xfId="1811" xr:uid="{A7BA0D50-F6FA-406E-A4C0-4BD7427E190D}"/>
    <cellStyle name="Normal 7 2 4 2 2 3" xfId="1812" xr:uid="{C3589F78-49EB-48A9-9160-6F7684898EF4}"/>
    <cellStyle name="Normal 7 2 4 2 2 4" xfId="3439" xr:uid="{00BDEC14-7ACF-4B80-9229-EB0731DB7AE9}"/>
    <cellStyle name="Normal 7 2 4 2 3" xfId="1813" xr:uid="{174B05E7-255A-41EC-8FA2-2A195A0C54A6}"/>
    <cellStyle name="Normal 7 2 4 2 3 2" xfId="1814" xr:uid="{74FB97D0-8D64-4CF8-A734-FC9C74E23811}"/>
    <cellStyle name="Normal 7 2 4 2 4" xfId="1815" xr:uid="{99D5E94E-6121-4B0D-A776-E148298AE4AD}"/>
    <cellStyle name="Normal 7 2 4 2 5" xfId="3440" xr:uid="{19108C1F-3D39-4ED5-B98E-A6D194F61C6D}"/>
    <cellStyle name="Normal 7 2 4 3" xfId="703" xr:uid="{1EE597B4-7117-4B82-B334-C2ACE49EF357}"/>
    <cellStyle name="Normal 7 2 4 3 2" xfId="1816" xr:uid="{33CBCF24-7CF2-48A2-B307-01298C1A0471}"/>
    <cellStyle name="Normal 7 2 4 3 2 2" xfId="1817" xr:uid="{C7300E55-9E0B-4CA3-8490-D10D04F825B3}"/>
    <cellStyle name="Normal 7 2 4 3 3" xfId="1818" xr:uid="{11A8D5C2-EB88-4F26-8D46-313C6525B628}"/>
    <cellStyle name="Normal 7 2 4 3 4" xfId="3441" xr:uid="{23DBAF88-2FA0-4890-821B-171ACC24F687}"/>
    <cellStyle name="Normal 7 2 4 4" xfId="1819" xr:uid="{11CB137F-3C1D-466F-AE13-8C2D4AC4D2D8}"/>
    <cellStyle name="Normal 7 2 4 4 2" xfId="1820" xr:uid="{1CA1BF0E-71A2-481D-851F-C2F7061B8166}"/>
    <cellStyle name="Normal 7 2 4 4 3" xfId="3442" xr:uid="{7D9B0CA6-6F8A-42A4-BD1B-019F10CF3770}"/>
    <cellStyle name="Normal 7 2 4 4 4" xfId="3443" xr:uid="{0D46053A-72AE-4EEA-85B7-C2CAF6D0925F}"/>
    <cellStyle name="Normal 7 2 4 5" xfId="1821" xr:uid="{1CD83068-D232-40CA-A8AA-F206E1A004C7}"/>
    <cellStyle name="Normal 7 2 4 6" xfId="3444" xr:uid="{A6B69C39-86DA-4CE1-9DB5-926D9DE3C038}"/>
    <cellStyle name="Normal 7 2 4 7" xfId="3445" xr:uid="{FE9C8ACE-45E9-47DF-813D-89240716D959}"/>
    <cellStyle name="Normal 7 2 5" xfId="354" xr:uid="{B1A4B687-54FB-4F10-9B82-21E5114C9943}"/>
    <cellStyle name="Normal 7 2 5 2" xfId="704" xr:uid="{543A29C7-24DB-4021-ACFA-57943AB7BBA3}"/>
    <cellStyle name="Normal 7 2 5 2 2" xfId="705" xr:uid="{6DEFD838-C61B-40D2-8E74-F91B1DD63038}"/>
    <cellStyle name="Normal 7 2 5 2 2 2" xfId="1822" xr:uid="{F870E23D-F1FC-42DA-B1FA-618FADCD123E}"/>
    <cellStyle name="Normal 7 2 5 2 2 2 2" xfId="1823" xr:uid="{4D412EBD-090F-45B2-89C3-625590939FB7}"/>
    <cellStyle name="Normal 7 2 5 2 2 3" xfId="1824" xr:uid="{334E269E-47F2-413D-B6A3-EC5EE1995ACD}"/>
    <cellStyle name="Normal 7 2 5 2 3" xfId="1825" xr:uid="{D6801A42-AE2C-493D-908E-4B07829664F2}"/>
    <cellStyle name="Normal 7 2 5 2 3 2" xfId="1826" xr:uid="{094A51F9-6E57-477D-83CB-60741AC9B77F}"/>
    <cellStyle name="Normal 7 2 5 2 4" xfId="1827" xr:uid="{5CD9A6DB-6144-4021-8F4B-8CC26D513012}"/>
    <cellStyle name="Normal 7 2 5 3" xfId="706" xr:uid="{EC50C98D-37A4-496F-A399-83F4DC74FCD5}"/>
    <cellStyle name="Normal 7 2 5 3 2" xfId="1828" xr:uid="{4C210651-8DE6-43AE-8843-86FFC420C2F8}"/>
    <cellStyle name="Normal 7 2 5 3 2 2" xfId="1829" xr:uid="{ED93E0E9-D23D-43F0-A13E-111DE977BA0D}"/>
    <cellStyle name="Normal 7 2 5 3 3" xfId="1830" xr:uid="{6A0AF0EC-CE17-4419-A607-1AA389AAE30A}"/>
    <cellStyle name="Normal 7 2 5 3 4" xfId="3446" xr:uid="{43179B88-F084-4CAA-8EE5-D7138624C6B1}"/>
    <cellStyle name="Normal 7 2 5 4" xfId="1831" xr:uid="{49ADD30C-CED4-42B8-BC9A-DDC92FC737C5}"/>
    <cellStyle name="Normal 7 2 5 4 2" xfId="1832" xr:uid="{7D352855-3146-4857-A9DF-8E8B05436F50}"/>
    <cellStyle name="Normal 7 2 5 5" xfId="1833" xr:uid="{F9FB6B44-7B11-4FDD-8694-F1E18C8163AC}"/>
    <cellStyle name="Normal 7 2 5 6" xfId="3447" xr:uid="{8148DF81-DB4D-4CB7-A41D-D62BA15AE561}"/>
    <cellStyle name="Normal 7 2 6" xfId="355" xr:uid="{560EDE4E-7864-45FA-A799-7D11110EDE17}"/>
    <cellStyle name="Normal 7 2 6 2" xfId="707" xr:uid="{2350B1C3-FE14-444C-8110-548EF3EBFF3D}"/>
    <cellStyle name="Normal 7 2 6 2 2" xfId="1834" xr:uid="{3840037C-5AE7-4576-B473-BA34C5003348}"/>
    <cellStyle name="Normal 7 2 6 2 2 2" xfId="1835" xr:uid="{F7BFAFDF-3764-44D4-9BBE-0E5328808976}"/>
    <cellStyle name="Normal 7 2 6 2 3" xfId="1836" xr:uid="{7B54F5F8-AB1D-4638-88F2-D5056FADBB13}"/>
    <cellStyle name="Normal 7 2 6 2 4" xfId="3448" xr:uid="{A4693DB5-C9D9-4B91-9BB8-EBE52083DEF2}"/>
    <cellStyle name="Normal 7 2 6 3" xfId="1837" xr:uid="{EDDCDFD6-47E9-43E8-B917-5D5296571571}"/>
    <cellStyle name="Normal 7 2 6 3 2" xfId="1838" xr:uid="{DF6CA8B9-48AA-4F0C-89A5-BB4B7176D451}"/>
    <cellStyle name="Normal 7 2 6 4" xfId="1839" xr:uid="{08A3B74B-8BCD-406E-B670-2C5B0BBD50C4}"/>
    <cellStyle name="Normal 7 2 6 5" xfId="3449" xr:uid="{2F5372AB-930B-4A56-9AF8-DE1B373F32A3}"/>
    <cellStyle name="Normal 7 2 7" xfId="708" xr:uid="{D73C6AC4-9A50-4A4E-B77D-70899AEDACE6}"/>
    <cellStyle name="Normal 7 2 7 2" xfId="1840" xr:uid="{7FF3DDF5-5C22-4C61-A17D-44C0FB837228}"/>
    <cellStyle name="Normal 7 2 7 2 2" xfId="1841" xr:uid="{7253CD1A-ABB2-4252-98E1-9818DD839343}"/>
    <cellStyle name="Normal 7 2 7 2 3" xfId="4409" xr:uid="{504E3C2D-3036-472D-968F-4B5D1B94387C}"/>
    <cellStyle name="Normal 7 2 7 3" xfId="1842" xr:uid="{F107AF49-91A0-4D87-BDFD-27D549ECBEB0}"/>
    <cellStyle name="Normal 7 2 7 4" xfId="3450" xr:uid="{C916665E-5045-4527-B995-3A326695CD7A}"/>
    <cellStyle name="Normal 7 2 7 4 2" xfId="4579" xr:uid="{017EB0ED-C94B-4898-AA1E-0C417AAF57E2}"/>
    <cellStyle name="Normal 7 2 7 4 3" xfId="4686" xr:uid="{1FDD346C-8310-4C7D-8D07-5FE7F8FB8EAF}"/>
    <cellStyle name="Normal 7 2 7 4 4" xfId="4608" xr:uid="{63F6D807-D593-4ECE-9CA7-EC9A169DC7FD}"/>
    <cellStyle name="Normal 7 2 8" xfId="1843" xr:uid="{47801D5F-8CA6-436F-A4AB-28689A73DFF7}"/>
    <cellStyle name="Normal 7 2 8 2" xfId="1844" xr:uid="{2582AE41-21AC-4262-B1FF-1932C10FEC5F}"/>
    <cellStyle name="Normal 7 2 8 3" xfId="3451" xr:uid="{78939F6E-ACD9-4412-A7D3-005074EBFD2F}"/>
    <cellStyle name="Normal 7 2 8 4" xfId="3452" xr:uid="{616D8642-B68D-46B7-9F47-C367482BFE60}"/>
    <cellStyle name="Normal 7 2 9" xfId="1845" xr:uid="{0F13DA6D-3CEA-4965-868E-275DED31C914}"/>
    <cellStyle name="Normal 7 3" xfId="135" xr:uid="{5A0514AA-D0B4-4114-9D15-67DF0BB543C8}"/>
    <cellStyle name="Normal 7 3 10" xfId="3453" xr:uid="{9EAC274E-920D-43B0-A815-46DFFC76861F}"/>
    <cellStyle name="Normal 7 3 11" xfId="3454" xr:uid="{645D3396-D5F0-4774-9BF8-1AA1E76E7C7D}"/>
    <cellStyle name="Normal 7 3 2" xfId="136" xr:uid="{D77620B9-2FF5-4435-BEA4-1CF34699A990}"/>
    <cellStyle name="Normal 7 3 2 2" xfId="137" xr:uid="{E558AF10-449D-41CE-927B-BB2D65D781B8}"/>
    <cellStyle name="Normal 7 3 2 2 2" xfId="356" xr:uid="{B2AA12AB-DF00-4B18-83D0-003ECF397B57}"/>
    <cellStyle name="Normal 7 3 2 2 2 2" xfId="709" xr:uid="{E1769724-08EE-4145-B715-91B0AE248619}"/>
    <cellStyle name="Normal 7 3 2 2 2 2 2" xfId="1846" xr:uid="{E6BA6A65-E99A-4364-8B96-10F3C44AE9BF}"/>
    <cellStyle name="Normal 7 3 2 2 2 2 2 2" xfId="1847" xr:uid="{3D5B1B28-85BA-44F4-B38B-3AA2B83F047D}"/>
    <cellStyle name="Normal 7 3 2 2 2 2 3" xfId="1848" xr:uid="{914F047F-B2A2-41AD-813B-125D4B43260B}"/>
    <cellStyle name="Normal 7 3 2 2 2 2 4" xfId="3455" xr:uid="{ACAF7FB5-CA23-4E98-9C94-FA62F1CB615D}"/>
    <cellStyle name="Normal 7 3 2 2 2 3" xfId="1849" xr:uid="{58B347F9-2BAE-4986-B760-D816AECF7455}"/>
    <cellStyle name="Normal 7 3 2 2 2 3 2" xfId="1850" xr:uid="{F4D0EE46-022A-4540-B497-651EE6776405}"/>
    <cellStyle name="Normal 7 3 2 2 2 3 3" xfId="3456" xr:uid="{F6BBC5AD-3B20-4ED6-8F01-7FA372148B60}"/>
    <cellStyle name="Normal 7 3 2 2 2 3 4" xfId="3457" xr:uid="{161CFA8D-C576-4774-82B9-E05C690E6ECF}"/>
    <cellStyle name="Normal 7 3 2 2 2 4" xfId="1851" xr:uid="{3962A036-2A40-4D1E-8A39-C512F8EF06D4}"/>
    <cellStyle name="Normal 7 3 2 2 2 5" xfId="3458" xr:uid="{40254C63-2F91-4E3A-9264-619E1B760E7C}"/>
    <cellStyle name="Normal 7 3 2 2 2 6" xfId="3459" xr:uid="{3A73B462-DBE6-4610-A0CE-2740E6618BBF}"/>
    <cellStyle name="Normal 7 3 2 2 3" xfId="710" xr:uid="{1EB7ABE6-2BE5-4EDB-BA51-58F7E4B3E5D2}"/>
    <cellStyle name="Normal 7 3 2 2 3 2" xfId="1852" xr:uid="{188E7FB9-E872-4258-B769-7EBFF583E4DC}"/>
    <cellStyle name="Normal 7 3 2 2 3 2 2" xfId="1853" xr:uid="{70315364-7E46-4091-B6D6-B4354BD2EAC5}"/>
    <cellStyle name="Normal 7 3 2 2 3 2 3" xfId="3460" xr:uid="{FCE32386-F435-4EDB-989D-84DDA864B979}"/>
    <cellStyle name="Normal 7 3 2 2 3 2 4" xfId="3461" xr:uid="{7CE0D9CD-44F0-492F-A384-5C19481F1574}"/>
    <cellStyle name="Normal 7 3 2 2 3 3" xfId="1854" xr:uid="{36E5B77A-E631-4AD2-9387-978BE1FB5517}"/>
    <cellStyle name="Normal 7 3 2 2 3 4" xfId="3462" xr:uid="{247F925E-4BCE-4E4B-8E88-A972332A1B8A}"/>
    <cellStyle name="Normal 7 3 2 2 3 5" xfId="3463" xr:uid="{9673CD95-0146-4558-A2B7-7CB7BE3FBF90}"/>
    <cellStyle name="Normal 7 3 2 2 4" xfId="1855" xr:uid="{C17307EB-5E63-4716-B6E6-AAF17181C533}"/>
    <cellStyle name="Normal 7 3 2 2 4 2" xfId="1856" xr:uid="{16BF385C-2894-4D3D-B1EC-97DEB5134062}"/>
    <cellStyle name="Normal 7 3 2 2 4 3" xfId="3464" xr:uid="{7BD77E6B-00A3-4D7D-96E9-9DD97D35251E}"/>
    <cellStyle name="Normal 7 3 2 2 4 4" xfId="3465" xr:uid="{A3E2AEA3-DFB2-4AB6-A823-723EE8D4AE5D}"/>
    <cellStyle name="Normal 7 3 2 2 5" xfId="1857" xr:uid="{01AFEE2D-D2AD-42EF-A9A7-FC508912FB00}"/>
    <cellStyle name="Normal 7 3 2 2 5 2" xfId="3466" xr:uid="{3F88732C-9357-47B6-BAA5-22FABCDEFD30}"/>
    <cellStyle name="Normal 7 3 2 2 5 3" xfId="3467" xr:uid="{FFE42A86-F93A-4308-ACD2-F3A17ECBE794}"/>
    <cellStyle name="Normal 7 3 2 2 5 4" xfId="3468" xr:uid="{257738DA-868F-4BAD-8436-E972B572D266}"/>
    <cellStyle name="Normal 7 3 2 2 6" xfId="3469" xr:uid="{B119BE5E-F4A4-4AEE-A256-245DB89E8D14}"/>
    <cellStyle name="Normal 7 3 2 2 7" xfId="3470" xr:uid="{8F84F9EE-60C1-4BA0-88F5-93B49C40A7B9}"/>
    <cellStyle name="Normal 7 3 2 2 8" xfId="3471" xr:uid="{55F1EBB4-6316-4500-8E21-48B78B66B5C7}"/>
    <cellStyle name="Normal 7 3 2 3" xfId="357" xr:uid="{D594C7B5-F3D0-4ED1-9704-91D953BFC49F}"/>
    <cellStyle name="Normal 7 3 2 3 2" xfId="711" xr:uid="{0C877C04-37DF-4482-8C52-BF0179B3A1D9}"/>
    <cellStyle name="Normal 7 3 2 3 2 2" xfId="712" xr:uid="{8248A107-6DBA-4900-836D-DBC27F53104D}"/>
    <cellStyle name="Normal 7 3 2 3 2 2 2" xfId="1858" xr:uid="{83B7B86C-B838-4C39-9C4B-D7C49B27A3A3}"/>
    <cellStyle name="Normal 7 3 2 3 2 2 2 2" xfId="1859" xr:uid="{D4DD4449-9588-4ACB-BB92-DD56DAE57497}"/>
    <cellStyle name="Normal 7 3 2 3 2 2 3" xfId="1860" xr:uid="{574CE718-8E49-4B8E-BEB6-CCA49C19EC89}"/>
    <cellStyle name="Normal 7 3 2 3 2 3" xfId="1861" xr:uid="{B3226C7B-5025-4ECB-9CE0-FC58C2C37DD4}"/>
    <cellStyle name="Normal 7 3 2 3 2 3 2" xfId="1862" xr:uid="{CBF80B56-83D7-499E-85C4-A433A696EFE1}"/>
    <cellStyle name="Normal 7 3 2 3 2 4" xfId="1863" xr:uid="{EDBDC668-DE74-476C-A26F-0400D1B95C9E}"/>
    <cellStyle name="Normal 7 3 2 3 3" xfId="713" xr:uid="{55597639-B662-443B-8F10-2072469B8A60}"/>
    <cellStyle name="Normal 7 3 2 3 3 2" xfId="1864" xr:uid="{F4B49DD4-0B5E-4F2E-BE6F-D1F08B7FFE7E}"/>
    <cellStyle name="Normal 7 3 2 3 3 2 2" xfId="1865" xr:uid="{50C0C889-B518-4394-A0FF-EB83AF969AE0}"/>
    <cellStyle name="Normal 7 3 2 3 3 3" xfId="1866" xr:uid="{84EC1DAB-0512-4661-A5BB-48FC4FC9300D}"/>
    <cellStyle name="Normal 7 3 2 3 3 4" xfId="3472" xr:uid="{35947F86-900E-488C-B9B1-80700604D22F}"/>
    <cellStyle name="Normal 7 3 2 3 4" xfId="1867" xr:uid="{7FBB6266-F166-4C54-B07B-336DC13A8DA7}"/>
    <cellStyle name="Normal 7 3 2 3 4 2" xfId="1868" xr:uid="{5A4676F2-53C0-4D8B-AFB7-958428E99E47}"/>
    <cellStyle name="Normal 7 3 2 3 5" xfId="1869" xr:uid="{960320C4-8CF9-4418-A494-5AED951FF39E}"/>
    <cellStyle name="Normal 7 3 2 3 6" xfId="3473" xr:uid="{7533DD95-300E-4174-B14E-575ECC5EAC9E}"/>
    <cellStyle name="Normal 7 3 2 4" xfId="358" xr:uid="{F760BEB7-70B3-4BAF-B329-10EE3C7B2FC0}"/>
    <cellStyle name="Normal 7 3 2 4 2" xfId="714" xr:uid="{42940B55-B723-4FE8-ABFF-C8D335CBC3B5}"/>
    <cellStyle name="Normal 7 3 2 4 2 2" xfId="1870" xr:uid="{DF004FF1-4DB7-43CA-B036-4D3FAA825F4C}"/>
    <cellStyle name="Normal 7 3 2 4 2 2 2" xfId="1871" xr:uid="{2BF90153-AEAA-4E08-B8D9-D09A5058D188}"/>
    <cellStyle name="Normal 7 3 2 4 2 3" xfId="1872" xr:uid="{2E64F54B-6877-4B7D-83EC-F247AE08961E}"/>
    <cellStyle name="Normal 7 3 2 4 2 4" xfId="3474" xr:uid="{81F7DD74-3541-4ED2-B4FD-60C30528742A}"/>
    <cellStyle name="Normal 7 3 2 4 3" xfId="1873" xr:uid="{32C83277-2620-4066-9FB1-3314CF53B95A}"/>
    <cellStyle name="Normal 7 3 2 4 3 2" xfId="1874" xr:uid="{89777360-5A04-4CE6-BB36-43629D33034D}"/>
    <cellStyle name="Normal 7 3 2 4 4" xfId="1875" xr:uid="{F1C05E9C-1F6A-4B44-ABB8-D5A3E137352E}"/>
    <cellStyle name="Normal 7 3 2 4 5" xfId="3475" xr:uid="{FC346EDC-D65A-4609-92D3-5DF566E34254}"/>
    <cellStyle name="Normal 7 3 2 5" xfId="359" xr:uid="{464D02D2-CBA3-4017-ADF5-B2ABD0853F02}"/>
    <cellStyle name="Normal 7 3 2 5 2" xfId="1876" xr:uid="{E8791809-6D01-4FC3-AB53-F9A7DDE0DDBB}"/>
    <cellStyle name="Normal 7 3 2 5 2 2" xfId="1877" xr:uid="{94B8079C-4902-4BBB-A527-4F0098847AEF}"/>
    <cellStyle name="Normal 7 3 2 5 3" xfId="1878" xr:uid="{61C44D72-A265-4B43-A310-8626B7C845E6}"/>
    <cellStyle name="Normal 7 3 2 5 4" xfId="3476" xr:uid="{B398004F-C57E-425A-AA77-E027E185AF49}"/>
    <cellStyle name="Normal 7 3 2 6" xfId="1879" xr:uid="{13C98A42-8F0C-4C4E-8B9A-15C9150D0454}"/>
    <cellStyle name="Normal 7 3 2 6 2" xfId="1880" xr:uid="{8632C4BC-5E9E-4475-9F4C-E7313495C3A2}"/>
    <cellStyle name="Normal 7 3 2 6 3" xfId="3477" xr:uid="{BC7826B7-FE8B-4543-9A82-9EEE2397F716}"/>
    <cellStyle name="Normal 7 3 2 6 4" xfId="3478" xr:uid="{6DBD972F-1E64-4116-8D62-ADBCAE05A751}"/>
    <cellStyle name="Normal 7 3 2 7" xfId="1881" xr:uid="{30693C5F-974D-41B9-98F4-930A710FF3D0}"/>
    <cellStyle name="Normal 7 3 2 8" xfId="3479" xr:uid="{6F82DBE7-2E77-4773-849E-F6604499AAE0}"/>
    <cellStyle name="Normal 7 3 2 9" xfId="3480" xr:uid="{03BA6E78-C478-44B2-8736-D10333595E59}"/>
    <cellStyle name="Normal 7 3 3" xfId="138" xr:uid="{00C203F5-F1F0-4FED-A90E-3C98F8819687}"/>
    <cellStyle name="Normal 7 3 3 2" xfId="139" xr:uid="{4EE36010-9DB6-45CF-AC7E-A2CAC4F0E95D}"/>
    <cellStyle name="Normal 7 3 3 2 2" xfId="715" xr:uid="{A1C2845B-CD9F-4A78-A7C4-CA29176A58D3}"/>
    <cellStyle name="Normal 7 3 3 2 2 2" xfId="1882" xr:uid="{6C98F8EF-4B6F-4204-8D42-4B42C48F28D4}"/>
    <cellStyle name="Normal 7 3 3 2 2 2 2" xfId="1883" xr:uid="{1634F8F2-ABA4-4B65-8A6D-DDBFF505B3A7}"/>
    <cellStyle name="Normal 7 3 3 2 2 2 2 2" xfId="4484" xr:uid="{E6810263-48F7-46A1-B969-2FA60512F0DA}"/>
    <cellStyle name="Normal 7 3 3 2 2 2 3" xfId="4485" xr:uid="{40C5798E-63FF-4E18-B7D4-FA4B1B9322C6}"/>
    <cellStyle name="Normal 7 3 3 2 2 3" xfId="1884" xr:uid="{44BE48A8-5855-42F6-99E4-95BE3C32D30D}"/>
    <cellStyle name="Normal 7 3 3 2 2 3 2" xfId="4486" xr:uid="{ADB01193-9C5C-425A-9251-7516EC719BF0}"/>
    <cellStyle name="Normal 7 3 3 2 2 4" xfId="3481" xr:uid="{13F5F2EF-1F00-4B0F-8E46-7F9900EF1DC5}"/>
    <cellStyle name="Normal 7 3 3 2 3" xfId="1885" xr:uid="{1A0717BE-B6EF-4D19-AB04-09E0F8266702}"/>
    <cellStyle name="Normal 7 3 3 2 3 2" xfId="1886" xr:uid="{C68EAC91-61BB-4943-8F7F-14C483736B7C}"/>
    <cellStyle name="Normal 7 3 3 2 3 2 2" xfId="4487" xr:uid="{FC631F69-06A7-4159-815D-BB3A387E4350}"/>
    <cellStyle name="Normal 7 3 3 2 3 3" xfId="3482" xr:uid="{668FF0C5-905D-4A10-B5CC-C98240712E83}"/>
    <cellStyle name="Normal 7 3 3 2 3 4" xfId="3483" xr:uid="{F00CF38E-1314-42EA-B5B3-060B672AD616}"/>
    <cellStyle name="Normal 7 3 3 2 4" xfId="1887" xr:uid="{C8896676-30BE-4ACD-AA37-2D24FEC68936}"/>
    <cellStyle name="Normal 7 3 3 2 4 2" xfId="4488" xr:uid="{DAEE80AC-E4C2-44D9-91E9-94340717D5DB}"/>
    <cellStyle name="Normal 7 3 3 2 5" xfId="3484" xr:uid="{E1EB190A-14DB-40CF-BA27-E86D9C91DC62}"/>
    <cellStyle name="Normal 7 3 3 2 6" xfId="3485" xr:uid="{078664D3-6A9A-413A-8B43-CE5BC74B6788}"/>
    <cellStyle name="Normal 7 3 3 3" xfId="360" xr:uid="{3F7E1934-C3C4-40C0-8F41-C2E108183E22}"/>
    <cellStyle name="Normal 7 3 3 3 2" xfId="1888" xr:uid="{62BC8851-6BBF-4C2D-BFF0-BA2797DF3823}"/>
    <cellStyle name="Normal 7 3 3 3 2 2" xfId="1889" xr:uid="{5084C1A0-0FE7-44C1-B49E-B44C2224F1EC}"/>
    <cellStyle name="Normal 7 3 3 3 2 2 2" xfId="4489" xr:uid="{2489D9CD-031C-467F-806D-E804AB9B2745}"/>
    <cellStyle name="Normal 7 3 3 3 2 3" xfId="3486" xr:uid="{BC63F293-B2FD-4035-A6DB-40AACEC5730A}"/>
    <cellStyle name="Normal 7 3 3 3 2 4" xfId="3487" xr:uid="{92E4A1BB-C579-4097-BF17-77F196C879EE}"/>
    <cellStyle name="Normal 7 3 3 3 3" xfId="1890" xr:uid="{722230C6-EF79-426B-852C-25AB89776F32}"/>
    <cellStyle name="Normal 7 3 3 3 3 2" xfId="4490" xr:uid="{3AF1DDA8-7152-44D1-946A-46A3871EE9D7}"/>
    <cellStyle name="Normal 7 3 3 3 4" xfId="3488" xr:uid="{D16110F3-B402-437B-8816-30E4ADE67C15}"/>
    <cellStyle name="Normal 7 3 3 3 5" xfId="3489" xr:uid="{4A1DB241-94B4-43F5-A76F-4E7567A13459}"/>
    <cellStyle name="Normal 7 3 3 4" xfId="1891" xr:uid="{CC1F2316-AAA8-499F-96F9-F4FF3D0B454C}"/>
    <cellStyle name="Normal 7 3 3 4 2" xfId="1892" xr:uid="{43D62D01-47C4-4568-BA29-A818FE968FAC}"/>
    <cellStyle name="Normal 7 3 3 4 2 2" xfId="4491" xr:uid="{C6F7CE20-21C4-4B1F-8B9F-6DF889190A4A}"/>
    <cellStyle name="Normal 7 3 3 4 3" xfId="3490" xr:uid="{99A3827B-A3EC-4BD8-AE31-419A085D2D66}"/>
    <cellStyle name="Normal 7 3 3 4 4" xfId="3491" xr:uid="{8D837C89-F65D-49A7-B49B-3FCB26A768ED}"/>
    <cellStyle name="Normal 7 3 3 5" xfId="1893" xr:uid="{F7585DBC-52AE-4CAC-AAE6-6753FD08855E}"/>
    <cellStyle name="Normal 7 3 3 5 2" xfId="3492" xr:uid="{65C98180-1513-4586-A74A-F576C67FC68B}"/>
    <cellStyle name="Normal 7 3 3 5 3" xfId="3493" xr:uid="{211E7A8A-0462-46FC-A064-4DA1CE44A74C}"/>
    <cellStyle name="Normal 7 3 3 5 4" xfId="3494" xr:uid="{A81559E1-5171-4564-8235-E68A52499908}"/>
    <cellStyle name="Normal 7 3 3 6" xfId="3495" xr:uid="{95FD95DE-6D35-482E-AC06-A058C7315B0C}"/>
    <cellStyle name="Normal 7 3 3 7" xfId="3496" xr:uid="{454462B3-C4ED-436F-9F41-6322458FE399}"/>
    <cellStyle name="Normal 7 3 3 8" xfId="3497" xr:uid="{CB9FCE9D-EA03-40CC-902C-1ADE65A391F2}"/>
    <cellStyle name="Normal 7 3 4" xfId="140" xr:uid="{643A5810-A3D2-40AE-A61B-973125EBD72E}"/>
    <cellStyle name="Normal 7 3 4 2" xfId="716" xr:uid="{BEE58212-4254-46DD-BB26-877B07BCD321}"/>
    <cellStyle name="Normal 7 3 4 2 2" xfId="717" xr:uid="{94520B21-D319-4EC9-B930-14CD0561F7D2}"/>
    <cellStyle name="Normal 7 3 4 2 2 2" xfId="1894" xr:uid="{9FDB7B54-82B9-4142-968A-F752B662042E}"/>
    <cellStyle name="Normal 7 3 4 2 2 2 2" xfId="1895" xr:uid="{2C0350F8-9598-4BDB-9986-0F58545396E3}"/>
    <cellStyle name="Normal 7 3 4 2 2 3" xfId="1896" xr:uid="{D6242AE0-7AA6-41DC-89F5-E82145835D19}"/>
    <cellStyle name="Normal 7 3 4 2 2 4" xfId="3498" xr:uid="{934C9329-6750-4029-9D8E-6598296CAB24}"/>
    <cellStyle name="Normal 7 3 4 2 3" xfId="1897" xr:uid="{16611C27-9794-4A82-B70F-BF277340BCF8}"/>
    <cellStyle name="Normal 7 3 4 2 3 2" xfId="1898" xr:uid="{07F4BD92-FB4C-4551-918B-0C8A17DAB18A}"/>
    <cellStyle name="Normal 7 3 4 2 4" xfId="1899" xr:uid="{600FF5AD-678C-4445-95DB-E29E0B2156FC}"/>
    <cellStyle name="Normal 7 3 4 2 5" xfId="3499" xr:uid="{38B5CE8E-A654-4B56-987E-AD894E13D672}"/>
    <cellStyle name="Normal 7 3 4 3" xfId="718" xr:uid="{09F6C398-154C-4DBF-A4E2-750E233CDD9C}"/>
    <cellStyle name="Normal 7 3 4 3 2" xfId="1900" xr:uid="{A823C967-8C67-4FB5-B9CE-994C9B116709}"/>
    <cellStyle name="Normal 7 3 4 3 2 2" xfId="1901" xr:uid="{0DEEA8C1-9492-4E65-9562-97FBF7E90196}"/>
    <cellStyle name="Normal 7 3 4 3 3" xfId="1902" xr:uid="{6426143B-ED28-4970-8363-31D9E412A873}"/>
    <cellStyle name="Normal 7 3 4 3 4" xfId="3500" xr:uid="{543659F7-B67D-425C-A283-75DC6B657234}"/>
    <cellStyle name="Normal 7 3 4 4" xfId="1903" xr:uid="{F9C1D416-2432-4C7F-A4E0-FFD9342F1C53}"/>
    <cellStyle name="Normal 7 3 4 4 2" xfId="1904" xr:uid="{445AA967-69C2-4EDB-81B0-25B74EE932CE}"/>
    <cellStyle name="Normal 7 3 4 4 3" xfId="3501" xr:uid="{5F4EBBF9-E7F0-4BC5-ABB9-FA74E2A37159}"/>
    <cellStyle name="Normal 7 3 4 4 4" xfId="3502" xr:uid="{5A3B17FC-C6E2-400E-AE18-0A861244C826}"/>
    <cellStyle name="Normal 7 3 4 5" xfId="1905" xr:uid="{CE7F8EE9-3E4C-4860-82AF-AA1C4FE8BA7F}"/>
    <cellStyle name="Normal 7 3 4 6" xfId="3503" xr:uid="{B70C520A-A0D3-443B-95F3-F067793FAB18}"/>
    <cellStyle name="Normal 7 3 4 7" xfId="3504" xr:uid="{D8D0B5E4-7F29-4D10-8B92-DCF1E7B88A0A}"/>
    <cellStyle name="Normal 7 3 5" xfId="361" xr:uid="{69B1A1B6-2F7F-4307-B338-CB4CDDB3FBBB}"/>
    <cellStyle name="Normal 7 3 5 2" xfId="719" xr:uid="{645F030A-AD0D-4FE9-94F6-E1C2E20476A4}"/>
    <cellStyle name="Normal 7 3 5 2 2" xfId="1906" xr:uid="{C73E4D41-9A6D-4298-A37B-566E372F6AA7}"/>
    <cellStyle name="Normal 7 3 5 2 2 2" xfId="1907" xr:uid="{CFB6314B-C5AB-411C-B04D-A0BD5B5C88D6}"/>
    <cellStyle name="Normal 7 3 5 2 3" xfId="1908" xr:uid="{26236023-9410-419C-8FE6-FBA5786A777E}"/>
    <cellStyle name="Normal 7 3 5 2 4" xfId="3505" xr:uid="{30AC16D9-AB6D-4B6B-96DF-10536A6722B8}"/>
    <cellStyle name="Normal 7 3 5 3" xfId="1909" xr:uid="{F80923BA-B3C4-4896-9149-6F4015B6DC5F}"/>
    <cellStyle name="Normal 7 3 5 3 2" xfId="1910" xr:uid="{22E50A3F-9604-466A-9620-B181161133F7}"/>
    <cellStyle name="Normal 7 3 5 3 3" xfId="3506" xr:uid="{D02442AC-6385-425E-B451-E1B1912CBE7F}"/>
    <cellStyle name="Normal 7 3 5 3 4" xfId="3507" xr:uid="{632C5FE1-8C05-4121-B9B2-DBE4D547AA0D}"/>
    <cellStyle name="Normal 7 3 5 4" xfId="1911" xr:uid="{8751F53D-D73F-4B04-B4F8-BE30C2501363}"/>
    <cellStyle name="Normal 7 3 5 5" xfId="3508" xr:uid="{5E01680B-7BC3-49E2-AA5E-C3B7641C13DB}"/>
    <cellStyle name="Normal 7 3 5 6" xfId="3509" xr:uid="{88D92B7D-B880-4517-8C17-8A73923B68FB}"/>
    <cellStyle name="Normal 7 3 6" xfId="362" xr:uid="{91DE3770-D108-492D-B430-A2499707EDE6}"/>
    <cellStyle name="Normal 7 3 6 2" xfId="1912" xr:uid="{80322DB4-D375-4E67-81A2-3F824EDA3509}"/>
    <cellStyle name="Normal 7 3 6 2 2" xfId="1913" xr:uid="{05C557CB-5C59-4E05-B8DA-78276061125A}"/>
    <cellStyle name="Normal 7 3 6 2 3" xfId="3510" xr:uid="{508635F3-1BEF-42D3-A7F1-68E942455B90}"/>
    <cellStyle name="Normal 7 3 6 2 4" xfId="3511" xr:uid="{6104986C-86D2-4DBE-A9D3-39AD0599CFB9}"/>
    <cellStyle name="Normal 7 3 6 3" xfId="1914" xr:uid="{2A2B08ED-BAFA-4FA5-83F9-B976A09B8E2E}"/>
    <cellStyle name="Normal 7 3 6 4" xfId="3512" xr:uid="{80A59121-D35E-4BDE-9BD8-B0EE961D104C}"/>
    <cellStyle name="Normal 7 3 6 5" xfId="3513" xr:uid="{F9A3400E-A96D-4C5E-9C95-50D051ECBD82}"/>
    <cellStyle name="Normal 7 3 7" xfId="1915" xr:uid="{85DAAF5A-D94A-456F-AE35-D1A91236C563}"/>
    <cellStyle name="Normal 7 3 7 2" xfId="1916" xr:uid="{21269A96-B93C-4445-9CD0-F6A1FAF87C65}"/>
    <cellStyle name="Normal 7 3 7 3" xfId="3514" xr:uid="{1036BC25-7FD4-4B97-9F71-150DB97832AB}"/>
    <cellStyle name="Normal 7 3 7 4" xfId="3515" xr:uid="{E0EC3D67-DB0A-4F66-9228-F26CCC76D3F9}"/>
    <cellStyle name="Normal 7 3 8" xfId="1917" xr:uid="{C40655A2-AEA3-458F-BE78-19E25A0B422B}"/>
    <cellStyle name="Normal 7 3 8 2" xfId="3516" xr:uid="{CEC77FB3-AF78-48E3-83EC-14AC357A3D23}"/>
    <cellStyle name="Normal 7 3 8 3" xfId="3517" xr:uid="{C918F233-4F16-485D-B48D-DEF37391740F}"/>
    <cellStyle name="Normal 7 3 8 4" xfId="3518" xr:uid="{F720EACF-C8AB-4DF2-81A7-386E78761DB5}"/>
    <cellStyle name="Normal 7 3 9" xfId="3519" xr:uid="{67115C7A-B042-40BE-AA36-82B6459D7E51}"/>
    <cellStyle name="Normal 7 4" xfId="141" xr:uid="{0160F12E-EC99-4E87-A03F-C3332665E3B2}"/>
    <cellStyle name="Normal 7 4 10" xfId="3520" xr:uid="{D25031B6-E30E-468F-8874-D92C32683319}"/>
    <cellStyle name="Normal 7 4 11" xfId="3521" xr:uid="{8F3249F5-708D-474B-9B68-A5A097B66720}"/>
    <cellStyle name="Normal 7 4 2" xfId="142" xr:uid="{00738847-B255-40A3-AF3E-05992DFA8247}"/>
    <cellStyle name="Normal 7 4 2 2" xfId="363" xr:uid="{BBA2BB3E-9AC0-47B7-94A3-4DFD43139A20}"/>
    <cellStyle name="Normal 7 4 2 2 2" xfId="720" xr:uid="{2B95FDEB-821C-4904-8153-33ECC2F4D937}"/>
    <cellStyle name="Normal 7 4 2 2 2 2" xfId="721" xr:uid="{D548AF46-0E17-431E-A66D-BB0F5DA9A52E}"/>
    <cellStyle name="Normal 7 4 2 2 2 2 2" xfId="1918" xr:uid="{1D96E887-A80A-4590-9A0A-72159AC87597}"/>
    <cellStyle name="Normal 7 4 2 2 2 2 3" xfId="3522" xr:uid="{92D6CB0B-62CA-4ED6-A6CB-741AE86C21D3}"/>
    <cellStyle name="Normal 7 4 2 2 2 2 4" xfId="3523" xr:uid="{DE9B5FAF-B01A-4CB6-8689-8701ED2FAE73}"/>
    <cellStyle name="Normal 7 4 2 2 2 3" xfId="1919" xr:uid="{AA5F3612-0708-4651-B57D-276644F10D66}"/>
    <cellStyle name="Normal 7 4 2 2 2 3 2" xfId="3524" xr:uid="{7566D33C-3B9A-4864-8920-5E7148F2D95D}"/>
    <cellStyle name="Normal 7 4 2 2 2 3 3" xfId="3525" xr:uid="{2B5F82A5-6CCE-455A-956F-E233EAE48723}"/>
    <cellStyle name="Normal 7 4 2 2 2 3 4" xfId="3526" xr:uid="{83F250C8-3A64-4604-A4C8-104718C0781F}"/>
    <cellStyle name="Normal 7 4 2 2 2 4" xfId="3527" xr:uid="{169C7AA1-B560-4368-A904-1C2E0718A5F3}"/>
    <cellStyle name="Normal 7 4 2 2 2 5" xfId="3528" xr:uid="{21ECC49F-DC87-4587-A43D-4272EE9D2859}"/>
    <cellStyle name="Normal 7 4 2 2 2 6" xfId="3529" xr:uid="{E6C593C8-E65D-4DAD-9A14-C7CADAF6D776}"/>
    <cellStyle name="Normal 7 4 2 2 3" xfId="722" xr:uid="{0B2D39D6-46F6-40AA-8601-508A4A8CD57F}"/>
    <cellStyle name="Normal 7 4 2 2 3 2" xfId="1920" xr:uid="{603807B2-17BC-4741-BE7D-1070F74F88B0}"/>
    <cellStyle name="Normal 7 4 2 2 3 2 2" xfId="3530" xr:uid="{DD125A38-A14C-4580-B05C-BB36F7BD0395}"/>
    <cellStyle name="Normal 7 4 2 2 3 2 3" xfId="3531" xr:uid="{9911CDDC-5E5C-407A-BD7A-2A77F5F6504B}"/>
    <cellStyle name="Normal 7 4 2 2 3 2 4" xfId="3532" xr:uid="{29B9D49F-892A-4469-8A33-83001650969F}"/>
    <cellStyle name="Normal 7 4 2 2 3 3" xfId="3533" xr:uid="{26F5DCF8-820F-44F9-8B38-F7C19D10C66F}"/>
    <cellStyle name="Normal 7 4 2 2 3 4" xfId="3534" xr:uid="{3E40705F-B28E-4782-B355-4D241BC12BCF}"/>
    <cellStyle name="Normal 7 4 2 2 3 5" xfId="3535" xr:uid="{C621DA97-BD54-4E73-A031-88C5DD636280}"/>
    <cellStyle name="Normal 7 4 2 2 4" xfId="1921" xr:uid="{98507537-285A-4C85-8283-4D3D8E6312FC}"/>
    <cellStyle name="Normal 7 4 2 2 4 2" xfId="3536" xr:uid="{2D715A77-ACED-41BC-B2CA-5E666803A27A}"/>
    <cellStyle name="Normal 7 4 2 2 4 3" xfId="3537" xr:uid="{E4159F97-494F-44FF-BBF5-24728CE3C77A}"/>
    <cellStyle name="Normal 7 4 2 2 4 4" xfId="3538" xr:uid="{E48920C0-47A5-4FCD-8D5E-48CA33AED9CD}"/>
    <cellStyle name="Normal 7 4 2 2 5" xfId="3539" xr:uid="{930F48EB-5099-4E12-8168-4BE8404E8549}"/>
    <cellStyle name="Normal 7 4 2 2 5 2" xfId="3540" xr:uid="{5AD3F1A3-34BC-4149-9F20-C3B7539A7F62}"/>
    <cellStyle name="Normal 7 4 2 2 5 3" xfId="3541" xr:uid="{998E4644-7464-4151-AB4B-3E561DC2E28A}"/>
    <cellStyle name="Normal 7 4 2 2 5 4" xfId="3542" xr:uid="{9BFEAF4C-AC01-4C21-BB8A-ED6AAB1419D6}"/>
    <cellStyle name="Normal 7 4 2 2 6" xfId="3543" xr:uid="{4D660770-74A1-4E2C-8917-CDEEC653102E}"/>
    <cellStyle name="Normal 7 4 2 2 7" xfId="3544" xr:uid="{0833F34B-8323-4CB9-9FD0-8CEA0F24A91A}"/>
    <cellStyle name="Normal 7 4 2 2 8" xfId="3545" xr:uid="{5C1627AE-B686-4AD9-A220-F25B1F7267BA}"/>
    <cellStyle name="Normal 7 4 2 3" xfId="723" xr:uid="{29B78AF4-38B1-4507-8CD4-2F43903AFCDF}"/>
    <cellStyle name="Normal 7 4 2 3 2" xfId="724" xr:uid="{D4BEA9C7-2ABC-4387-A93C-EA79551D3D6F}"/>
    <cellStyle name="Normal 7 4 2 3 2 2" xfId="725" xr:uid="{99D51BFE-B122-4C70-A0C8-CA3142AC5A43}"/>
    <cellStyle name="Normal 7 4 2 3 2 3" xfId="3546" xr:uid="{29FAD861-B7D1-40C8-9588-B270BAB35B37}"/>
    <cellStyle name="Normal 7 4 2 3 2 4" xfId="3547" xr:uid="{EC6A4E47-24D5-48A2-8E79-C0F1ED2D0B95}"/>
    <cellStyle name="Normal 7 4 2 3 3" xfId="726" xr:uid="{2C2DA6D8-FB20-4C02-940C-697D67B7E523}"/>
    <cellStyle name="Normal 7 4 2 3 3 2" xfId="3548" xr:uid="{A10C6D67-5FC9-477E-A516-E002C2745F87}"/>
    <cellStyle name="Normal 7 4 2 3 3 3" xfId="3549" xr:uid="{EBD4483F-05B7-4444-B29C-27EEDE8F5C5A}"/>
    <cellStyle name="Normal 7 4 2 3 3 4" xfId="3550" xr:uid="{C321C0B6-539B-44D2-A7F2-5C3E8D0FF73D}"/>
    <cellStyle name="Normal 7 4 2 3 4" xfId="3551" xr:uid="{15C59025-0E68-4168-9A55-C434C7AD97EB}"/>
    <cellStyle name="Normal 7 4 2 3 5" xfId="3552" xr:uid="{8397B9BC-9416-4E4C-82A1-39E55B3C78BD}"/>
    <cellStyle name="Normal 7 4 2 3 6" xfId="3553" xr:uid="{0C372255-692C-4AA3-A458-6F6F1F6258B7}"/>
    <cellStyle name="Normal 7 4 2 4" xfId="727" xr:uid="{9C74CEF0-4856-4210-AA48-B29DB0270F58}"/>
    <cellStyle name="Normal 7 4 2 4 2" xfId="728" xr:uid="{A7F0B82F-F9AA-4E89-8F5C-13B8FCA50B62}"/>
    <cellStyle name="Normal 7 4 2 4 2 2" xfId="3554" xr:uid="{3BF68CB2-FB57-4A1A-9F23-B8E954E385C2}"/>
    <cellStyle name="Normal 7 4 2 4 2 3" xfId="3555" xr:uid="{8FBA94D5-53CD-4E0D-9733-41EA3A556C18}"/>
    <cellStyle name="Normal 7 4 2 4 2 4" xfId="3556" xr:uid="{37D20709-CC02-4F59-90B9-A0CBE4417F86}"/>
    <cellStyle name="Normal 7 4 2 4 3" xfId="3557" xr:uid="{E963217F-829E-4D49-AFE9-49D6C61991D7}"/>
    <cellStyle name="Normal 7 4 2 4 4" xfId="3558" xr:uid="{085EBD7B-AA43-49CF-AA21-048BF273DD13}"/>
    <cellStyle name="Normal 7 4 2 4 5" xfId="3559" xr:uid="{C2BA70E1-680C-4068-9497-86513FF06A69}"/>
    <cellStyle name="Normal 7 4 2 5" xfId="729" xr:uid="{661DBBC7-BCD6-4208-B132-EABAB285DD23}"/>
    <cellStyle name="Normal 7 4 2 5 2" xfId="3560" xr:uid="{E3C819E5-2F89-4610-96EF-48AE3E177E16}"/>
    <cellStyle name="Normal 7 4 2 5 3" xfId="3561" xr:uid="{8D72952F-A11B-42A9-A899-2FF30202FEAC}"/>
    <cellStyle name="Normal 7 4 2 5 4" xfId="3562" xr:uid="{56CC275F-0480-4DC2-A099-063DE5FAABB3}"/>
    <cellStyle name="Normal 7 4 2 6" xfId="3563" xr:uid="{A269ADC5-725E-4D68-B55E-44528A6D45F2}"/>
    <cellStyle name="Normal 7 4 2 6 2" xfId="3564" xr:uid="{FFAA5C5E-E863-4A36-98A5-F8D513F43E29}"/>
    <cellStyle name="Normal 7 4 2 6 3" xfId="3565" xr:uid="{0BD59DBC-55B6-45FA-9499-CBC8790438DF}"/>
    <cellStyle name="Normal 7 4 2 6 4" xfId="3566" xr:uid="{3949AFEA-8069-4C2F-836D-7599E3E4ACC7}"/>
    <cellStyle name="Normal 7 4 2 7" xfId="3567" xr:uid="{8F4EADC3-519C-4D4F-9705-F863AE9308B7}"/>
    <cellStyle name="Normal 7 4 2 8" xfId="3568" xr:uid="{5DF121B2-EE13-4258-82B8-109720C9F1D3}"/>
    <cellStyle name="Normal 7 4 2 9" xfId="3569" xr:uid="{54B9E927-1A89-42F1-994D-87E28FABB4E8}"/>
    <cellStyle name="Normal 7 4 3" xfId="364" xr:uid="{B538C748-D029-406C-966C-A21953F231C9}"/>
    <cellStyle name="Normal 7 4 3 2" xfId="730" xr:uid="{D5232E24-E4DB-41E4-87DD-207BEC7B5FB1}"/>
    <cellStyle name="Normal 7 4 3 2 2" xfId="731" xr:uid="{61099AD2-7E29-4ADA-A878-E7F14B7CD80B}"/>
    <cellStyle name="Normal 7 4 3 2 2 2" xfId="1922" xr:uid="{6A425BE5-A64B-4FCE-8991-0F2DCCBBB5EB}"/>
    <cellStyle name="Normal 7 4 3 2 2 2 2" xfId="1923" xr:uid="{B48E0C2F-D441-45EF-A8AF-63DA08D6BDCB}"/>
    <cellStyle name="Normal 7 4 3 2 2 3" xfId="1924" xr:uid="{9329653B-D601-4A5F-933C-B6C1B707737D}"/>
    <cellStyle name="Normal 7 4 3 2 2 4" xfId="3570" xr:uid="{BCF30B8B-C185-451B-8368-2D2D35F6A941}"/>
    <cellStyle name="Normal 7 4 3 2 3" xfId="1925" xr:uid="{4B2BE70C-35FD-4597-80E6-AEE76E40DE30}"/>
    <cellStyle name="Normal 7 4 3 2 3 2" xfId="1926" xr:uid="{E4AE4E88-EB7D-4B3A-B602-F60769156359}"/>
    <cellStyle name="Normal 7 4 3 2 3 3" xfId="3571" xr:uid="{312D4E17-A3ED-4119-A617-A349F9708148}"/>
    <cellStyle name="Normal 7 4 3 2 3 4" xfId="3572" xr:uid="{CBEA1AB6-7FB1-46B9-9491-64CF9C95125C}"/>
    <cellStyle name="Normal 7 4 3 2 4" xfId="1927" xr:uid="{9BCFD9C3-7B68-4C40-9795-9F9E5407B12C}"/>
    <cellStyle name="Normal 7 4 3 2 5" xfId="3573" xr:uid="{A733533C-2BC1-4629-9311-7300764A1816}"/>
    <cellStyle name="Normal 7 4 3 2 6" xfId="3574" xr:uid="{1FB540A1-50DD-4F51-BB71-3AE934F00C26}"/>
    <cellStyle name="Normal 7 4 3 3" xfId="732" xr:uid="{9F0BB3D9-C1EE-4D42-A382-A46E9D71FC67}"/>
    <cellStyle name="Normal 7 4 3 3 2" xfId="1928" xr:uid="{6F37714F-648A-4945-9375-797041A6C564}"/>
    <cellStyle name="Normal 7 4 3 3 2 2" xfId="1929" xr:uid="{68A3B390-0620-4ACA-B96C-6D65E78AB99B}"/>
    <cellStyle name="Normal 7 4 3 3 2 3" xfId="3575" xr:uid="{F784710D-E8C2-4DA2-B22F-33C89BF2DC4A}"/>
    <cellStyle name="Normal 7 4 3 3 2 4" xfId="3576" xr:uid="{6B1B307F-748B-4018-992B-5873B3B5A932}"/>
    <cellStyle name="Normal 7 4 3 3 3" xfId="1930" xr:uid="{79D6D747-CB72-4DBA-88F2-28B8D0402A35}"/>
    <cellStyle name="Normal 7 4 3 3 4" xfId="3577" xr:uid="{7972B8E7-26FD-4603-ABBD-A3202B99A347}"/>
    <cellStyle name="Normal 7 4 3 3 5" xfId="3578" xr:uid="{DC83D06A-BBAE-4FEA-A4CE-1865663544DB}"/>
    <cellStyle name="Normal 7 4 3 4" xfId="1931" xr:uid="{6A8CFD74-10B1-4CC4-9AF0-4E403ABD8B82}"/>
    <cellStyle name="Normal 7 4 3 4 2" xfId="1932" xr:uid="{4337C122-C3B7-47A1-B4D9-66B63790DEEB}"/>
    <cellStyle name="Normal 7 4 3 4 3" xfId="3579" xr:uid="{3F88BE95-C525-4EE8-A48A-F24A1E3194A8}"/>
    <cellStyle name="Normal 7 4 3 4 4" xfId="3580" xr:uid="{C10D3E22-5E78-4BA7-8DF6-E46F6D3DF0CA}"/>
    <cellStyle name="Normal 7 4 3 5" xfId="1933" xr:uid="{34C9D42E-24A7-4C3C-9159-3E7ECCD8FA91}"/>
    <cellStyle name="Normal 7 4 3 5 2" xfId="3581" xr:uid="{CD7A1C75-312A-4C03-A2E2-1E52445FC703}"/>
    <cellStyle name="Normal 7 4 3 5 3" xfId="3582" xr:uid="{107B2B21-C399-4B76-99F5-116B3F02A36B}"/>
    <cellStyle name="Normal 7 4 3 5 4" xfId="3583" xr:uid="{D25758C1-C9B6-4247-BFFE-DB666014A748}"/>
    <cellStyle name="Normal 7 4 3 6" xfId="3584" xr:uid="{517F2FD0-76CA-4CC1-B763-4C7F59DB0024}"/>
    <cellStyle name="Normal 7 4 3 7" xfId="3585" xr:uid="{D5B1D063-6C73-41E2-80E8-3DCDA3F08347}"/>
    <cellStyle name="Normal 7 4 3 8" xfId="3586" xr:uid="{2ABA293D-2927-48D0-BAEC-762C0C1FA7FA}"/>
    <cellStyle name="Normal 7 4 4" xfId="365" xr:uid="{66B7BDD6-8BF8-4CD4-A73D-7AD423CEF5E9}"/>
    <cellStyle name="Normal 7 4 4 2" xfId="733" xr:uid="{300ABF68-CB1A-4775-9E9B-59C3272535C6}"/>
    <cellStyle name="Normal 7 4 4 2 2" xfId="734" xr:uid="{2238D18C-2136-41AE-A60E-4D3F3072F063}"/>
    <cellStyle name="Normal 7 4 4 2 2 2" xfId="1934" xr:uid="{84CEAEA4-EC6F-4ABA-A6F2-C61B16F0ADF4}"/>
    <cellStyle name="Normal 7 4 4 2 2 3" xfId="3587" xr:uid="{BEDDD4AB-3A2E-4FD6-A4ED-B4872B52E68B}"/>
    <cellStyle name="Normal 7 4 4 2 2 4" xfId="3588" xr:uid="{9B35640C-5C2E-4D77-8381-886FAC89529B}"/>
    <cellStyle name="Normal 7 4 4 2 3" xfId="1935" xr:uid="{920CF9F6-8FF5-4CC4-95A3-D8D34A63DD23}"/>
    <cellStyle name="Normal 7 4 4 2 4" xfId="3589" xr:uid="{E8B1DCE0-ECC2-4F3C-AAB4-BF5075E4A9E2}"/>
    <cellStyle name="Normal 7 4 4 2 5" xfId="3590" xr:uid="{DD853F2D-B61C-47AD-95F3-DE1FC009257E}"/>
    <cellStyle name="Normal 7 4 4 3" xfId="735" xr:uid="{BD2183B7-09F8-4AAC-A8A3-5747F0069BEE}"/>
    <cellStyle name="Normal 7 4 4 3 2" xfId="1936" xr:uid="{CD6F747A-5CFF-43D7-9827-70E769872D52}"/>
    <cellStyle name="Normal 7 4 4 3 3" xfId="3591" xr:uid="{AF1C74AB-110E-4F50-8860-632C2CF24CC5}"/>
    <cellStyle name="Normal 7 4 4 3 4" xfId="3592" xr:uid="{A3CB0DBA-443C-40FA-BCD0-A6108F0AD196}"/>
    <cellStyle name="Normal 7 4 4 4" xfId="1937" xr:uid="{7DFC3719-2492-4275-9F0B-AF440FF2BB11}"/>
    <cellStyle name="Normal 7 4 4 4 2" xfId="3593" xr:uid="{556A71E6-55F0-4DC7-943F-F6E2FBD882E1}"/>
    <cellStyle name="Normal 7 4 4 4 3" xfId="3594" xr:uid="{D87CAFC3-2F01-469E-80D4-07C99CCBE3D4}"/>
    <cellStyle name="Normal 7 4 4 4 4" xfId="3595" xr:uid="{E399D147-6100-4B5B-9E7C-BF729AD1758A}"/>
    <cellStyle name="Normal 7 4 4 5" xfId="3596" xr:uid="{18A8F249-B274-4E84-801C-F00050A4A42D}"/>
    <cellStyle name="Normal 7 4 4 6" xfId="3597" xr:uid="{08FB70FA-A848-4683-BBA2-E298095333F4}"/>
    <cellStyle name="Normal 7 4 4 7" xfId="3598" xr:uid="{8923EB8D-6EFE-4417-A5D8-DE33A08BB7DA}"/>
    <cellStyle name="Normal 7 4 5" xfId="366" xr:uid="{4F33E27D-A338-4CD2-8EAE-25B9A07CF03E}"/>
    <cellStyle name="Normal 7 4 5 2" xfId="736" xr:uid="{221CED26-4EFE-43CD-8AC4-BD3E5CF1B834}"/>
    <cellStyle name="Normal 7 4 5 2 2" xfId="1938" xr:uid="{CAA69218-DAF9-4BAD-A83A-0DA5E6511051}"/>
    <cellStyle name="Normal 7 4 5 2 3" xfId="3599" xr:uid="{D239D9A1-8308-4A95-B257-0AE7B0E92083}"/>
    <cellStyle name="Normal 7 4 5 2 4" xfId="3600" xr:uid="{E5A4F47E-ACDC-4C5E-B9BB-F6581CC5D1AF}"/>
    <cellStyle name="Normal 7 4 5 3" xfId="1939" xr:uid="{838D5352-42AB-409B-9AC1-E85201A98C51}"/>
    <cellStyle name="Normal 7 4 5 3 2" xfId="3601" xr:uid="{0B144DEF-0A3B-41E0-A7AA-2FE14E78DE93}"/>
    <cellStyle name="Normal 7 4 5 3 3" xfId="3602" xr:uid="{62A94E2C-7B9A-47FF-B4B3-A18A0648E8F3}"/>
    <cellStyle name="Normal 7 4 5 3 4" xfId="3603" xr:uid="{89F6AD5A-7915-4704-A44A-F1EA72D7F5AD}"/>
    <cellStyle name="Normal 7 4 5 4" xfId="3604" xr:uid="{BAE4AEC5-2EC6-4202-AA4E-D9A97B4A4DAD}"/>
    <cellStyle name="Normal 7 4 5 5" xfId="3605" xr:uid="{E2870DEA-3859-4A42-A7E3-9DC6471FE5EF}"/>
    <cellStyle name="Normal 7 4 5 6" xfId="3606" xr:uid="{FA365872-E2DB-4E69-AE40-5310B245A66D}"/>
    <cellStyle name="Normal 7 4 6" xfId="737" xr:uid="{ECE8E8C5-79E2-401B-A07F-3FA49B962377}"/>
    <cellStyle name="Normal 7 4 6 2" xfId="1940" xr:uid="{CF936215-7B82-44FC-AB54-BD35A635A243}"/>
    <cellStyle name="Normal 7 4 6 2 2" xfId="3607" xr:uid="{A2D39D91-7490-498D-B0A9-0F7DF77FFB23}"/>
    <cellStyle name="Normal 7 4 6 2 3" xfId="3608" xr:uid="{11802243-047F-40D8-9DF5-23E85B41ACE3}"/>
    <cellStyle name="Normal 7 4 6 2 4" xfId="3609" xr:uid="{A488635E-2EEE-414E-994F-8A97E90E3772}"/>
    <cellStyle name="Normal 7 4 6 3" xfId="3610" xr:uid="{18E3D6ED-432C-451D-9462-E17356E86908}"/>
    <cellStyle name="Normal 7 4 6 4" xfId="3611" xr:uid="{934372E3-BAF8-46DC-8232-7C14B10CCDEF}"/>
    <cellStyle name="Normal 7 4 6 5" xfId="3612" xr:uid="{9176F694-8914-47A3-9520-8CAB4D15FBF0}"/>
    <cellStyle name="Normal 7 4 7" xfId="1941" xr:uid="{8C55A59B-ED90-4C6B-B10D-54CB1A11EA0B}"/>
    <cellStyle name="Normal 7 4 7 2" xfId="3613" xr:uid="{639C640E-DE77-4B77-A3FA-88F60554D961}"/>
    <cellStyle name="Normal 7 4 7 3" xfId="3614" xr:uid="{5AA3A5BD-E428-4861-9939-5468D8BC5E76}"/>
    <cellStyle name="Normal 7 4 7 4" xfId="3615" xr:uid="{BBA0B7BD-130A-43B4-9C43-BF23AC027E4B}"/>
    <cellStyle name="Normal 7 4 8" xfId="3616" xr:uid="{0B2C7C51-9B9A-441B-A3EB-3E6037826A47}"/>
    <cellStyle name="Normal 7 4 8 2" xfId="3617" xr:uid="{6A624382-6A41-40C8-BB93-055FEF26F6D2}"/>
    <cellStyle name="Normal 7 4 8 3" xfId="3618" xr:uid="{F981EA35-B0BB-45A2-B740-ECEAB43EE747}"/>
    <cellStyle name="Normal 7 4 8 4" xfId="3619" xr:uid="{DB3D0C4F-D8B7-42C2-A99A-B3177DF9E1D4}"/>
    <cellStyle name="Normal 7 4 9" xfId="3620" xr:uid="{8182533C-B853-475C-B460-069AA3EF76EF}"/>
    <cellStyle name="Normal 7 5" xfId="143" xr:uid="{51F3FBC2-0AF7-48A7-84C2-421788258F03}"/>
    <cellStyle name="Normal 7 5 2" xfId="144" xr:uid="{61EA5211-A0F5-450A-9A27-0457A7553B27}"/>
    <cellStyle name="Normal 7 5 2 2" xfId="367" xr:uid="{8552E745-95FE-49F2-9105-208506629654}"/>
    <cellStyle name="Normal 7 5 2 2 2" xfId="738" xr:uid="{5E9B7EAB-824C-4FC4-9037-0CC6A903D297}"/>
    <cellStyle name="Normal 7 5 2 2 2 2" xfId="1942" xr:uid="{F2EDF345-C437-46CD-A4EE-5DBB7EE15D54}"/>
    <cellStyle name="Normal 7 5 2 2 2 3" xfId="3621" xr:uid="{9EC3AE07-C0C8-45A3-99A6-25E7495206E2}"/>
    <cellStyle name="Normal 7 5 2 2 2 4" xfId="3622" xr:uid="{631BB931-70D6-48D0-84B4-56A963571D92}"/>
    <cellStyle name="Normal 7 5 2 2 3" xfId="1943" xr:uid="{6F0439B3-EF02-45C6-B317-744F184831BE}"/>
    <cellStyle name="Normal 7 5 2 2 3 2" xfId="3623" xr:uid="{1C526974-2CF5-4F31-ACB5-FEF29F710819}"/>
    <cellStyle name="Normal 7 5 2 2 3 3" xfId="3624" xr:uid="{3C76DEB6-1F00-4F4E-AA2F-4FDE3F51154B}"/>
    <cellStyle name="Normal 7 5 2 2 3 4" xfId="3625" xr:uid="{F3293A37-F185-4900-B4C6-34BC83ED427D}"/>
    <cellStyle name="Normal 7 5 2 2 4" xfId="3626" xr:uid="{B8670D61-914C-4041-B850-4BCAAF9A7A4F}"/>
    <cellStyle name="Normal 7 5 2 2 5" xfId="3627" xr:uid="{E611990C-629D-42A4-9187-8533F84FBE63}"/>
    <cellStyle name="Normal 7 5 2 2 6" xfId="3628" xr:uid="{AFAE4C9B-7D56-4860-82DA-6B43C902A3EA}"/>
    <cellStyle name="Normal 7 5 2 3" xfId="739" xr:uid="{7553401E-0F6E-4F26-9E18-2B6F57F2FED9}"/>
    <cellStyle name="Normal 7 5 2 3 2" xfId="1944" xr:uid="{155152BE-43E9-4134-8C1D-F5F30262B176}"/>
    <cellStyle name="Normal 7 5 2 3 2 2" xfId="3629" xr:uid="{DAE252CF-38E6-4A0A-8FF3-CA0F0869DBC5}"/>
    <cellStyle name="Normal 7 5 2 3 2 3" xfId="3630" xr:uid="{D186599D-A751-442F-8044-8D819DC91396}"/>
    <cellStyle name="Normal 7 5 2 3 2 4" xfId="3631" xr:uid="{133E7BE1-C304-473F-84F9-429D1AC655FE}"/>
    <cellStyle name="Normal 7 5 2 3 3" xfId="3632" xr:uid="{87FA0DD9-30DD-4952-9B84-7F0D61689B69}"/>
    <cellStyle name="Normal 7 5 2 3 4" xfId="3633" xr:uid="{EFC1B7B8-6CF5-4995-A31A-505DA64BCF89}"/>
    <cellStyle name="Normal 7 5 2 3 5" xfId="3634" xr:uid="{A0C93968-4E87-43E6-AD48-8C0BD66A5AF7}"/>
    <cellStyle name="Normal 7 5 2 4" xfId="1945" xr:uid="{6FE04431-8633-4060-A33F-9CE41143803D}"/>
    <cellStyle name="Normal 7 5 2 4 2" xfId="3635" xr:uid="{EDA907D2-786E-44E0-8712-18C8687EB86F}"/>
    <cellStyle name="Normal 7 5 2 4 3" xfId="3636" xr:uid="{8378961B-F746-4133-984C-19682E82A5D1}"/>
    <cellStyle name="Normal 7 5 2 4 4" xfId="3637" xr:uid="{50ACBC7B-2739-46BF-BAA8-E03EE608F7B2}"/>
    <cellStyle name="Normal 7 5 2 5" xfId="3638" xr:uid="{783CEC50-284E-441B-A536-7491EB3A850B}"/>
    <cellStyle name="Normal 7 5 2 5 2" xfId="3639" xr:uid="{A1B33E80-853C-40B6-80C5-92EAE8892AD0}"/>
    <cellStyle name="Normal 7 5 2 5 3" xfId="3640" xr:uid="{8180F63B-1FDC-499A-A4E0-CDA0D8B29446}"/>
    <cellStyle name="Normal 7 5 2 5 4" xfId="3641" xr:uid="{9F2DAB50-96D4-47FD-B586-17002999F3DF}"/>
    <cellStyle name="Normal 7 5 2 6" xfId="3642" xr:uid="{9A0DA612-B814-48F4-9AA0-01DC06AB8333}"/>
    <cellStyle name="Normal 7 5 2 7" xfId="3643" xr:uid="{E59A908D-BDC3-4914-9F6E-0B13481CAA5B}"/>
    <cellStyle name="Normal 7 5 2 8" xfId="3644" xr:uid="{17F5BBE0-D233-4EFB-B9A1-50F5AD7A3060}"/>
    <cellStyle name="Normal 7 5 3" xfId="368" xr:uid="{8E0176A3-370C-43EA-9161-A261821E7D04}"/>
    <cellStyle name="Normal 7 5 3 2" xfId="740" xr:uid="{4E72ADCA-1788-4070-A36E-16C63B83AF23}"/>
    <cellStyle name="Normal 7 5 3 2 2" xfId="741" xr:uid="{D49F0F41-FF8C-4589-B32C-69A892D1B752}"/>
    <cellStyle name="Normal 7 5 3 2 3" xfId="3645" xr:uid="{135D7AEF-216E-4F2F-94EE-34232275994C}"/>
    <cellStyle name="Normal 7 5 3 2 4" xfId="3646" xr:uid="{C9BE451D-8944-4476-A58D-A658A4AEE4C7}"/>
    <cellStyle name="Normal 7 5 3 3" xfId="742" xr:uid="{BE7E3BD6-881F-450C-8664-7831B39CC474}"/>
    <cellStyle name="Normal 7 5 3 3 2" xfId="3647" xr:uid="{1BE111DC-17A3-4646-B1D3-7466D4487182}"/>
    <cellStyle name="Normal 7 5 3 3 3" xfId="3648" xr:uid="{7EBB1F69-9B9A-42D2-AB6E-6D549239BF3E}"/>
    <cellStyle name="Normal 7 5 3 3 4" xfId="3649" xr:uid="{F86E6E54-E848-4AA5-B425-BCA22351CA9D}"/>
    <cellStyle name="Normal 7 5 3 4" xfId="3650" xr:uid="{5BFE141F-D28B-4591-8880-685E4CB0B523}"/>
    <cellStyle name="Normal 7 5 3 5" xfId="3651" xr:uid="{1438CB75-60A9-49B1-A909-1F17CAC45035}"/>
    <cellStyle name="Normal 7 5 3 6" xfId="3652" xr:uid="{18DDF52F-E2AB-4A91-9BF6-32F742688EDB}"/>
    <cellStyle name="Normal 7 5 4" xfId="369" xr:uid="{B0A6C406-15A9-4496-B6F8-E296D9264402}"/>
    <cellStyle name="Normal 7 5 4 2" xfId="743" xr:uid="{7DBA7BC1-54A2-416C-86D5-F6BF7F1AC450}"/>
    <cellStyle name="Normal 7 5 4 2 2" xfId="3653" xr:uid="{C4B91A8F-4023-4209-BCF4-16059ABB5313}"/>
    <cellStyle name="Normal 7 5 4 2 3" xfId="3654" xr:uid="{D7442589-5C74-44D0-9429-77F41F67A85A}"/>
    <cellStyle name="Normal 7 5 4 2 4" xfId="3655" xr:uid="{06D5578B-D76E-43C3-98E6-225729C09013}"/>
    <cellStyle name="Normal 7 5 4 3" xfId="3656" xr:uid="{98AD0718-9048-42BB-98BE-6FA0D756AEA1}"/>
    <cellStyle name="Normal 7 5 4 4" xfId="3657" xr:uid="{910826C7-9EC4-414F-A459-48110396C1AB}"/>
    <cellStyle name="Normal 7 5 4 5" xfId="3658" xr:uid="{EDCF4B95-345B-437E-91A6-700B01AC3947}"/>
    <cellStyle name="Normal 7 5 5" xfId="744" xr:uid="{13A09A92-284C-449E-956A-BFF2D3E87A14}"/>
    <cellStyle name="Normal 7 5 5 2" xfId="3659" xr:uid="{2F846634-7DCC-4E4D-9768-6188ED5A2FBD}"/>
    <cellStyle name="Normal 7 5 5 3" xfId="3660" xr:uid="{9F58D975-54ED-4963-AA4B-6E8C4A50F7C7}"/>
    <cellStyle name="Normal 7 5 5 4" xfId="3661" xr:uid="{E5216212-F5EA-41A4-82A0-A69CC41A0F3A}"/>
    <cellStyle name="Normal 7 5 6" xfId="3662" xr:uid="{E20DEBB1-CAAB-4EE5-96B4-53EF0AF4C792}"/>
    <cellStyle name="Normal 7 5 6 2" xfId="3663" xr:uid="{22386AF5-8B39-440A-8C4F-756F15F520CD}"/>
    <cellStyle name="Normal 7 5 6 3" xfId="3664" xr:uid="{E2A9774E-1062-483D-96A6-982877D9C4AF}"/>
    <cellStyle name="Normal 7 5 6 4" xfId="3665" xr:uid="{02209E16-46EF-4B4F-B061-C3E53466304E}"/>
    <cellStyle name="Normal 7 5 7" xfId="3666" xr:uid="{83AD2AA5-81BA-4C19-B449-E92B667D1102}"/>
    <cellStyle name="Normal 7 5 8" xfId="3667" xr:uid="{BA9841FA-60B1-4A9E-9012-5F30E6815E4A}"/>
    <cellStyle name="Normal 7 5 9" xfId="3668" xr:uid="{4BC9D219-B216-4EA8-87A1-DA87B929B464}"/>
    <cellStyle name="Normal 7 6" xfId="145" xr:uid="{5EF9DCE2-5B1A-496F-B456-2D92F82AD43C}"/>
    <cellStyle name="Normal 7 6 2" xfId="370" xr:uid="{ECCF1115-075B-44BF-AD3B-1AE845E7C347}"/>
    <cellStyle name="Normal 7 6 2 2" xfId="745" xr:uid="{53BD428A-5E9C-4753-BC32-5950C7DD8DC0}"/>
    <cellStyle name="Normal 7 6 2 2 2" xfId="1946" xr:uid="{80105950-936F-414B-94C5-B3C390B3E003}"/>
    <cellStyle name="Normal 7 6 2 2 2 2" xfId="1947" xr:uid="{E6D3BA53-980A-4759-A89C-D2E5D3CE21C5}"/>
    <cellStyle name="Normal 7 6 2 2 3" xfId="1948" xr:uid="{8B6EB3C9-6E07-4ACA-B634-340269D9368D}"/>
    <cellStyle name="Normal 7 6 2 2 4" xfId="3669" xr:uid="{1FCE310D-0AD9-40E6-BCEB-1F25620324F0}"/>
    <cellStyle name="Normal 7 6 2 3" xfId="1949" xr:uid="{9C521294-C83C-4C0D-BDD4-F6B1F0EC5EB2}"/>
    <cellStyle name="Normal 7 6 2 3 2" xfId="1950" xr:uid="{CA78FCF6-48B5-4BCA-8DF6-090A66A6E207}"/>
    <cellStyle name="Normal 7 6 2 3 3" xfId="3670" xr:uid="{518D0ECD-73BD-4973-91D9-4FB035C8C476}"/>
    <cellStyle name="Normal 7 6 2 3 4" xfId="3671" xr:uid="{71B8705F-5CB6-4908-8E50-A89E16593F8E}"/>
    <cellStyle name="Normal 7 6 2 4" xfId="1951" xr:uid="{3262B96E-BD2B-4299-8DDA-8A995B261482}"/>
    <cellStyle name="Normal 7 6 2 5" xfId="3672" xr:uid="{343D2F92-78F0-42E6-A82F-1A052F100F4E}"/>
    <cellStyle name="Normal 7 6 2 6" xfId="3673" xr:uid="{02DE68DD-053C-4498-8FE8-AEC794E7F435}"/>
    <cellStyle name="Normal 7 6 3" xfId="746" xr:uid="{5C03D818-BF05-4277-9CF5-76804AE0E5C5}"/>
    <cellStyle name="Normal 7 6 3 2" xfId="1952" xr:uid="{F11DA77A-FBCD-426E-BDFF-B974BF7D797D}"/>
    <cellStyle name="Normal 7 6 3 2 2" xfId="1953" xr:uid="{2A5A7A8C-8B26-468E-ABF7-ACB6494BC270}"/>
    <cellStyle name="Normal 7 6 3 2 3" xfId="3674" xr:uid="{8BA66D50-9BAE-4F79-BE1F-D741C674DE67}"/>
    <cellStyle name="Normal 7 6 3 2 4" xfId="3675" xr:uid="{2D0D8E5E-0794-4CCC-B764-13A6E9C5F360}"/>
    <cellStyle name="Normal 7 6 3 3" xfId="1954" xr:uid="{392E8319-5079-42B8-8BB4-F9B553A26642}"/>
    <cellStyle name="Normal 7 6 3 4" xfId="3676" xr:uid="{9E2DAC40-6BFC-41EF-87BF-F0E8D1344453}"/>
    <cellStyle name="Normal 7 6 3 5" xfId="3677" xr:uid="{3AD9F725-E1D6-4EEB-9AB8-BBC8C364CCAD}"/>
    <cellStyle name="Normal 7 6 4" xfId="1955" xr:uid="{1A9D8299-E38B-4D72-8264-D5F62342F1B0}"/>
    <cellStyle name="Normal 7 6 4 2" xfId="1956" xr:uid="{FF6BBEF4-2608-49A4-9DF7-BADFAEF33BA1}"/>
    <cellStyle name="Normal 7 6 4 3" xfId="3678" xr:uid="{808A0FE6-739D-425F-8A2E-C54BA3FB46DA}"/>
    <cellStyle name="Normal 7 6 4 4" xfId="3679" xr:uid="{812FDB41-80FA-4567-BD9C-CAE2FCFB6B51}"/>
    <cellStyle name="Normal 7 6 5" xfId="1957" xr:uid="{B9588B39-8732-4F6D-87F2-52EF62545E84}"/>
    <cellStyle name="Normal 7 6 5 2" xfId="3680" xr:uid="{E51177BB-93F1-490B-837D-79DD8EFD0746}"/>
    <cellStyle name="Normal 7 6 5 3" xfId="3681" xr:uid="{EBE1EDAD-6555-451D-99A9-DA0F394B24A8}"/>
    <cellStyle name="Normal 7 6 5 4" xfId="3682" xr:uid="{3CB9CCAF-8B44-44B2-A859-269D6C266533}"/>
    <cellStyle name="Normal 7 6 6" xfId="3683" xr:uid="{245BF351-4F86-4BCA-8E50-62C2566C12A1}"/>
    <cellStyle name="Normal 7 6 7" xfId="3684" xr:uid="{D21E0E7E-1EA7-4307-8778-B4662DE5183B}"/>
    <cellStyle name="Normal 7 6 8" xfId="3685" xr:uid="{99CDFF3E-4C2B-40FD-A52B-13E06654B7FD}"/>
    <cellStyle name="Normal 7 7" xfId="371" xr:uid="{01927BB6-6D28-4E3A-B8FB-D41AA47DFEE2}"/>
    <cellStyle name="Normal 7 7 2" xfId="747" xr:uid="{1C8C7A4E-7CC3-4701-B948-6D3D9A560F25}"/>
    <cellStyle name="Normal 7 7 2 2" xfId="748" xr:uid="{E9A6FB40-90EA-44EC-8271-401D1972E844}"/>
    <cellStyle name="Normal 7 7 2 2 2" xfId="1958" xr:uid="{7C20275A-B75E-4788-988B-433DAA9DB273}"/>
    <cellStyle name="Normal 7 7 2 2 3" xfId="3686" xr:uid="{D9EF39EF-3B70-4C00-A9E1-039234791A01}"/>
    <cellStyle name="Normal 7 7 2 2 4" xfId="3687" xr:uid="{ABCDA388-DD44-4DAD-A567-6FE60E8474E1}"/>
    <cellStyle name="Normal 7 7 2 3" xfId="1959" xr:uid="{A5D98CAC-F342-4770-908E-1486883BA647}"/>
    <cellStyle name="Normal 7 7 2 4" xfId="3688" xr:uid="{57B45F19-AE90-47DA-AEE2-0142E5E7D954}"/>
    <cellStyle name="Normal 7 7 2 5" xfId="3689" xr:uid="{2F27DE2D-00FC-4EAD-BEFE-D3B365DCEC15}"/>
    <cellStyle name="Normal 7 7 3" xfId="749" xr:uid="{811B8F1A-CC88-4B96-8BA7-2DFC57B75BB5}"/>
    <cellStyle name="Normal 7 7 3 2" xfId="1960" xr:uid="{9B1629A7-9794-4721-AF10-BA1D638C0FFF}"/>
    <cellStyle name="Normal 7 7 3 3" xfId="3690" xr:uid="{C5E549DF-EF7E-43D2-BA30-4641782D442B}"/>
    <cellStyle name="Normal 7 7 3 4" xfId="3691" xr:uid="{DD6F0561-5096-4DBD-8802-B5AEEEE14D3D}"/>
    <cellStyle name="Normal 7 7 4" xfId="1961" xr:uid="{9CFC0986-183F-4CD5-92BC-C2798E1928C6}"/>
    <cellStyle name="Normal 7 7 4 2" xfId="3692" xr:uid="{0FF9E8D6-20D7-43BB-94FE-074A1DF08883}"/>
    <cellStyle name="Normal 7 7 4 3" xfId="3693" xr:uid="{788085F6-78DD-442B-9F8D-0F2340FE818A}"/>
    <cellStyle name="Normal 7 7 4 4" xfId="3694" xr:uid="{2962BF5C-9390-46FC-94F7-AA9BAF971D78}"/>
    <cellStyle name="Normal 7 7 5" xfId="3695" xr:uid="{3B0C6979-7489-4B4C-B0A3-5567AA586EFE}"/>
    <cellStyle name="Normal 7 7 6" xfId="3696" xr:uid="{35D70CB1-94D7-48FE-89FF-3731D3E0FF9E}"/>
    <cellStyle name="Normal 7 7 7" xfId="3697" xr:uid="{D2A363AD-A557-4560-A857-6EA42DEA9032}"/>
    <cellStyle name="Normal 7 8" xfId="372" xr:uid="{3FFB6438-4928-4C6C-A19C-FC777C4B2D32}"/>
    <cellStyle name="Normal 7 8 2" xfId="750" xr:uid="{A121A326-BDE8-451B-A9F8-C95FCBD08D02}"/>
    <cellStyle name="Normal 7 8 2 2" xfId="1962" xr:uid="{9310571A-8AE2-4EBB-BA73-AD09D515000A}"/>
    <cellStyle name="Normal 7 8 2 3" xfId="3698" xr:uid="{FBC4FAA9-6B87-4483-8117-360A48B597C5}"/>
    <cellStyle name="Normal 7 8 2 4" xfId="3699" xr:uid="{1073B264-BA1D-44C9-9B0F-FF7D58DF3A95}"/>
    <cellStyle name="Normal 7 8 3" xfId="1963" xr:uid="{3291A5AE-8139-4135-B3E2-987747296C4E}"/>
    <cellStyle name="Normal 7 8 3 2" xfId="3700" xr:uid="{3BB34E69-26B3-4C52-B306-8C00BE1BE006}"/>
    <cellStyle name="Normal 7 8 3 3" xfId="3701" xr:uid="{140DFD07-75C4-43AF-80D5-2DB7B0F99241}"/>
    <cellStyle name="Normal 7 8 3 4" xfId="3702" xr:uid="{A500E914-5576-4769-9644-039547A7090C}"/>
    <cellStyle name="Normal 7 8 4" xfId="3703" xr:uid="{7ADE977F-177E-4F57-8800-9ADA4AE32391}"/>
    <cellStyle name="Normal 7 8 5" xfId="3704" xr:uid="{5BD01F1D-FB09-46F3-A2F0-4BF1B944CD47}"/>
    <cellStyle name="Normal 7 8 6" xfId="3705" xr:uid="{27A755EF-F167-4FE2-86D3-78C0F1BAC9D7}"/>
    <cellStyle name="Normal 7 9" xfId="373" xr:uid="{B9074C5C-E9BB-4F38-BFF3-93F94B541FC7}"/>
    <cellStyle name="Normal 7 9 2" xfId="1964" xr:uid="{2698A69F-0A5E-48DF-A412-15DC949BA380}"/>
    <cellStyle name="Normal 7 9 2 2" xfId="3706" xr:uid="{9A751C19-11AE-4F59-A6A2-D7A9D4B2A078}"/>
    <cellStyle name="Normal 7 9 2 2 2" xfId="4408" xr:uid="{5E3C5948-9005-499D-B338-EAE1FE893CF7}"/>
    <cellStyle name="Normal 7 9 2 2 3" xfId="4687" xr:uid="{BC194410-DC6B-48DA-96E6-7BA1A97A8B4C}"/>
    <cellStyle name="Normal 7 9 2 3" xfId="3707" xr:uid="{053B2B61-DC94-4605-AFB8-A270F40D7501}"/>
    <cellStyle name="Normal 7 9 2 4" xfId="3708" xr:uid="{389CD62E-E882-4B72-BC55-4F8984081430}"/>
    <cellStyle name="Normal 7 9 3" xfId="3709" xr:uid="{A4042CB0-1AEB-4BD0-99F9-C987440876EA}"/>
    <cellStyle name="Normal 7 9 3 2" xfId="5362" xr:uid="{F0AEBCBB-46B3-43C2-A837-D1DD229ABDC6}"/>
    <cellStyle name="Normal 7 9 4" xfId="3710" xr:uid="{C119B66A-F76A-4AA3-B253-EB2BFFF21819}"/>
    <cellStyle name="Normal 7 9 4 2" xfId="4578" xr:uid="{BC8C544F-C490-4ADA-9324-81C518D70C71}"/>
    <cellStyle name="Normal 7 9 4 3" xfId="4688" xr:uid="{B2E689C3-29CA-4084-B891-E2A2314313D3}"/>
    <cellStyle name="Normal 7 9 4 4" xfId="4607" xr:uid="{09B3458F-8E5F-436D-A0D8-9F9A6D52992F}"/>
    <cellStyle name="Normal 7 9 5" xfId="3711" xr:uid="{3CC84296-7FF6-43A8-9F99-40BD661A66F3}"/>
    <cellStyle name="Normal 8" xfId="146" xr:uid="{F9288E4A-BDEB-4EC5-AB9E-EB555563057D}"/>
    <cellStyle name="Normal 8 10" xfId="1965" xr:uid="{1DA09A8D-768E-4877-BD3A-E9E689CAE6DD}"/>
    <cellStyle name="Normal 8 10 2" xfId="3712" xr:uid="{3F495038-F116-4C28-BEBD-C1027B891A85}"/>
    <cellStyle name="Normal 8 10 3" xfId="3713" xr:uid="{A68FD793-35EA-4044-B4C6-80D5FA953E91}"/>
    <cellStyle name="Normal 8 10 4" xfId="3714" xr:uid="{55E3569E-9BCD-429F-9E25-53C74B355515}"/>
    <cellStyle name="Normal 8 11" xfId="3715" xr:uid="{6B155985-B86F-4C09-8E17-94A345FAE049}"/>
    <cellStyle name="Normal 8 11 2" xfId="3716" xr:uid="{DBF4F357-CC4E-4DF3-902F-7CF85030A01C}"/>
    <cellStyle name="Normal 8 11 3" xfId="3717" xr:uid="{794F69BC-3719-4EFC-AEB5-D9EB1FF6ECB9}"/>
    <cellStyle name="Normal 8 11 4" xfId="3718" xr:uid="{30B8DB06-95DE-4B6D-82A9-B53B6648AE68}"/>
    <cellStyle name="Normal 8 12" xfId="3719" xr:uid="{1193FC5F-54C9-48DF-8A9C-3BDAA66DD100}"/>
    <cellStyle name="Normal 8 12 2" xfId="3720" xr:uid="{76644034-1315-4DE7-A910-8ED1048206E1}"/>
    <cellStyle name="Normal 8 13" xfId="3721" xr:uid="{F2435C4B-4C05-4425-AAC2-1D6D517E21AB}"/>
    <cellStyle name="Normal 8 14" xfId="3722" xr:uid="{26912FD2-65A1-4D35-84C2-CCD1117628A5}"/>
    <cellStyle name="Normal 8 15" xfId="3723" xr:uid="{FF34B4E9-4A50-4530-A673-12132C4D3957}"/>
    <cellStyle name="Normal 8 2" xfId="147" xr:uid="{AEEA2F31-B63A-40E6-A74F-F61B4E1E6AF3}"/>
    <cellStyle name="Normal 8 2 10" xfId="3724" xr:uid="{EE3434ED-0542-4B39-993E-6129B86491A7}"/>
    <cellStyle name="Normal 8 2 11" xfId="3725" xr:uid="{3AAB2A5D-80E6-4F6A-893E-DC26DB4527BC}"/>
    <cellStyle name="Normal 8 2 2" xfId="148" xr:uid="{1E1C977E-E0D1-4D94-87AF-1D1539629DFC}"/>
    <cellStyle name="Normal 8 2 2 2" xfId="149" xr:uid="{56BFC047-9AA7-4A48-B3AE-1E94EC20CB2B}"/>
    <cellStyle name="Normal 8 2 2 2 2" xfId="374" xr:uid="{F4FAC405-FB74-48A2-B884-E3B557638A0B}"/>
    <cellStyle name="Normal 8 2 2 2 2 2" xfId="751" xr:uid="{BB9602C0-3454-44DC-8A1D-BE693A184E8B}"/>
    <cellStyle name="Normal 8 2 2 2 2 2 2" xfId="752" xr:uid="{5E0E2947-5895-4B4A-93CE-130692696620}"/>
    <cellStyle name="Normal 8 2 2 2 2 2 2 2" xfId="1966" xr:uid="{1B7070A5-2081-44A3-9C34-20F6FDCA630B}"/>
    <cellStyle name="Normal 8 2 2 2 2 2 2 2 2" xfId="1967" xr:uid="{D4279097-1E52-4F00-AF6D-988527E9931E}"/>
    <cellStyle name="Normal 8 2 2 2 2 2 2 3" xfId="1968" xr:uid="{81607326-9EC9-4CDC-B774-17F36ECDD064}"/>
    <cellStyle name="Normal 8 2 2 2 2 2 3" xfId="1969" xr:uid="{2699ABF6-936C-485E-AF0A-8C211322571A}"/>
    <cellStyle name="Normal 8 2 2 2 2 2 3 2" xfId="1970" xr:uid="{9195B533-64EC-4DE2-BA34-32E7565EEE50}"/>
    <cellStyle name="Normal 8 2 2 2 2 2 4" xfId="1971" xr:uid="{12579B25-F908-4547-9104-8EFE71F9D84B}"/>
    <cellStyle name="Normal 8 2 2 2 2 3" xfId="753" xr:uid="{26AB5470-11DD-4B9A-959B-4EE22BB9B021}"/>
    <cellStyle name="Normal 8 2 2 2 2 3 2" xfId="1972" xr:uid="{DFF32421-7BC7-4A54-B85B-08D08C54A3F9}"/>
    <cellStyle name="Normal 8 2 2 2 2 3 2 2" xfId="1973" xr:uid="{164708F1-8A63-4FDB-995B-712FCAF07982}"/>
    <cellStyle name="Normal 8 2 2 2 2 3 3" xfId="1974" xr:uid="{09AE6771-6B5A-4F65-8B3E-6A82A4D527C3}"/>
    <cellStyle name="Normal 8 2 2 2 2 3 4" xfId="3726" xr:uid="{E7AB692A-B248-47B8-B8BC-18027837C3CE}"/>
    <cellStyle name="Normal 8 2 2 2 2 4" xfId="1975" xr:uid="{A82B34C1-2E86-4686-8E85-F6FDE0828801}"/>
    <cellStyle name="Normal 8 2 2 2 2 4 2" xfId="1976" xr:uid="{7CEB8DD1-C3AD-4D36-A87F-60F4738EEEBB}"/>
    <cellStyle name="Normal 8 2 2 2 2 5" xfId="1977" xr:uid="{C69F45EF-5878-4A81-9223-28D11AF5C4B4}"/>
    <cellStyle name="Normal 8 2 2 2 2 6" xfId="3727" xr:uid="{B9784460-7703-40A2-B8D8-F6A3A1D3B02F}"/>
    <cellStyle name="Normal 8 2 2 2 3" xfId="375" xr:uid="{A5398F8F-3FC8-4A21-BB11-1899CBB2A755}"/>
    <cellStyle name="Normal 8 2 2 2 3 2" xfId="754" xr:uid="{8B0AA4D9-4178-4034-A740-3404477364EF}"/>
    <cellStyle name="Normal 8 2 2 2 3 2 2" xfId="755" xr:uid="{66E1CBD6-681F-45FA-8478-0A6B076C2545}"/>
    <cellStyle name="Normal 8 2 2 2 3 2 2 2" xfId="1978" xr:uid="{D4E0BA6C-7208-429D-A630-EC5EF09CBE34}"/>
    <cellStyle name="Normal 8 2 2 2 3 2 2 2 2" xfId="1979" xr:uid="{6558A817-6C19-4DCF-BED6-3885F18BFEB2}"/>
    <cellStyle name="Normal 8 2 2 2 3 2 2 3" xfId="1980" xr:uid="{ABC811D7-F90E-4432-B624-413B30C62EC9}"/>
    <cellStyle name="Normal 8 2 2 2 3 2 3" xfId="1981" xr:uid="{3953C222-FB82-45CC-8B02-03DAB58EFF05}"/>
    <cellStyle name="Normal 8 2 2 2 3 2 3 2" xfId="1982" xr:uid="{3C103273-E547-4356-BA79-27E797B92BCB}"/>
    <cellStyle name="Normal 8 2 2 2 3 2 4" xfId="1983" xr:uid="{6EB2350E-786B-4BAF-BE91-4AB6B875626B}"/>
    <cellStyle name="Normal 8 2 2 2 3 3" xfId="756" xr:uid="{C05BDDEA-825F-4E0F-9921-71096FBC8D59}"/>
    <cellStyle name="Normal 8 2 2 2 3 3 2" xfId="1984" xr:uid="{ED68592D-15E8-4054-93D5-5D6413488E4F}"/>
    <cellStyle name="Normal 8 2 2 2 3 3 2 2" xfId="1985" xr:uid="{D75C1591-694E-4FEB-8FB6-B8ABB859B1FA}"/>
    <cellStyle name="Normal 8 2 2 2 3 3 3" xfId="1986" xr:uid="{3CD03AFB-44A1-447C-B1E2-49EE447FDD15}"/>
    <cellStyle name="Normal 8 2 2 2 3 4" xfId="1987" xr:uid="{4AE2BF0D-41DE-4BB7-8236-8C5CD914C79A}"/>
    <cellStyle name="Normal 8 2 2 2 3 4 2" xfId="1988" xr:uid="{23DBAEEA-C868-43B9-96F1-06F018B2083A}"/>
    <cellStyle name="Normal 8 2 2 2 3 5" xfId="1989" xr:uid="{0EDCA0E4-B313-4F37-8638-4B719FC7642D}"/>
    <cellStyle name="Normal 8 2 2 2 4" xfId="757" xr:uid="{BC4C54C8-C2AB-4DB3-B2B2-E22C7126FB30}"/>
    <cellStyle name="Normal 8 2 2 2 4 2" xfId="758" xr:uid="{CD37C8B5-2DC7-4B54-8B8B-12CA4E584AF2}"/>
    <cellStyle name="Normal 8 2 2 2 4 2 2" xfId="1990" xr:uid="{8A0F388A-0DA4-4206-9F11-E5A58508F500}"/>
    <cellStyle name="Normal 8 2 2 2 4 2 2 2" xfId="1991" xr:uid="{4DC17028-7DE4-49D5-8C44-F143C5E30C0D}"/>
    <cellStyle name="Normal 8 2 2 2 4 2 3" xfId="1992" xr:uid="{95159BE1-1BAE-47F9-B87A-79FDFE7FE2DB}"/>
    <cellStyle name="Normal 8 2 2 2 4 3" xfId="1993" xr:uid="{2B65388A-1A36-4147-BE58-52D34A81FE67}"/>
    <cellStyle name="Normal 8 2 2 2 4 3 2" xfId="1994" xr:uid="{2015593F-BE35-4548-9A43-80C4C0FB346A}"/>
    <cellStyle name="Normal 8 2 2 2 4 4" xfId="1995" xr:uid="{609D14A2-76D1-443C-8AA8-E77F6A9EE6A3}"/>
    <cellStyle name="Normal 8 2 2 2 5" xfId="759" xr:uid="{1E0AD07E-BA88-4E4D-96E9-2DD1E8994290}"/>
    <cellStyle name="Normal 8 2 2 2 5 2" xfId="1996" xr:uid="{A45E383A-1F51-4F15-92D1-6E245A7FD450}"/>
    <cellStyle name="Normal 8 2 2 2 5 2 2" xfId="1997" xr:uid="{490BE14E-6A09-4E20-A0F1-CCB2AC1A3759}"/>
    <cellStyle name="Normal 8 2 2 2 5 3" xfId="1998" xr:uid="{FBE0CD42-0AEF-4C69-BCC7-D848C37B0E66}"/>
    <cellStyle name="Normal 8 2 2 2 5 4" xfId="3728" xr:uid="{AA948D28-66F4-4976-B660-AD44D51B394E}"/>
    <cellStyle name="Normal 8 2 2 2 6" xfId="1999" xr:uid="{3091E747-E6A2-4F05-92FE-A0D3319CEE23}"/>
    <cellStyle name="Normal 8 2 2 2 6 2" xfId="2000" xr:uid="{52633ECA-9934-49EA-AA36-C21ACC9FE26B}"/>
    <cellStyle name="Normal 8 2 2 2 7" xfId="2001" xr:uid="{2CA7165D-D7B8-4FF2-B14B-D4F0E8D43791}"/>
    <cellStyle name="Normal 8 2 2 2 8" xfId="3729" xr:uid="{D94C2ECC-5421-4648-B89D-C665C5A999A0}"/>
    <cellStyle name="Normal 8 2 2 3" xfId="376" xr:uid="{BCFEB949-4370-4176-B6F6-2C3B0912A105}"/>
    <cellStyle name="Normal 8 2 2 3 2" xfId="760" xr:uid="{8F7329C0-AC83-4EFF-AD64-B25514867883}"/>
    <cellStyle name="Normal 8 2 2 3 2 2" xfId="761" xr:uid="{C4DCA8C5-8D0F-4A4B-BC8B-4CB44DF3DE64}"/>
    <cellStyle name="Normal 8 2 2 3 2 2 2" xfId="2002" xr:uid="{24D6E085-D401-4963-97C9-DBACBE951BE5}"/>
    <cellStyle name="Normal 8 2 2 3 2 2 2 2" xfId="2003" xr:uid="{7606A173-7F64-4F28-AD16-0E5C6BDB440A}"/>
    <cellStyle name="Normal 8 2 2 3 2 2 3" xfId="2004" xr:uid="{CB9EF1D8-A7EB-46D3-840B-D1C6161DDB40}"/>
    <cellStyle name="Normal 8 2 2 3 2 3" xfId="2005" xr:uid="{17F6B41E-88EE-4B4D-99FD-B0A0CF2BE986}"/>
    <cellStyle name="Normal 8 2 2 3 2 3 2" xfId="2006" xr:uid="{4D6CDFF1-6EB2-4574-8D4A-B4C424A7C305}"/>
    <cellStyle name="Normal 8 2 2 3 2 4" xfId="2007" xr:uid="{E5457E15-CAB5-4CC5-9275-A258BC4E5AE4}"/>
    <cellStyle name="Normal 8 2 2 3 3" xfId="762" xr:uid="{4F2F8449-5534-4DAF-8FF0-7EE50C45BC72}"/>
    <cellStyle name="Normal 8 2 2 3 3 2" xfId="2008" xr:uid="{96AD2998-070B-4076-845D-D16087AF3FC4}"/>
    <cellStyle name="Normal 8 2 2 3 3 2 2" xfId="2009" xr:uid="{A92FDC35-C36A-4EE8-B7F4-D19B653259D8}"/>
    <cellStyle name="Normal 8 2 2 3 3 3" xfId="2010" xr:uid="{632770D0-7261-4664-B97E-43ED440744A4}"/>
    <cellStyle name="Normal 8 2 2 3 3 4" xfId="3730" xr:uid="{AC44BFFF-13AD-4C32-866B-FEC922872BE0}"/>
    <cellStyle name="Normal 8 2 2 3 4" xfId="2011" xr:uid="{7375B7E6-C9DF-4A6E-AA76-EE37A7DCCAB1}"/>
    <cellStyle name="Normal 8 2 2 3 4 2" xfId="2012" xr:uid="{8E85E388-FE31-42F5-9CA7-2985760E8839}"/>
    <cellStyle name="Normal 8 2 2 3 5" xfId="2013" xr:uid="{1A61C05E-DC49-4ECE-9292-A94B97776E49}"/>
    <cellStyle name="Normal 8 2 2 3 6" xfId="3731" xr:uid="{10B1944B-A4BA-4FD6-B18C-8E52B714BFB7}"/>
    <cellStyle name="Normal 8 2 2 4" xfId="377" xr:uid="{1709DC89-4F28-4A53-B519-688EA9BEC679}"/>
    <cellStyle name="Normal 8 2 2 4 2" xfId="763" xr:uid="{1FF91625-4B5B-4D82-9135-83D77C4430FE}"/>
    <cellStyle name="Normal 8 2 2 4 2 2" xfId="764" xr:uid="{65118AA2-DC90-414D-93D2-D5CFBAB94A32}"/>
    <cellStyle name="Normal 8 2 2 4 2 2 2" xfId="2014" xr:uid="{5E82ADE7-02F1-4B54-9F8B-AAF877DD16FA}"/>
    <cellStyle name="Normal 8 2 2 4 2 2 2 2" xfId="2015" xr:uid="{DBDB49C9-023C-4CB8-BAB3-D99B6AD77023}"/>
    <cellStyle name="Normal 8 2 2 4 2 2 3" xfId="2016" xr:uid="{C259E2F1-1F52-45CD-9CF1-5AAAD965BC18}"/>
    <cellStyle name="Normal 8 2 2 4 2 3" xfId="2017" xr:uid="{DABC346B-6060-4D43-A957-CACE418EFA89}"/>
    <cellStyle name="Normal 8 2 2 4 2 3 2" xfId="2018" xr:uid="{F3EA0D2C-A7EA-4471-983A-3975C57CA15D}"/>
    <cellStyle name="Normal 8 2 2 4 2 4" xfId="2019" xr:uid="{B149A4CC-4FFA-4316-8CCC-11E2D51AD3EC}"/>
    <cellStyle name="Normal 8 2 2 4 3" xfId="765" xr:uid="{6FB0BCF4-EE98-47B5-83E0-C75FE6981D7D}"/>
    <cellStyle name="Normal 8 2 2 4 3 2" xfId="2020" xr:uid="{E3D77098-C2BA-42CD-88E1-96B579F1CA93}"/>
    <cellStyle name="Normal 8 2 2 4 3 2 2" xfId="2021" xr:uid="{9975677F-3246-463B-923C-EC40967E184D}"/>
    <cellStyle name="Normal 8 2 2 4 3 3" xfId="2022" xr:uid="{5F224430-0317-453A-BDAC-0466500B2961}"/>
    <cellStyle name="Normal 8 2 2 4 4" xfId="2023" xr:uid="{4A28E43B-BDBE-4EC0-BD4B-E6BD4A33F4DE}"/>
    <cellStyle name="Normal 8 2 2 4 4 2" xfId="2024" xr:uid="{A0F17F50-AF19-4DF4-B671-6747D95146F7}"/>
    <cellStyle name="Normal 8 2 2 4 5" xfId="2025" xr:uid="{91B4B9E7-454D-457F-AF25-6D6D3A2690C3}"/>
    <cellStyle name="Normal 8 2 2 5" xfId="378" xr:uid="{F1458785-2BEA-49B8-91C5-CD00DE8FBBE5}"/>
    <cellStyle name="Normal 8 2 2 5 2" xfId="766" xr:uid="{351F719F-AAB6-4515-AE85-5351EE52022B}"/>
    <cellStyle name="Normal 8 2 2 5 2 2" xfId="2026" xr:uid="{686D3163-5427-4257-BE45-E8523FA9BB15}"/>
    <cellStyle name="Normal 8 2 2 5 2 2 2" xfId="2027" xr:uid="{C8E0C911-A11D-4D17-BE92-25EA25B58AA2}"/>
    <cellStyle name="Normal 8 2 2 5 2 3" xfId="2028" xr:uid="{1BA1C9BF-3427-4ABC-8C8E-65C7BE3E0C7A}"/>
    <cellStyle name="Normal 8 2 2 5 3" xfId="2029" xr:uid="{E23FE033-1391-4862-8FC5-CB864C31377F}"/>
    <cellStyle name="Normal 8 2 2 5 3 2" xfId="2030" xr:uid="{F53AF2FE-5F3D-449F-92A2-CCD500F7ABC9}"/>
    <cellStyle name="Normal 8 2 2 5 4" xfId="2031" xr:uid="{7E0F1258-6268-44E7-96FB-A88E25AEFB76}"/>
    <cellStyle name="Normal 8 2 2 6" xfId="767" xr:uid="{94939329-7272-4806-8264-A195645B35CA}"/>
    <cellStyle name="Normal 8 2 2 6 2" xfId="2032" xr:uid="{FCED99D8-5455-482D-B87B-1BC16E227088}"/>
    <cellStyle name="Normal 8 2 2 6 2 2" xfId="2033" xr:uid="{1B053E18-9385-4733-8097-955FACC4169F}"/>
    <cellStyle name="Normal 8 2 2 6 3" xfId="2034" xr:uid="{8890251B-271A-45A2-934D-7ACAE68C8F6F}"/>
    <cellStyle name="Normal 8 2 2 6 4" xfId="3732" xr:uid="{97611D54-EB7C-4C42-97A2-43A599DAEF7F}"/>
    <cellStyle name="Normal 8 2 2 7" xfId="2035" xr:uid="{35AB3C4B-DDAC-42FF-966F-C1C2442A6C3B}"/>
    <cellStyle name="Normal 8 2 2 7 2" xfId="2036" xr:uid="{038D3869-D7CF-4C52-A066-BFD51C84196E}"/>
    <cellStyle name="Normal 8 2 2 8" xfId="2037" xr:uid="{4794A538-3E00-4ABB-857E-B62294F8F568}"/>
    <cellStyle name="Normal 8 2 2 9" xfId="3733" xr:uid="{3E28F7CE-51D8-4B3E-AC8C-E86450281EE1}"/>
    <cellStyle name="Normal 8 2 3" xfId="150" xr:uid="{C0CE55B4-EAF9-45E4-B675-95F1EBF388EA}"/>
    <cellStyle name="Normal 8 2 3 2" xfId="151" xr:uid="{22037E78-2B3B-46B2-95E6-FB414FF9CBB5}"/>
    <cellStyle name="Normal 8 2 3 2 2" xfId="768" xr:uid="{DCC41AB1-1157-4726-9B16-99F5936F3D24}"/>
    <cellStyle name="Normal 8 2 3 2 2 2" xfId="769" xr:uid="{7EC2463C-8289-47B3-A8D5-8CCCAAD92FF0}"/>
    <cellStyle name="Normal 8 2 3 2 2 2 2" xfId="2038" xr:uid="{BE96C6E3-874B-4FC5-9E07-DA1762E695BD}"/>
    <cellStyle name="Normal 8 2 3 2 2 2 2 2" xfId="2039" xr:uid="{AAD93FB9-0319-4699-BE2C-F79FC0C2D22F}"/>
    <cellStyle name="Normal 8 2 3 2 2 2 3" xfId="2040" xr:uid="{63ACE3C4-4277-417F-B3C0-E185FCB32E7E}"/>
    <cellStyle name="Normal 8 2 3 2 2 3" xfId="2041" xr:uid="{0854890E-0A30-449F-98BD-10CEF9357900}"/>
    <cellStyle name="Normal 8 2 3 2 2 3 2" xfId="2042" xr:uid="{A6635307-7B60-4865-8076-C3C56BB2A9BA}"/>
    <cellStyle name="Normal 8 2 3 2 2 4" xfId="2043" xr:uid="{0B84BA44-EDF8-4DCC-BCA8-F29B16FF7A44}"/>
    <cellStyle name="Normal 8 2 3 2 3" xfId="770" xr:uid="{680B0DB2-620E-439B-AF28-F6DD61D2F338}"/>
    <cellStyle name="Normal 8 2 3 2 3 2" xfId="2044" xr:uid="{2E6F2488-B16F-4058-90A7-F555F1BF5465}"/>
    <cellStyle name="Normal 8 2 3 2 3 2 2" xfId="2045" xr:uid="{B4E40107-3DFD-42A0-ABA2-61D30F341D65}"/>
    <cellStyle name="Normal 8 2 3 2 3 3" xfId="2046" xr:uid="{C85A4005-471B-4871-AC7F-5A7B3CF5D889}"/>
    <cellStyle name="Normal 8 2 3 2 3 4" xfId="3734" xr:uid="{8A5CC36D-EAC3-4617-A654-97E007E8F035}"/>
    <cellStyle name="Normal 8 2 3 2 4" xfId="2047" xr:uid="{3CFA8531-DC2F-4B3F-862E-6BDF5092B802}"/>
    <cellStyle name="Normal 8 2 3 2 4 2" xfId="2048" xr:uid="{CB6EF658-A7D6-403A-91F0-FA6241290D61}"/>
    <cellStyle name="Normal 8 2 3 2 5" xfId="2049" xr:uid="{B75A6BDF-A354-4C0A-BE33-3A94CE92E52C}"/>
    <cellStyle name="Normal 8 2 3 2 6" xfId="3735" xr:uid="{0F98EAFC-0F9D-4751-BAE4-1B40205788F5}"/>
    <cellStyle name="Normal 8 2 3 3" xfId="379" xr:uid="{C6886A9A-4952-4075-B90D-D904719A75D8}"/>
    <cellStyle name="Normal 8 2 3 3 2" xfId="771" xr:uid="{D9D42995-0297-4E15-BFDE-7BAD18BB0922}"/>
    <cellStyle name="Normal 8 2 3 3 2 2" xfId="772" xr:uid="{9CEA91B2-11BC-433F-A987-9676EC68B72D}"/>
    <cellStyle name="Normal 8 2 3 3 2 2 2" xfId="2050" xr:uid="{9E4372B9-4755-4165-B959-F49BCAA4ACB1}"/>
    <cellStyle name="Normal 8 2 3 3 2 2 2 2" xfId="2051" xr:uid="{BDBC5A7F-8478-420A-B16F-17CE0DCB91C1}"/>
    <cellStyle name="Normal 8 2 3 3 2 2 3" xfId="2052" xr:uid="{0C0E45AD-774C-4577-8987-A7042E99667A}"/>
    <cellStyle name="Normal 8 2 3 3 2 3" xfId="2053" xr:uid="{A982738A-180F-4628-94DE-3FFEEE48DF4A}"/>
    <cellStyle name="Normal 8 2 3 3 2 3 2" xfId="2054" xr:uid="{8EBDEB0F-BE24-46C5-BA6E-D3F28D80B586}"/>
    <cellStyle name="Normal 8 2 3 3 2 4" xfId="2055" xr:uid="{46BBDA9C-87C5-43E7-8A2D-5DBC5E0DA1F1}"/>
    <cellStyle name="Normal 8 2 3 3 3" xfId="773" xr:uid="{489E92D9-98EF-4B46-B60D-B763AAD7A472}"/>
    <cellStyle name="Normal 8 2 3 3 3 2" xfId="2056" xr:uid="{B0CE4790-6EE2-479D-B679-66AE8141DA89}"/>
    <cellStyle name="Normal 8 2 3 3 3 2 2" xfId="2057" xr:uid="{6D547126-B96F-4ADB-A3CD-7206DAF8D07B}"/>
    <cellStyle name="Normal 8 2 3 3 3 3" xfId="2058" xr:uid="{6ED9FD40-067B-4E94-88F4-71679030E1FA}"/>
    <cellStyle name="Normal 8 2 3 3 4" xfId="2059" xr:uid="{C1910F64-E4BE-4E89-AA71-B98EE89ADDF1}"/>
    <cellStyle name="Normal 8 2 3 3 4 2" xfId="2060" xr:uid="{94DFA6B7-5694-409B-A189-2CB12C6E2150}"/>
    <cellStyle name="Normal 8 2 3 3 5" xfId="2061" xr:uid="{A17E7BFD-7D56-4EAB-865C-0B23511746D9}"/>
    <cellStyle name="Normal 8 2 3 4" xfId="380" xr:uid="{CE7A52E5-FE58-4F51-BB28-2F69C7C4DDDF}"/>
    <cellStyle name="Normal 8 2 3 4 2" xfId="774" xr:uid="{7C335AD7-594D-404D-B782-D912CB7AB1C2}"/>
    <cellStyle name="Normal 8 2 3 4 2 2" xfId="2062" xr:uid="{125A8E7E-1600-47D0-A180-7B8F8E61E0EA}"/>
    <cellStyle name="Normal 8 2 3 4 2 2 2" xfId="2063" xr:uid="{3B71AC57-6917-429E-BF10-986A493B0740}"/>
    <cellStyle name="Normal 8 2 3 4 2 3" xfId="2064" xr:uid="{92D58D8E-7BEC-41FD-A5D7-D749637AE7F8}"/>
    <cellStyle name="Normal 8 2 3 4 3" xfId="2065" xr:uid="{1704D89D-6541-40C7-9621-919DCB403F4B}"/>
    <cellStyle name="Normal 8 2 3 4 3 2" xfId="2066" xr:uid="{80D57E70-1190-45B2-9538-33B519803405}"/>
    <cellStyle name="Normal 8 2 3 4 4" xfId="2067" xr:uid="{E83FBC46-2368-4608-B558-3E5799CC92DC}"/>
    <cellStyle name="Normal 8 2 3 5" xfId="775" xr:uid="{D3C58AEA-EFDE-40D0-8436-751A7FD41259}"/>
    <cellStyle name="Normal 8 2 3 5 2" xfId="2068" xr:uid="{F349D1FF-9BB5-4330-A0BF-579161ED8B37}"/>
    <cellStyle name="Normal 8 2 3 5 2 2" xfId="2069" xr:uid="{4B56800B-2F50-4D7B-BCD0-D5377F18F9E6}"/>
    <cellStyle name="Normal 8 2 3 5 3" xfId="2070" xr:uid="{1B378719-2C38-4E62-8F47-B4776065F9FD}"/>
    <cellStyle name="Normal 8 2 3 5 4" xfId="3736" xr:uid="{5CB7E3FC-DB94-47C7-8737-B4263D55EF08}"/>
    <cellStyle name="Normal 8 2 3 6" xfId="2071" xr:uid="{579652E6-0F9F-4C3A-A254-C51587D5032B}"/>
    <cellStyle name="Normal 8 2 3 6 2" xfId="2072" xr:uid="{C1D4BF6B-03F0-4319-A630-8824C54B5471}"/>
    <cellStyle name="Normal 8 2 3 7" xfId="2073" xr:uid="{05B0EB22-452A-4C0A-9247-27D5E8A539EF}"/>
    <cellStyle name="Normal 8 2 3 8" xfId="3737" xr:uid="{9E7DB83E-CE79-417D-8D4C-3CD254DC2664}"/>
    <cellStyle name="Normal 8 2 4" xfId="152" xr:uid="{EB9D59E1-159E-4EA3-B550-9DA5432D155A}"/>
    <cellStyle name="Normal 8 2 4 2" xfId="449" xr:uid="{9DC6C951-0139-4BD9-AF14-2B983D4B3024}"/>
    <cellStyle name="Normal 8 2 4 2 2" xfId="776" xr:uid="{32FB2A7F-6EA5-4BAA-B74B-BE6B650CE0B1}"/>
    <cellStyle name="Normal 8 2 4 2 2 2" xfId="2074" xr:uid="{3D55A261-3459-4625-8929-3C7253C3C774}"/>
    <cellStyle name="Normal 8 2 4 2 2 2 2" xfId="2075" xr:uid="{04F42E56-2564-4214-BF06-0D9A2C5DE73D}"/>
    <cellStyle name="Normal 8 2 4 2 2 3" xfId="2076" xr:uid="{6E3F847F-B021-46CC-A8EE-FD1D0BD1A09B}"/>
    <cellStyle name="Normal 8 2 4 2 2 4" xfId="3738" xr:uid="{B9B97A61-581C-4A7D-90B9-2E4E045FA927}"/>
    <cellStyle name="Normal 8 2 4 2 3" xfId="2077" xr:uid="{D8409559-57C2-438A-9642-6E647AC96CC1}"/>
    <cellStyle name="Normal 8 2 4 2 3 2" xfId="2078" xr:uid="{8829C3C9-FA88-4272-9801-902BDE2EC46B}"/>
    <cellStyle name="Normal 8 2 4 2 4" xfId="2079" xr:uid="{6F702466-D29F-4944-AA19-812A684E00D6}"/>
    <cellStyle name="Normal 8 2 4 2 5" xfId="3739" xr:uid="{C723EFB6-26CD-417B-888A-C3F7DE86441F}"/>
    <cellStyle name="Normal 8 2 4 3" xfId="777" xr:uid="{16C069AF-DBE7-4C3A-B862-394342D7002C}"/>
    <cellStyle name="Normal 8 2 4 3 2" xfId="2080" xr:uid="{D724B624-E5B2-470D-AB4A-EDE2C51530C2}"/>
    <cellStyle name="Normal 8 2 4 3 2 2" xfId="2081" xr:uid="{872368DF-1592-40F9-B8AC-C107A04ED330}"/>
    <cellStyle name="Normal 8 2 4 3 3" xfId="2082" xr:uid="{B26F21DB-9115-4A86-8D72-9C9B87C3FA79}"/>
    <cellStyle name="Normal 8 2 4 3 4" xfId="3740" xr:uid="{F55C4E44-7D57-4249-9FB1-1926D815CA2A}"/>
    <cellStyle name="Normal 8 2 4 4" xfId="2083" xr:uid="{11C0444B-F590-4D0D-A255-2F4656F817AB}"/>
    <cellStyle name="Normal 8 2 4 4 2" xfId="2084" xr:uid="{303E50CC-82E8-46D2-A66E-58338EC9E028}"/>
    <cellStyle name="Normal 8 2 4 4 3" xfId="3741" xr:uid="{F6D6B13F-B278-4D8B-9E21-EC6B353012B5}"/>
    <cellStyle name="Normal 8 2 4 4 4" xfId="3742" xr:uid="{C306ACCD-798F-490C-AA75-E5EB5A3DB61E}"/>
    <cellStyle name="Normal 8 2 4 5" xfId="2085" xr:uid="{6103D9A3-F559-466D-ADDF-12C9A8020411}"/>
    <cellStyle name="Normal 8 2 4 6" xfId="3743" xr:uid="{A55416CA-9624-48C6-BE9D-65BC4BBEDE96}"/>
    <cellStyle name="Normal 8 2 4 7" xfId="3744" xr:uid="{DD0FCBF1-77E7-4A64-903F-491DA1B15351}"/>
    <cellStyle name="Normal 8 2 5" xfId="381" xr:uid="{61F05223-054A-462F-AFAA-1A498073E0CC}"/>
    <cellStyle name="Normal 8 2 5 2" xfId="778" xr:uid="{012B60B8-3B75-4C69-8374-ED02398461DF}"/>
    <cellStyle name="Normal 8 2 5 2 2" xfId="779" xr:uid="{1F531247-E38D-485F-911B-BA836F8A8BA6}"/>
    <cellStyle name="Normal 8 2 5 2 2 2" xfId="2086" xr:uid="{8C7ABDFD-2F8E-4C68-AA5E-EA3EEB05DDDA}"/>
    <cellStyle name="Normal 8 2 5 2 2 2 2" xfId="2087" xr:uid="{0ED8E3EB-973B-4E2E-B7FC-E8D834FEBE3A}"/>
    <cellStyle name="Normal 8 2 5 2 2 3" xfId="2088" xr:uid="{868D75E7-4D8E-4A9D-83B9-366992C16B1C}"/>
    <cellStyle name="Normal 8 2 5 2 3" xfId="2089" xr:uid="{6151C19C-D6E8-4704-AF30-239FB1295D77}"/>
    <cellStyle name="Normal 8 2 5 2 3 2" xfId="2090" xr:uid="{A07E85E6-7141-41EC-A3AA-81140B22F5D2}"/>
    <cellStyle name="Normal 8 2 5 2 4" xfId="2091" xr:uid="{A5A83B94-EF2C-491C-A5C6-E87A403A0A28}"/>
    <cellStyle name="Normal 8 2 5 3" xfId="780" xr:uid="{A0A2617B-E401-42DC-B82B-A04E39433048}"/>
    <cellStyle name="Normal 8 2 5 3 2" xfId="2092" xr:uid="{9C89F7BB-BCE4-4D1B-AE5F-0C63BB42F215}"/>
    <cellStyle name="Normal 8 2 5 3 2 2" xfId="2093" xr:uid="{E5F30C27-BF78-4204-929D-8AD76AE7CDE7}"/>
    <cellStyle name="Normal 8 2 5 3 3" xfId="2094" xr:uid="{778AAF5E-690E-4E94-A0CE-E247E7DEBACF}"/>
    <cellStyle name="Normal 8 2 5 3 4" xfId="3745" xr:uid="{CBE11891-9B92-4C03-BE08-DABD7110DB25}"/>
    <cellStyle name="Normal 8 2 5 4" xfId="2095" xr:uid="{51716D3F-71EA-4AE2-B2AA-01BAEB7B5AF9}"/>
    <cellStyle name="Normal 8 2 5 4 2" xfId="2096" xr:uid="{48E85482-5E71-42D1-B1CA-A616AC04588A}"/>
    <cellStyle name="Normal 8 2 5 5" xfId="2097" xr:uid="{458B3A51-191C-4F76-BB03-8175602512BB}"/>
    <cellStyle name="Normal 8 2 5 6" xfId="3746" xr:uid="{14D0C69C-05A3-4C5B-A283-D1EA36C7100F}"/>
    <cellStyle name="Normal 8 2 6" xfId="382" xr:uid="{37A34AE1-0824-47AD-B566-615EA8CFC6C4}"/>
    <cellStyle name="Normal 8 2 6 2" xfId="781" xr:uid="{A8FB5947-54C7-4202-BF63-8136E23907A5}"/>
    <cellStyle name="Normal 8 2 6 2 2" xfId="2098" xr:uid="{03F46B55-AAEA-469F-B59A-1AF28703B400}"/>
    <cellStyle name="Normal 8 2 6 2 2 2" xfId="2099" xr:uid="{976B5CDA-78E7-437B-9F14-16A63BDEBAE5}"/>
    <cellStyle name="Normal 8 2 6 2 3" xfId="2100" xr:uid="{5332E3BF-67CD-4973-8FAF-BD22E2C8D522}"/>
    <cellStyle name="Normal 8 2 6 2 4" xfId="3747" xr:uid="{91148E0D-F7A7-496A-9BEC-A8595E2F7A3B}"/>
    <cellStyle name="Normal 8 2 6 3" xfId="2101" xr:uid="{E5670E6B-CE88-403C-B059-FA53E1F3F099}"/>
    <cellStyle name="Normal 8 2 6 3 2" xfId="2102" xr:uid="{BBDFCCED-A2ED-446D-AFA7-1CB514A193D2}"/>
    <cellStyle name="Normal 8 2 6 4" xfId="2103" xr:uid="{A07F428F-1778-46AC-AA94-DCE7FA8C2AEC}"/>
    <cellStyle name="Normal 8 2 6 5" xfId="3748" xr:uid="{A395BDD5-A06E-42C4-B966-52256E3B84B5}"/>
    <cellStyle name="Normal 8 2 7" xfId="782" xr:uid="{494E93BE-FE6E-45C2-894D-8C65D2014114}"/>
    <cellStyle name="Normal 8 2 7 2" xfId="2104" xr:uid="{114DC9E8-A991-4A2C-BA4A-CDFDF1A64B9C}"/>
    <cellStyle name="Normal 8 2 7 2 2" xfId="2105" xr:uid="{D02FDB70-32BD-4B40-AB31-D6DB739FE9DB}"/>
    <cellStyle name="Normal 8 2 7 3" xfId="2106" xr:uid="{3A6C4B93-5279-4850-A592-EBD7856C8E16}"/>
    <cellStyle name="Normal 8 2 7 4" xfId="3749" xr:uid="{43958FA2-E463-41A0-9A42-48A63272AC79}"/>
    <cellStyle name="Normal 8 2 8" xfId="2107" xr:uid="{D68FB709-21E8-4903-A649-B38B7E5B68B2}"/>
    <cellStyle name="Normal 8 2 8 2" xfId="2108" xr:uid="{07D78EF4-386B-4DED-9F08-45B3838E61BF}"/>
    <cellStyle name="Normal 8 2 8 3" xfId="3750" xr:uid="{DB37070A-1313-485A-A21B-3EE4A344433E}"/>
    <cellStyle name="Normal 8 2 8 4" xfId="3751" xr:uid="{68F8D434-9E41-4BFE-854D-1F7F20FF243C}"/>
    <cellStyle name="Normal 8 2 9" xfId="2109" xr:uid="{268B3346-490D-4D38-86E8-DA594BAFEB17}"/>
    <cellStyle name="Normal 8 3" xfId="153" xr:uid="{5AD2876D-8A35-499B-871E-BF6FFD27B215}"/>
    <cellStyle name="Normal 8 3 10" xfId="3752" xr:uid="{5EDD66C4-4A33-4DDB-88C6-47495E71930C}"/>
    <cellStyle name="Normal 8 3 11" xfId="3753" xr:uid="{424FF1B5-6BF5-4906-83F7-18EDC583F1C9}"/>
    <cellStyle name="Normal 8 3 2" xfId="154" xr:uid="{65F48889-EF0F-4A46-935A-B8998C73DB9F}"/>
    <cellStyle name="Normal 8 3 2 2" xfId="155" xr:uid="{B9C953F0-E5D1-419D-94A3-FFE892681538}"/>
    <cellStyle name="Normal 8 3 2 2 2" xfId="383" xr:uid="{7BBB3DF2-85E2-4C90-8DBB-2BBB8A332478}"/>
    <cellStyle name="Normal 8 3 2 2 2 2" xfId="783" xr:uid="{E023A221-5781-4588-81ED-0EB682F391EB}"/>
    <cellStyle name="Normal 8 3 2 2 2 2 2" xfId="2110" xr:uid="{6B26ABD2-A3C5-4EF0-9801-2B35FAAEC788}"/>
    <cellStyle name="Normal 8 3 2 2 2 2 2 2" xfId="2111" xr:uid="{CEEC9611-83F1-4EA1-B40A-4A1CDD3C45B5}"/>
    <cellStyle name="Normal 8 3 2 2 2 2 3" xfId="2112" xr:uid="{04B2A36E-F9D9-4D9A-953D-0FF905DF9C63}"/>
    <cellStyle name="Normal 8 3 2 2 2 2 4" xfId="3754" xr:uid="{44046708-9B4E-4741-839B-71CE91CD6D7C}"/>
    <cellStyle name="Normal 8 3 2 2 2 3" xfId="2113" xr:uid="{07A2EB66-F0A5-4C49-BA5A-75D403525A0C}"/>
    <cellStyle name="Normal 8 3 2 2 2 3 2" xfId="2114" xr:uid="{420EE948-2837-4417-A60C-19C804BD0655}"/>
    <cellStyle name="Normal 8 3 2 2 2 3 3" xfId="3755" xr:uid="{5C35EC6E-6BB6-4A4F-855E-1669809A1924}"/>
    <cellStyle name="Normal 8 3 2 2 2 3 4" xfId="3756" xr:uid="{6BE2DCBF-47E2-4995-822D-B40DD89C4B89}"/>
    <cellStyle name="Normal 8 3 2 2 2 4" xfId="2115" xr:uid="{F8E8D08E-C1F8-432E-87DE-C609C610262C}"/>
    <cellStyle name="Normal 8 3 2 2 2 5" xfId="3757" xr:uid="{2498F0B6-9205-4E4F-A938-331134920B0B}"/>
    <cellStyle name="Normal 8 3 2 2 2 6" xfId="3758" xr:uid="{25AED4C4-B7BF-4C3D-AA8B-D000F01CFF2A}"/>
    <cellStyle name="Normal 8 3 2 2 3" xfId="784" xr:uid="{B65E0004-1687-47BD-A399-A8472FA53BC1}"/>
    <cellStyle name="Normal 8 3 2 2 3 2" xfId="2116" xr:uid="{D6657E9B-A7BD-4429-B992-26B3B071D8F6}"/>
    <cellStyle name="Normal 8 3 2 2 3 2 2" xfId="2117" xr:uid="{A5680601-44B2-4C37-B22F-5097C23537B9}"/>
    <cellStyle name="Normal 8 3 2 2 3 2 3" xfId="3759" xr:uid="{4C3558BF-335A-45C6-A2BF-F35F298A2B5B}"/>
    <cellStyle name="Normal 8 3 2 2 3 2 4" xfId="3760" xr:uid="{D772BD07-588D-4403-BBED-DE14E2DF3AEF}"/>
    <cellStyle name="Normal 8 3 2 2 3 3" xfId="2118" xr:uid="{5989E59C-C2B1-4D1D-8851-68F46FF60270}"/>
    <cellStyle name="Normal 8 3 2 2 3 4" xfId="3761" xr:uid="{F385013F-DF45-45B7-97E3-589EA086FB83}"/>
    <cellStyle name="Normal 8 3 2 2 3 5" xfId="3762" xr:uid="{808AA10F-05AE-4E8A-9DE5-0D133CEDB123}"/>
    <cellStyle name="Normal 8 3 2 2 4" xfId="2119" xr:uid="{CF8118B7-DD61-43A4-A72C-4C9A92B62928}"/>
    <cellStyle name="Normal 8 3 2 2 4 2" xfId="2120" xr:uid="{84055D2C-3BC6-4D82-9F7C-747FADDF7027}"/>
    <cellStyle name="Normal 8 3 2 2 4 3" xfId="3763" xr:uid="{E8AD8C6B-3BF8-409E-BBDC-864D78F19356}"/>
    <cellStyle name="Normal 8 3 2 2 4 4" xfId="3764" xr:uid="{D37DC190-30C7-4066-A313-CA56B172473C}"/>
    <cellStyle name="Normal 8 3 2 2 5" xfId="2121" xr:uid="{2C5D3589-D096-4C3C-98A4-F03F49597276}"/>
    <cellStyle name="Normal 8 3 2 2 5 2" xfId="3765" xr:uid="{FE844A15-6CB5-4CF4-9045-F400213AFA98}"/>
    <cellStyle name="Normal 8 3 2 2 5 3" xfId="3766" xr:uid="{76EF6222-ED2D-42FD-BDA9-86C49BA47FB2}"/>
    <cellStyle name="Normal 8 3 2 2 5 4" xfId="3767" xr:uid="{693B6638-A63D-4840-BA77-5F71D684214B}"/>
    <cellStyle name="Normal 8 3 2 2 6" xfId="3768" xr:uid="{3E94A62F-2176-4003-9DA6-9AAB5F9C269C}"/>
    <cellStyle name="Normal 8 3 2 2 7" xfId="3769" xr:uid="{04500F24-ED5F-47DE-A632-F6B0C9BE8285}"/>
    <cellStyle name="Normal 8 3 2 2 8" xfId="3770" xr:uid="{EA679174-640B-4722-B70A-8043991CDE79}"/>
    <cellStyle name="Normal 8 3 2 3" xfId="384" xr:uid="{6368F68A-A54E-4193-A529-72EBE204CD75}"/>
    <cellStyle name="Normal 8 3 2 3 2" xfId="785" xr:uid="{B73A3FD1-56A4-4563-B6C2-1012E6062D09}"/>
    <cellStyle name="Normal 8 3 2 3 2 2" xfId="786" xr:uid="{162C3CB8-98D9-4657-8E78-1CD9424BCAEE}"/>
    <cellStyle name="Normal 8 3 2 3 2 2 2" xfId="2122" xr:uid="{6B6CFEF9-9524-4973-9674-72DDF003C995}"/>
    <cellStyle name="Normal 8 3 2 3 2 2 2 2" xfId="2123" xr:uid="{D48B8BDB-815B-4434-940D-FC7613DDA9B1}"/>
    <cellStyle name="Normal 8 3 2 3 2 2 3" xfId="2124" xr:uid="{181D6434-6BFF-4E29-B50E-E769A3DD1E8B}"/>
    <cellStyle name="Normal 8 3 2 3 2 3" xfId="2125" xr:uid="{6F0187A6-92DF-4E3C-9E5D-5EDE1D064E8C}"/>
    <cellStyle name="Normal 8 3 2 3 2 3 2" xfId="2126" xr:uid="{9753A03C-F539-44CD-BCBC-0076EBB9ED94}"/>
    <cellStyle name="Normal 8 3 2 3 2 4" xfId="2127" xr:uid="{9D1F083C-19EE-44AE-B9AE-75DA603F5F38}"/>
    <cellStyle name="Normal 8 3 2 3 3" xfId="787" xr:uid="{6371F45C-FE3F-4FD1-BD93-17B1F3EE1A0E}"/>
    <cellStyle name="Normal 8 3 2 3 3 2" xfId="2128" xr:uid="{DD417321-DB1E-4EFB-B04C-496E2B95CA7D}"/>
    <cellStyle name="Normal 8 3 2 3 3 2 2" xfId="2129" xr:uid="{87426A4C-C9C0-4C5B-A1C6-39BC26BE6AEB}"/>
    <cellStyle name="Normal 8 3 2 3 3 3" xfId="2130" xr:uid="{9B761033-D110-4ED8-B1F5-158A2A74DF61}"/>
    <cellStyle name="Normal 8 3 2 3 3 4" xfId="3771" xr:uid="{6484DFCC-81D8-4BF9-8086-6870DEC28C66}"/>
    <cellStyle name="Normal 8 3 2 3 4" xfId="2131" xr:uid="{91D2DE39-501D-4FC7-A42B-D8093765EC70}"/>
    <cellStyle name="Normal 8 3 2 3 4 2" xfId="2132" xr:uid="{AC7C675E-16FE-4681-B0FD-4F7BFF20B557}"/>
    <cellStyle name="Normal 8 3 2 3 5" xfId="2133" xr:uid="{2154ED9B-AE0B-4E3D-ACD8-C670B70B0E17}"/>
    <cellStyle name="Normal 8 3 2 3 6" xfId="3772" xr:uid="{FA648F98-379D-4D88-830C-AC6BA85E4CAB}"/>
    <cellStyle name="Normal 8 3 2 4" xfId="385" xr:uid="{60FDA32C-2D58-415F-92A1-316FE3D62AA3}"/>
    <cellStyle name="Normal 8 3 2 4 2" xfId="788" xr:uid="{8A41450A-0F7E-4F6F-8805-922E7DD7AF0C}"/>
    <cellStyle name="Normal 8 3 2 4 2 2" xfId="2134" xr:uid="{76890313-1797-4476-8CA3-2F705CF27AE9}"/>
    <cellStyle name="Normal 8 3 2 4 2 2 2" xfId="2135" xr:uid="{D7665A12-3244-4B53-A84D-F27A2CFD89AB}"/>
    <cellStyle name="Normal 8 3 2 4 2 3" xfId="2136" xr:uid="{737A218E-6A88-4805-8C27-6159949B769C}"/>
    <cellStyle name="Normal 8 3 2 4 2 4" xfId="3773" xr:uid="{C3C63DCF-82E1-476C-ADA9-06E0831F6A22}"/>
    <cellStyle name="Normal 8 3 2 4 3" xfId="2137" xr:uid="{FD19D945-8C39-47C6-8C4C-0223738EE899}"/>
    <cellStyle name="Normal 8 3 2 4 3 2" xfId="2138" xr:uid="{7AD3F798-3F27-49CE-83DC-E9522F1AB0CE}"/>
    <cellStyle name="Normal 8 3 2 4 4" xfId="2139" xr:uid="{7EEB5E02-7343-44A6-9250-BCEFDA817F82}"/>
    <cellStyle name="Normal 8 3 2 4 5" xfId="3774" xr:uid="{DF3CD737-A21B-415D-9360-E4F6737FA8A5}"/>
    <cellStyle name="Normal 8 3 2 5" xfId="386" xr:uid="{95560413-6194-4E61-96C0-C0B1DCF195B2}"/>
    <cellStyle name="Normal 8 3 2 5 2" xfId="2140" xr:uid="{7DBED295-888A-45E5-BC5F-A0F702498E07}"/>
    <cellStyle name="Normal 8 3 2 5 2 2" xfId="2141" xr:uid="{42820661-DCBF-43C8-B219-3A343B07328E}"/>
    <cellStyle name="Normal 8 3 2 5 3" xfId="2142" xr:uid="{A1623E05-46A9-4E33-85E5-2479437047D6}"/>
    <cellStyle name="Normal 8 3 2 5 4" xfId="3775" xr:uid="{2169C3B9-EE3C-4A74-BDAE-9959A8F88EF2}"/>
    <cellStyle name="Normal 8 3 2 6" xfId="2143" xr:uid="{BE4D7EE8-058C-4A86-9386-553C1031A895}"/>
    <cellStyle name="Normal 8 3 2 6 2" xfId="2144" xr:uid="{83517F74-DCCF-4D83-9FA9-3F96F96A86C3}"/>
    <cellStyle name="Normal 8 3 2 6 3" xfId="3776" xr:uid="{5B181AAE-85A5-49DE-9DA9-D829A991CB8B}"/>
    <cellStyle name="Normal 8 3 2 6 4" xfId="3777" xr:uid="{B84F6668-DEF8-461F-8BA3-570A2C901DE9}"/>
    <cellStyle name="Normal 8 3 2 7" xfId="2145" xr:uid="{E2978D63-8C2A-45B4-8FD4-D479E2491B46}"/>
    <cellStyle name="Normal 8 3 2 8" xfId="3778" xr:uid="{24A1C839-7701-465F-8B37-F7410F08CF7F}"/>
    <cellStyle name="Normal 8 3 2 9" xfId="3779" xr:uid="{E90A0031-18C8-47DC-A4F3-AC341BEC33C0}"/>
    <cellStyle name="Normal 8 3 3" xfId="156" xr:uid="{F660EDE4-CC20-4E1F-AE75-CBB7A0BF2564}"/>
    <cellStyle name="Normal 8 3 3 2" xfId="157" xr:uid="{1B7A0F3F-A26D-492E-BFB4-2ED2276D664D}"/>
    <cellStyle name="Normal 8 3 3 2 2" xfId="789" xr:uid="{264F066D-83D7-44C1-A69E-CCB9BFFE3B65}"/>
    <cellStyle name="Normal 8 3 3 2 2 2" xfId="2146" xr:uid="{2F07B72B-0B77-4A43-A87E-9FBCE5DD5028}"/>
    <cellStyle name="Normal 8 3 3 2 2 2 2" xfId="2147" xr:uid="{E9AF7453-F62D-4158-B870-128E221DE8BC}"/>
    <cellStyle name="Normal 8 3 3 2 2 2 2 2" xfId="4492" xr:uid="{F4ADD215-A5A5-47A0-B879-F15570423E75}"/>
    <cellStyle name="Normal 8 3 3 2 2 2 3" xfId="4493" xr:uid="{AB7B846E-5FBF-44FA-8A40-99D5ADA000B1}"/>
    <cellStyle name="Normal 8 3 3 2 2 3" xfId="2148" xr:uid="{B2A0681D-BA7C-48B5-AA27-97E8654FB645}"/>
    <cellStyle name="Normal 8 3 3 2 2 3 2" xfId="4494" xr:uid="{A8340BF4-CDC0-4BF9-B502-EF81392E7102}"/>
    <cellStyle name="Normal 8 3 3 2 2 4" xfId="3780" xr:uid="{05987D3D-078D-4973-A468-28E906610B2A}"/>
    <cellStyle name="Normal 8 3 3 2 3" xfId="2149" xr:uid="{9D091467-3F4B-4D6F-9899-128689A0E32D}"/>
    <cellStyle name="Normal 8 3 3 2 3 2" xfId="2150" xr:uid="{7EC8CF60-2BDE-4741-9FC7-6AD9BE6A2C11}"/>
    <cellStyle name="Normal 8 3 3 2 3 2 2" xfId="4495" xr:uid="{1BEB8BD7-A167-4F68-97A3-615F73DE125F}"/>
    <cellStyle name="Normal 8 3 3 2 3 3" xfId="3781" xr:uid="{6E3A2CC4-17BA-46A6-A28F-EF27171A7732}"/>
    <cellStyle name="Normal 8 3 3 2 3 4" xfId="3782" xr:uid="{139801EA-1A0E-4499-AFE5-35AE4BFA3A7F}"/>
    <cellStyle name="Normal 8 3 3 2 4" xfId="2151" xr:uid="{82921780-9236-4D9E-A271-D5DAB29BD22F}"/>
    <cellStyle name="Normal 8 3 3 2 4 2" xfId="4496" xr:uid="{A030D243-CCC4-49DD-A88C-8F0FE1B40164}"/>
    <cellStyle name="Normal 8 3 3 2 5" xfId="3783" xr:uid="{63465AC7-08B2-4DCA-B431-015250C5D424}"/>
    <cellStyle name="Normal 8 3 3 2 6" xfId="3784" xr:uid="{E4F6C49D-9963-4A83-8444-C3C877258BF0}"/>
    <cellStyle name="Normal 8 3 3 3" xfId="387" xr:uid="{6ACD8EAA-0F23-4EEA-B696-09FE55FCF94F}"/>
    <cellStyle name="Normal 8 3 3 3 2" xfId="2152" xr:uid="{D7B8E40F-A15E-48E7-8772-1B36B76BF754}"/>
    <cellStyle name="Normal 8 3 3 3 2 2" xfId="2153" xr:uid="{B41A479C-B9B7-47AA-BA42-DF082D282949}"/>
    <cellStyle name="Normal 8 3 3 3 2 2 2" xfId="4497" xr:uid="{7785748E-9D2E-42DB-BE2C-08A3998D2A7F}"/>
    <cellStyle name="Normal 8 3 3 3 2 3" xfId="3785" xr:uid="{47367E25-65FF-4989-A224-EE8BA9694712}"/>
    <cellStyle name="Normal 8 3 3 3 2 4" xfId="3786" xr:uid="{0790F15E-25DC-4CB7-8469-F44F659BFF36}"/>
    <cellStyle name="Normal 8 3 3 3 3" xfId="2154" xr:uid="{6238387D-2E20-4DF5-9B5E-1E295FECB341}"/>
    <cellStyle name="Normal 8 3 3 3 3 2" xfId="4498" xr:uid="{7509AC77-A5B3-4964-B08E-F72243054E2B}"/>
    <cellStyle name="Normal 8 3 3 3 4" xfId="3787" xr:uid="{EC3C492F-C1E3-441B-8FBD-D15D40A16969}"/>
    <cellStyle name="Normal 8 3 3 3 5" xfId="3788" xr:uid="{CEA26057-7F48-4869-8949-1EEF385E7179}"/>
    <cellStyle name="Normal 8 3 3 4" xfId="2155" xr:uid="{732D5213-6417-4745-80E0-005F4889673A}"/>
    <cellStyle name="Normal 8 3 3 4 2" xfId="2156" xr:uid="{91485C01-1754-498A-895C-D68ABA63E889}"/>
    <cellStyle name="Normal 8 3 3 4 2 2" xfId="4499" xr:uid="{BB486F6A-005F-4099-8E58-B0653EAA446E}"/>
    <cellStyle name="Normal 8 3 3 4 3" xfId="3789" xr:uid="{CA822B46-C5B2-4DC5-B278-86517C3C64C4}"/>
    <cellStyle name="Normal 8 3 3 4 4" xfId="3790" xr:uid="{5614652B-1D67-45AB-A8E7-8FA2FBD82CDE}"/>
    <cellStyle name="Normal 8 3 3 5" xfId="2157" xr:uid="{C8F928B5-02F9-415A-BD86-F375711B0E17}"/>
    <cellStyle name="Normal 8 3 3 5 2" xfId="3791" xr:uid="{37E5C970-AEFE-4AFA-AFF8-32B22247F3AC}"/>
    <cellStyle name="Normal 8 3 3 5 3" xfId="3792" xr:uid="{C790751B-9B2A-4A06-A2C1-C2828A5C2F03}"/>
    <cellStyle name="Normal 8 3 3 5 4" xfId="3793" xr:uid="{CCE76CC0-099A-49E7-B5C2-2586146EB1B7}"/>
    <cellStyle name="Normal 8 3 3 6" xfId="3794" xr:uid="{F5BAE3F0-FEB1-42AC-8223-FBD2C6C45C60}"/>
    <cellStyle name="Normal 8 3 3 7" xfId="3795" xr:uid="{39476826-EEA8-493C-9151-C6C8018A1859}"/>
    <cellStyle name="Normal 8 3 3 8" xfId="3796" xr:uid="{A5AB01A6-0029-4E15-A44D-463EB63AFF4A}"/>
    <cellStyle name="Normal 8 3 4" xfId="158" xr:uid="{6971499A-71B5-4856-83A8-420F1C081980}"/>
    <cellStyle name="Normal 8 3 4 2" xfId="790" xr:uid="{7A90B43A-3417-41CE-A027-7313427CE374}"/>
    <cellStyle name="Normal 8 3 4 2 2" xfId="791" xr:uid="{00382DBD-370F-4148-B90F-4E7E4099056A}"/>
    <cellStyle name="Normal 8 3 4 2 2 2" xfId="2158" xr:uid="{8A8D061C-1394-4426-8B82-B3E776A8C772}"/>
    <cellStyle name="Normal 8 3 4 2 2 2 2" xfId="2159" xr:uid="{43BC7467-4448-4C63-9EA0-8E5621C47D48}"/>
    <cellStyle name="Normal 8 3 4 2 2 3" xfId="2160" xr:uid="{FFD7A983-0548-476C-9032-A12637FAF66A}"/>
    <cellStyle name="Normal 8 3 4 2 2 4" xfId="3797" xr:uid="{778A33A9-1630-4654-8D67-5EA60A888AEC}"/>
    <cellStyle name="Normal 8 3 4 2 3" xfId="2161" xr:uid="{EE722AD2-DAFC-40BC-ABF6-BEE1440A911E}"/>
    <cellStyle name="Normal 8 3 4 2 3 2" xfId="2162" xr:uid="{C12F0468-B2E4-46B9-8303-6504A55E7612}"/>
    <cellStyle name="Normal 8 3 4 2 4" xfId="2163" xr:uid="{CD9B8EE9-9798-4569-95CA-DD212D2269BD}"/>
    <cellStyle name="Normal 8 3 4 2 5" xfId="3798" xr:uid="{EF994447-14C9-4781-BC43-3DC6B09D28DA}"/>
    <cellStyle name="Normal 8 3 4 3" xfId="792" xr:uid="{7AD2DFF1-D03F-4C88-AD7F-6649DA02F790}"/>
    <cellStyle name="Normal 8 3 4 3 2" xfId="2164" xr:uid="{812768C7-5403-4DAA-B4E4-A0BF9F85EE47}"/>
    <cellStyle name="Normal 8 3 4 3 2 2" xfId="2165" xr:uid="{7BE9FBAF-A89F-4829-9B16-AC3C1BB3126D}"/>
    <cellStyle name="Normal 8 3 4 3 3" xfId="2166" xr:uid="{A68BF44D-F58F-4C3D-B009-D4346DDFA7AB}"/>
    <cellStyle name="Normal 8 3 4 3 4" xfId="3799" xr:uid="{3E9097CA-046A-41E7-B2F7-7BE5AF82A82B}"/>
    <cellStyle name="Normal 8 3 4 4" xfId="2167" xr:uid="{23CB96D4-17C0-4122-A542-9BF34AAFACAC}"/>
    <cellStyle name="Normal 8 3 4 4 2" xfId="2168" xr:uid="{E5818788-002B-4429-8C50-ADC28C8712CB}"/>
    <cellStyle name="Normal 8 3 4 4 3" xfId="3800" xr:uid="{3FD9568B-9E7B-43C2-8DBE-4F2DA604F4BA}"/>
    <cellStyle name="Normal 8 3 4 4 4" xfId="3801" xr:uid="{C177F1C6-F220-47AF-8EB2-B1EF85A3DCFB}"/>
    <cellStyle name="Normal 8 3 4 5" xfId="2169" xr:uid="{8FAB0BDC-BB69-4FDA-ABDF-D292E6813F6E}"/>
    <cellStyle name="Normal 8 3 4 6" xfId="3802" xr:uid="{4B22E006-075D-4C3B-A0C9-09F043822570}"/>
    <cellStyle name="Normal 8 3 4 7" xfId="3803" xr:uid="{8DE91577-80EC-4BBB-86A0-593F6AC93EF7}"/>
    <cellStyle name="Normal 8 3 5" xfId="388" xr:uid="{522ADAA3-7773-4BE4-981A-B909E87E06B9}"/>
    <cellStyle name="Normal 8 3 5 2" xfId="793" xr:uid="{A865B002-A0B5-4967-946D-58028BFC44B5}"/>
    <cellStyle name="Normal 8 3 5 2 2" xfId="2170" xr:uid="{1CFB15CA-EECE-4464-A160-CC6B8A6E10C1}"/>
    <cellStyle name="Normal 8 3 5 2 2 2" xfId="2171" xr:uid="{2A4F6319-1550-43CF-8B70-BF24B5B7FDD7}"/>
    <cellStyle name="Normal 8 3 5 2 3" xfId="2172" xr:uid="{59CD64A6-F838-419D-AF7C-D7473B7C3FFA}"/>
    <cellStyle name="Normal 8 3 5 2 4" xfId="3804" xr:uid="{F1A4BC7C-FAD5-4983-B038-DF72B8A0A705}"/>
    <cellStyle name="Normal 8 3 5 3" xfId="2173" xr:uid="{49A484DD-79C9-41CD-8213-EEB05A60EB6D}"/>
    <cellStyle name="Normal 8 3 5 3 2" xfId="2174" xr:uid="{AECCEE0A-D040-40E1-AAE2-3465DFF5266D}"/>
    <cellStyle name="Normal 8 3 5 3 3" xfId="3805" xr:uid="{545DD1DA-47C1-4538-A124-A4742518A22E}"/>
    <cellStyle name="Normal 8 3 5 3 4" xfId="3806" xr:uid="{1A4C5F96-761A-442F-A30F-A093BA70A461}"/>
    <cellStyle name="Normal 8 3 5 4" xfId="2175" xr:uid="{A3B3D723-F8BD-4A60-A7E3-F722F7F4AA38}"/>
    <cellStyle name="Normal 8 3 5 5" xfId="3807" xr:uid="{673503FE-25F9-4C65-A1F2-1392CD50126C}"/>
    <cellStyle name="Normal 8 3 5 6" xfId="3808" xr:uid="{26D6AC78-2577-4B57-BAC3-0DA25DC8533F}"/>
    <cellStyle name="Normal 8 3 6" xfId="389" xr:uid="{2ADDD2CF-2FC2-47B1-906F-EB8DC563E3BC}"/>
    <cellStyle name="Normal 8 3 6 2" xfId="2176" xr:uid="{9CE3F5CA-77EE-4D9A-AAE0-035668F99087}"/>
    <cellStyle name="Normal 8 3 6 2 2" xfId="2177" xr:uid="{05049B5E-B144-4195-9DD6-E5FAE6B02A85}"/>
    <cellStyle name="Normal 8 3 6 2 3" xfId="3809" xr:uid="{AF457087-74B0-46C6-A437-28DA2FC13A12}"/>
    <cellStyle name="Normal 8 3 6 2 4" xfId="3810" xr:uid="{39A4AE82-C798-4718-9F3C-52036280B0DB}"/>
    <cellStyle name="Normal 8 3 6 3" xfId="2178" xr:uid="{27D6C20E-035A-433B-8EAA-2E694E01AD0D}"/>
    <cellStyle name="Normal 8 3 6 4" xfId="3811" xr:uid="{C713BD21-C598-44D8-938B-FB9266F47922}"/>
    <cellStyle name="Normal 8 3 6 5" xfId="3812" xr:uid="{5F1B9A60-6BB7-48E3-9C49-9088FAAF1C8B}"/>
    <cellStyle name="Normal 8 3 7" xfId="2179" xr:uid="{13B3F7DB-0745-4590-BCF5-54BFA7B39F78}"/>
    <cellStyle name="Normal 8 3 7 2" xfId="2180" xr:uid="{50CA27BB-1EE4-435F-94AE-89A26CF9273B}"/>
    <cellStyle name="Normal 8 3 7 3" xfId="3813" xr:uid="{02705063-FE95-4462-A4EE-DA3481F230E1}"/>
    <cellStyle name="Normal 8 3 7 4" xfId="3814" xr:uid="{B3DDDC25-0CA8-417E-939C-FBBD4B856090}"/>
    <cellStyle name="Normal 8 3 8" xfId="2181" xr:uid="{5A6CABCB-AF27-433F-A009-3155A32BB88B}"/>
    <cellStyle name="Normal 8 3 8 2" xfId="3815" xr:uid="{C698C998-C9AD-4586-A738-6CDAF524B3DF}"/>
    <cellStyle name="Normal 8 3 8 3" xfId="3816" xr:uid="{523213B9-A89C-43D0-A533-9C9A701105B2}"/>
    <cellStyle name="Normal 8 3 8 4" xfId="3817" xr:uid="{D5ACD145-AA4E-436C-95B1-8DEBDA72DA1E}"/>
    <cellStyle name="Normal 8 3 9" xfId="3818" xr:uid="{AD52CD19-A04F-436B-AA26-6FA52D8E87FD}"/>
    <cellStyle name="Normal 8 4" xfId="159" xr:uid="{BA2DC214-DEFD-4647-A3F0-297320748E3C}"/>
    <cellStyle name="Normal 8 4 10" xfId="3819" xr:uid="{4F9D9836-CB6E-491A-9685-C5DA4FBED3C2}"/>
    <cellStyle name="Normal 8 4 11" xfId="3820" xr:uid="{010FD428-EE3D-44B4-A233-A66308478076}"/>
    <cellStyle name="Normal 8 4 2" xfId="160" xr:uid="{B9F60944-4385-4E34-89A1-31269C7AB366}"/>
    <cellStyle name="Normal 8 4 2 2" xfId="390" xr:uid="{0C023BF4-469D-460F-B298-9C8A807F88FB}"/>
    <cellStyle name="Normal 8 4 2 2 2" xfId="794" xr:uid="{890A8C21-EC90-449B-B736-7B2187A34F51}"/>
    <cellStyle name="Normal 8 4 2 2 2 2" xfId="795" xr:uid="{976F3948-BBD8-4641-9B3A-FB3C5AEE7263}"/>
    <cellStyle name="Normal 8 4 2 2 2 2 2" xfId="2182" xr:uid="{E3C0EB6B-82D8-4064-AEC4-C426583E60E0}"/>
    <cellStyle name="Normal 8 4 2 2 2 2 3" xfId="3821" xr:uid="{0238FA92-F6FB-40E0-B26A-151FDE467CDC}"/>
    <cellStyle name="Normal 8 4 2 2 2 2 4" xfId="3822" xr:uid="{3312DCEE-5047-4DE8-B3E7-36DDBB9E39E8}"/>
    <cellStyle name="Normal 8 4 2 2 2 3" xfId="2183" xr:uid="{C2DDDC0F-EC7F-4CF0-9BBE-69FE99448E99}"/>
    <cellStyle name="Normal 8 4 2 2 2 3 2" xfId="3823" xr:uid="{34069D7F-33DC-4AED-BDB6-2D5116EAE905}"/>
    <cellStyle name="Normal 8 4 2 2 2 3 3" xfId="3824" xr:uid="{A8EF71C8-20F3-4CDE-BE46-522D65D7DC4D}"/>
    <cellStyle name="Normal 8 4 2 2 2 3 4" xfId="3825" xr:uid="{4BFAB6FD-4786-42BB-9874-A7BFF3182E8E}"/>
    <cellStyle name="Normal 8 4 2 2 2 4" xfId="3826" xr:uid="{97F0C359-EBF3-4F65-9AA7-50D36709CC84}"/>
    <cellStyle name="Normal 8 4 2 2 2 5" xfId="3827" xr:uid="{A307706F-8E91-4DCC-BD43-9B678D0D654E}"/>
    <cellStyle name="Normal 8 4 2 2 2 6" xfId="3828" xr:uid="{9BC6C46C-7FE4-4A5E-9185-91BCAB602F6E}"/>
    <cellStyle name="Normal 8 4 2 2 3" xfId="796" xr:uid="{B2AB9F62-22E1-4BC5-BF25-5691BEEBC648}"/>
    <cellStyle name="Normal 8 4 2 2 3 2" xfId="2184" xr:uid="{371E60A0-29E1-4F0A-899D-A044390BA31F}"/>
    <cellStyle name="Normal 8 4 2 2 3 2 2" xfId="3829" xr:uid="{DAF70AD4-3698-42E4-85BF-2F98DCC9514C}"/>
    <cellStyle name="Normal 8 4 2 2 3 2 3" xfId="3830" xr:uid="{FB31C409-DF8B-4E85-922F-271A2A8DD872}"/>
    <cellStyle name="Normal 8 4 2 2 3 2 4" xfId="3831" xr:uid="{A86EAE48-2403-45F6-8CE2-AE81D96208D5}"/>
    <cellStyle name="Normal 8 4 2 2 3 3" xfId="3832" xr:uid="{BA7FF3C1-21C9-40B7-A061-45D8E6C3F474}"/>
    <cellStyle name="Normal 8 4 2 2 3 4" xfId="3833" xr:uid="{15433117-552E-4002-B404-C009AE552FA9}"/>
    <cellStyle name="Normal 8 4 2 2 3 5" xfId="3834" xr:uid="{4F51EC7B-906D-4C41-9200-25CB3081CD30}"/>
    <cellStyle name="Normal 8 4 2 2 4" xfId="2185" xr:uid="{A0ADE032-2EDD-4086-965C-545F8C5B6798}"/>
    <cellStyle name="Normal 8 4 2 2 4 2" xfId="3835" xr:uid="{61E4E467-FBBB-4B4F-A625-D1424CDF20A2}"/>
    <cellStyle name="Normal 8 4 2 2 4 3" xfId="3836" xr:uid="{AE59D996-B0A8-4B92-BA01-030C271E3AAB}"/>
    <cellStyle name="Normal 8 4 2 2 4 4" xfId="3837" xr:uid="{AD7CB91F-C1CA-4844-8D7C-3AB3A82CA6FA}"/>
    <cellStyle name="Normal 8 4 2 2 5" xfId="3838" xr:uid="{47B6EF8E-088C-4241-A49F-6E02C3AE9CC2}"/>
    <cellStyle name="Normal 8 4 2 2 5 2" xfId="3839" xr:uid="{0A612439-FB03-4784-B3A6-9C04AF144AAC}"/>
    <cellStyle name="Normal 8 4 2 2 5 3" xfId="3840" xr:uid="{7D80D5FE-FFFF-4895-829C-46C14E15627F}"/>
    <cellStyle name="Normal 8 4 2 2 5 4" xfId="3841" xr:uid="{BED60EB4-52A2-4C58-8C3A-86F9AAFDD885}"/>
    <cellStyle name="Normal 8 4 2 2 6" xfId="3842" xr:uid="{70A8FE22-4E33-4B9A-9011-9B48D72A9912}"/>
    <cellStyle name="Normal 8 4 2 2 7" xfId="3843" xr:uid="{8931C8C8-4D22-42E8-867E-D198104496B9}"/>
    <cellStyle name="Normal 8 4 2 2 8" xfId="3844" xr:uid="{344E5444-A4C9-458C-A4DA-FA6B12876131}"/>
    <cellStyle name="Normal 8 4 2 3" xfId="797" xr:uid="{A28A86DE-DAA8-4752-B68A-C8610DE0445F}"/>
    <cellStyle name="Normal 8 4 2 3 2" xfId="798" xr:uid="{4AF564A5-6E68-4F31-A6AD-6D25712A6874}"/>
    <cellStyle name="Normal 8 4 2 3 2 2" xfId="799" xr:uid="{AA8A598A-8CD0-4572-A092-EAF7A7AEC557}"/>
    <cellStyle name="Normal 8 4 2 3 2 3" xfId="3845" xr:uid="{DA35DC70-0002-4D32-982D-A3A748A1A318}"/>
    <cellStyle name="Normal 8 4 2 3 2 4" xfId="3846" xr:uid="{2E8E7896-F952-47D7-99D8-FB4B530214AA}"/>
    <cellStyle name="Normal 8 4 2 3 3" xfId="800" xr:uid="{EEA44EB4-6034-4CAE-B2CC-1422E1B8FECC}"/>
    <cellStyle name="Normal 8 4 2 3 3 2" xfId="3847" xr:uid="{41A464FB-8F47-4B3C-85F2-6FD9161D0CCB}"/>
    <cellStyle name="Normal 8 4 2 3 3 3" xfId="3848" xr:uid="{40E3B3DB-EBCB-4E51-964D-237F369994A3}"/>
    <cellStyle name="Normal 8 4 2 3 3 4" xfId="3849" xr:uid="{90A41C76-BB22-4F77-8D57-EBA828E63D2D}"/>
    <cellStyle name="Normal 8 4 2 3 4" xfId="3850" xr:uid="{9F2F207C-BCF3-4616-AA2B-86C3C2E1B5BC}"/>
    <cellStyle name="Normal 8 4 2 3 5" xfId="3851" xr:uid="{B60AED9F-BA33-476E-96B1-D11A713701F1}"/>
    <cellStyle name="Normal 8 4 2 3 6" xfId="3852" xr:uid="{FD3D30D1-5458-44B7-9D4B-A2BFA73EA75A}"/>
    <cellStyle name="Normal 8 4 2 4" xfId="801" xr:uid="{0C1816F3-5ABA-42E0-ABC2-86BB8A37B4CF}"/>
    <cellStyle name="Normal 8 4 2 4 2" xfId="802" xr:uid="{F2EF3450-B35D-491C-A8A7-7F69757EA062}"/>
    <cellStyle name="Normal 8 4 2 4 2 2" xfId="3853" xr:uid="{CC2BB19E-5B0D-43BC-805A-60536A70F31D}"/>
    <cellStyle name="Normal 8 4 2 4 2 3" xfId="3854" xr:uid="{EF16306B-C83E-4102-BCBA-3866A5A172AD}"/>
    <cellStyle name="Normal 8 4 2 4 2 4" xfId="3855" xr:uid="{B5336384-09D2-44E9-8115-642728F69919}"/>
    <cellStyle name="Normal 8 4 2 4 3" xfId="3856" xr:uid="{0F7889B5-E4DC-4B0C-9627-5D2A5AEC59A0}"/>
    <cellStyle name="Normal 8 4 2 4 4" xfId="3857" xr:uid="{DCBE48F1-79CF-4EA6-A606-1C964D1DE3AA}"/>
    <cellStyle name="Normal 8 4 2 4 5" xfId="3858" xr:uid="{993A61AE-0A6D-4819-9D8A-A1FB107B2946}"/>
    <cellStyle name="Normal 8 4 2 5" xfId="803" xr:uid="{7EC715E2-1FE1-4EAD-BBE9-0E04598EC881}"/>
    <cellStyle name="Normal 8 4 2 5 2" xfId="3859" xr:uid="{4810F78D-A922-4CB3-BAA0-BA71A58460D3}"/>
    <cellStyle name="Normal 8 4 2 5 3" xfId="3860" xr:uid="{68C017F2-1554-44E1-A95D-5C5B3D1DAE5B}"/>
    <cellStyle name="Normal 8 4 2 5 4" xfId="3861" xr:uid="{55F88BD2-4BE4-4D50-A053-C77E0820756E}"/>
    <cellStyle name="Normal 8 4 2 6" xfId="3862" xr:uid="{051AD5CA-2724-4635-B1BD-BFAD45267516}"/>
    <cellStyle name="Normal 8 4 2 6 2" xfId="3863" xr:uid="{2F32591A-DD56-4EE8-8B5F-61F83883FD8C}"/>
    <cellStyle name="Normal 8 4 2 6 3" xfId="3864" xr:uid="{5925380C-53C2-4AF3-A188-2109992A82B2}"/>
    <cellStyle name="Normal 8 4 2 6 4" xfId="3865" xr:uid="{38CACBF2-1FCB-4306-9972-81A2B4E66FB6}"/>
    <cellStyle name="Normal 8 4 2 7" xfId="3866" xr:uid="{22733756-94D1-4987-8DCC-B7C76DE5A8CD}"/>
    <cellStyle name="Normal 8 4 2 8" xfId="3867" xr:uid="{B18011E7-9BDE-4D7B-98FA-A80E56B784E0}"/>
    <cellStyle name="Normal 8 4 2 9" xfId="3868" xr:uid="{F03AEF9A-3CC3-49D9-82BF-71CCB79A29F0}"/>
    <cellStyle name="Normal 8 4 3" xfId="391" xr:uid="{42A8B38D-ED9A-4210-8C89-1F7007896F51}"/>
    <cellStyle name="Normal 8 4 3 2" xfId="804" xr:uid="{F143E46D-4530-45DE-BB37-92BBF8D9CE98}"/>
    <cellStyle name="Normal 8 4 3 2 2" xfId="805" xr:uid="{16FC7220-B3AA-4103-9987-6A273D75C0C1}"/>
    <cellStyle name="Normal 8 4 3 2 2 2" xfId="2186" xr:uid="{2EDD1D0A-0881-4489-850F-31BDE21BA132}"/>
    <cellStyle name="Normal 8 4 3 2 2 2 2" xfId="2187" xr:uid="{2879464D-8AED-484F-B755-041CA3D9563E}"/>
    <cellStyle name="Normal 8 4 3 2 2 3" xfId="2188" xr:uid="{44D69520-BDF2-4F85-A61B-7A6C461BCD9C}"/>
    <cellStyle name="Normal 8 4 3 2 2 4" xfId="3869" xr:uid="{C6B446BB-5A39-47D2-8502-3BF640559201}"/>
    <cellStyle name="Normal 8 4 3 2 3" xfId="2189" xr:uid="{234D9A17-C7F0-4800-89E2-E68D4DD55D31}"/>
    <cellStyle name="Normal 8 4 3 2 3 2" xfId="2190" xr:uid="{594C0162-A84E-4E49-872E-C17BB9CB1A9F}"/>
    <cellStyle name="Normal 8 4 3 2 3 3" xfId="3870" xr:uid="{518A269C-0E6C-45DD-A566-088A8244EB0C}"/>
    <cellStyle name="Normal 8 4 3 2 3 4" xfId="3871" xr:uid="{BCBC2869-6185-4B68-A97C-EB584980DBE4}"/>
    <cellStyle name="Normal 8 4 3 2 4" xfId="2191" xr:uid="{2786D042-4B02-42A8-8179-8011C69ECB60}"/>
    <cellStyle name="Normal 8 4 3 2 5" xfId="3872" xr:uid="{0D4EA74E-422B-4304-8FBE-A01DA56B55C4}"/>
    <cellStyle name="Normal 8 4 3 2 6" xfId="3873" xr:uid="{A562D390-D413-488B-8518-31AD552B291F}"/>
    <cellStyle name="Normal 8 4 3 3" xfId="806" xr:uid="{D3EDF89E-807D-49A1-8460-3F488ADE20B6}"/>
    <cellStyle name="Normal 8 4 3 3 2" xfId="2192" xr:uid="{8083AC1D-7FEE-49C7-AC60-06CD0FE3EA9D}"/>
    <cellStyle name="Normal 8 4 3 3 2 2" xfId="2193" xr:uid="{8B4932F6-B67B-43AB-B22A-AE3BD24A50CE}"/>
    <cellStyle name="Normal 8 4 3 3 2 3" xfId="3874" xr:uid="{D6305997-DAD2-477A-9871-FE5FFD6ACF21}"/>
    <cellStyle name="Normal 8 4 3 3 2 4" xfId="3875" xr:uid="{14E85DFF-0D3C-4D28-B22F-E9F827302A10}"/>
    <cellStyle name="Normal 8 4 3 3 3" xfId="2194" xr:uid="{F1DF341C-4FBB-4577-804C-65FA7037183B}"/>
    <cellStyle name="Normal 8 4 3 3 4" xfId="3876" xr:uid="{1C2E3A5A-1AD5-45A9-A3D2-4D153E067EFB}"/>
    <cellStyle name="Normal 8 4 3 3 5" xfId="3877" xr:uid="{FD80178A-923B-4730-84CB-A829C11F7C44}"/>
    <cellStyle name="Normal 8 4 3 4" xfId="2195" xr:uid="{C383C88F-5344-4019-A132-96FD2F6B4755}"/>
    <cellStyle name="Normal 8 4 3 4 2" xfId="2196" xr:uid="{3B17773B-693D-4B17-9862-B8338DB9A3C6}"/>
    <cellStyle name="Normal 8 4 3 4 3" xfId="3878" xr:uid="{019512F0-1A1A-4BF3-A43C-F468B15E9A48}"/>
    <cellStyle name="Normal 8 4 3 4 4" xfId="3879" xr:uid="{82A8B720-9B0E-46CA-8667-68E35F3DBD4F}"/>
    <cellStyle name="Normal 8 4 3 5" xfId="2197" xr:uid="{129194D1-4EC6-40AF-A578-6EF2BE26E3C6}"/>
    <cellStyle name="Normal 8 4 3 5 2" xfId="3880" xr:uid="{57349928-A8B0-4418-A7A2-6380D5C03816}"/>
    <cellStyle name="Normal 8 4 3 5 3" xfId="3881" xr:uid="{3545AFF0-B936-4259-8072-7A81A050C12B}"/>
    <cellStyle name="Normal 8 4 3 5 4" xfId="3882" xr:uid="{0803FDAD-E32A-4579-B5DE-2A16ADD18E84}"/>
    <cellStyle name="Normal 8 4 3 6" xfId="3883" xr:uid="{7E940B09-D54D-4A62-A02F-44E55CE369B4}"/>
    <cellStyle name="Normal 8 4 3 7" xfId="3884" xr:uid="{54805F35-677C-4081-B894-D57C60FA99C4}"/>
    <cellStyle name="Normal 8 4 3 8" xfId="3885" xr:uid="{954444F7-7920-48E2-8BA6-8514AFD4A7F3}"/>
    <cellStyle name="Normal 8 4 4" xfId="392" xr:uid="{2CA4B4DF-B472-450E-B88A-F8051E976C6E}"/>
    <cellStyle name="Normal 8 4 4 2" xfId="807" xr:uid="{B7A0B1E9-F0DC-4478-8B76-667DEC3F4425}"/>
    <cellStyle name="Normal 8 4 4 2 2" xfId="808" xr:uid="{6D3C917D-E304-41A7-B1BA-065CAE790C05}"/>
    <cellStyle name="Normal 8 4 4 2 2 2" xfId="2198" xr:uid="{1380535A-ED83-459A-802D-287B40BF80B1}"/>
    <cellStyle name="Normal 8 4 4 2 2 3" xfId="3886" xr:uid="{E497B978-CD34-4A0D-8B79-11CAD67CC68D}"/>
    <cellStyle name="Normal 8 4 4 2 2 4" xfId="3887" xr:uid="{6306D961-094A-4DD5-9326-002B0FBD9F2C}"/>
    <cellStyle name="Normal 8 4 4 2 3" xfId="2199" xr:uid="{E1FE1C60-E399-45BE-B646-64E2D7E54635}"/>
    <cellStyle name="Normal 8 4 4 2 4" xfId="3888" xr:uid="{9628A368-3212-441A-AC12-7F1994566475}"/>
    <cellStyle name="Normal 8 4 4 2 5" xfId="3889" xr:uid="{6221E1CE-837B-4B8E-878E-AD2BB93D1C1F}"/>
    <cellStyle name="Normal 8 4 4 3" xfId="809" xr:uid="{2A841B1A-3D78-49FA-B32C-A9080CE6DEC2}"/>
    <cellStyle name="Normal 8 4 4 3 2" xfId="2200" xr:uid="{B6FE3F78-E09F-495C-81EF-6EB30BD1A949}"/>
    <cellStyle name="Normal 8 4 4 3 3" xfId="3890" xr:uid="{B7115E93-B272-48A8-9A76-64E6B68A81B1}"/>
    <cellStyle name="Normal 8 4 4 3 4" xfId="3891" xr:uid="{89EC6D81-6F82-4DF8-865B-F330FCC2B282}"/>
    <cellStyle name="Normal 8 4 4 4" xfId="2201" xr:uid="{64C52DB8-B80B-4FB7-9123-1C15F966334D}"/>
    <cellStyle name="Normal 8 4 4 4 2" xfId="3892" xr:uid="{36AF7954-DA73-4A44-8816-F478393B9872}"/>
    <cellStyle name="Normal 8 4 4 4 3" xfId="3893" xr:uid="{3964B8F8-A69A-4FDF-9F54-9A007C9F0A67}"/>
    <cellStyle name="Normal 8 4 4 4 4" xfId="3894" xr:uid="{DD839E57-13B8-4AA0-9F18-A913BA0A9D65}"/>
    <cellStyle name="Normal 8 4 4 5" xfId="3895" xr:uid="{4A765D94-BFB0-440B-8D0A-DBBC181F9302}"/>
    <cellStyle name="Normal 8 4 4 6" xfId="3896" xr:uid="{A28A6BCB-5633-49F1-8E47-B0A427D6B030}"/>
    <cellStyle name="Normal 8 4 4 7" xfId="3897" xr:uid="{AF87FCED-96B1-4701-9F1D-BB5938A1EC7A}"/>
    <cellStyle name="Normal 8 4 5" xfId="393" xr:uid="{476A75A1-4E41-4C3E-889F-C41E93E7828D}"/>
    <cellStyle name="Normal 8 4 5 2" xfId="810" xr:uid="{9D6529E3-413C-4955-A40C-2EA9748A6CC6}"/>
    <cellStyle name="Normal 8 4 5 2 2" xfId="2202" xr:uid="{C3F2FD35-63BF-4E13-B70E-54678730E06B}"/>
    <cellStyle name="Normal 8 4 5 2 3" xfId="3898" xr:uid="{65689A38-3556-4A29-8773-EC9B41A8CA9F}"/>
    <cellStyle name="Normal 8 4 5 2 4" xfId="3899" xr:uid="{604AA624-560F-4376-A9D6-6B7916776E39}"/>
    <cellStyle name="Normal 8 4 5 3" xfId="2203" xr:uid="{8A6D3D5D-0A06-4941-9D06-BBC8FB056BDE}"/>
    <cellStyle name="Normal 8 4 5 3 2" xfId="3900" xr:uid="{E338DA2D-987F-424C-939E-2D1AC3BAB93C}"/>
    <cellStyle name="Normal 8 4 5 3 3" xfId="3901" xr:uid="{D071B64B-19D1-439B-83D9-49DB86FEA7A9}"/>
    <cellStyle name="Normal 8 4 5 3 4" xfId="3902" xr:uid="{162C41C7-533D-4CAC-BE31-D68293B2A299}"/>
    <cellStyle name="Normal 8 4 5 4" xfId="3903" xr:uid="{707E8E40-0EFD-4338-AE66-E0D16B2F9B95}"/>
    <cellStyle name="Normal 8 4 5 5" xfId="3904" xr:uid="{DEE493C6-3EDA-4EC2-852D-1745D5995F26}"/>
    <cellStyle name="Normal 8 4 5 6" xfId="3905" xr:uid="{B72BE39A-61EA-4BEB-89F8-994405F4DA7B}"/>
    <cellStyle name="Normal 8 4 6" xfId="811" xr:uid="{80D0FACA-6D37-4DCD-B8B4-B492CC1745A8}"/>
    <cellStyle name="Normal 8 4 6 2" xfId="2204" xr:uid="{3BFB9FF0-D71B-4693-A64B-A72F2DA1EBED}"/>
    <cellStyle name="Normal 8 4 6 2 2" xfId="3906" xr:uid="{EA92D38C-5090-43D8-A072-F8EB3E98C633}"/>
    <cellStyle name="Normal 8 4 6 2 3" xfId="3907" xr:uid="{BE42E3CE-CE79-4723-AA32-D810A1198412}"/>
    <cellStyle name="Normal 8 4 6 2 4" xfId="3908" xr:uid="{A2621A84-804A-437D-9DB6-8A8FE6AA796A}"/>
    <cellStyle name="Normal 8 4 6 3" xfId="3909" xr:uid="{68F84355-100F-40E5-8FE7-F2FDDB695FE5}"/>
    <cellStyle name="Normal 8 4 6 4" xfId="3910" xr:uid="{A776F663-CD3F-4EF6-A35E-6CA02469F17F}"/>
    <cellStyle name="Normal 8 4 6 5" xfId="3911" xr:uid="{C0491DC0-6E24-40BC-AC97-26DD9105598C}"/>
    <cellStyle name="Normal 8 4 7" xfId="2205" xr:uid="{4C349DEB-29B9-485A-A142-21DDF176E4CE}"/>
    <cellStyle name="Normal 8 4 7 2" xfId="3912" xr:uid="{8224F827-E48E-41E5-8B54-844EFFE5FF01}"/>
    <cellStyle name="Normal 8 4 7 3" xfId="3913" xr:uid="{C1D6A86F-E826-4F4D-B6E3-BB09FAD9E7F6}"/>
    <cellStyle name="Normal 8 4 7 4" xfId="3914" xr:uid="{0B681836-A601-44F9-8237-C59221679A9E}"/>
    <cellStyle name="Normal 8 4 8" xfId="3915" xr:uid="{57DB8000-2298-4F8E-A9B2-17635A13E7B4}"/>
    <cellStyle name="Normal 8 4 8 2" xfId="3916" xr:uid="{59219AEE-444A-4C33-B8AE-A43A06436FAB}"/>
    <cellStyle name="Normal 8 4 8 3" xfId="3917" xr:uid="{4DF6C81C-89CA-4339-AF0A-FE436797B87B}"/>
    <cellStyle name="Normal 8 4 8 4" xfId="3918" xr:uid="{F162A5D9-04A7-49F2-B7EE-5E0FDF066FE0}"/>
    <cellStyle name="Normal 8 4 9" xfId="3919" xr:uid="{0EBA36FB-686F-4B06-BBCC-76F02D0D9D11}"/>
    <cellStyle name="Normal 8 5" xfId="161" xr:uid="{C87D61A8-60E6-4FA4-8DA9-BD5F2AC9119B}"/>
    <cellStyle name="Normal 8 5 2" xfId="162" xr:uid="{FDB08AB3-B10A-4B2E-B767-AA7C7AF2DE31}"/>
    <cellStyle name="Normal 8 5 2 2" xfId="394" xr:uid="{67F3D672-B879-4D9C-8B04-95BA38271D3F}"/>
    <cellStyle name="Normal 8 5 2 2 2" xfId="812" xr:uid="{B6818F5B-7950-4A2B-AEE0-1FB9197D8766}"/>
    <cellStyle name="Normal 8 5 2 2 2 2" xfId="2206" xr:uid="{881E73E4-6696-4EF2-8E4B-E7EF6894D5A1}"/>
    <cellStyle name="Normal 8 5 2 2 2 3" xfId="3920" xr:uid="{E18F7191-59AE-4F48-B857-55D2BE92F58B}"/>
    <cellStyle name="Normal 8 5 2 2 2 4" xfId="3921" xr:uid="{FCA95808-91A2-4EAF-9F37-22A610BB8EAA}"/>
    <cellStyle name="Normal 8 5 2 2 3" xfId="2207" xr:uid="{E836344A-D155-400E-8584-3E0512B05266}"/>
    <cellStyle name="Normal 8 5 2 2 3 2" xfId="3922" xr:uid="{E30CB602-CC55-4CAC-A12A-8D329D221F0B}"/>
    <cellStyle name="Normal 8 5 2 2 3 3" xfId="3923" xr:uid="{EA6C5427-8983-4FAF-916C-7015CBE5801D}"/>
    <cellStyle name="Normal 8 5 2 2 3 4" xfId="3924" xr:uid="{7037CFD5-DAE5-42B0-994C-D6AD8F5ADEF0}"/>
    <cellStyle name="Normal 8 5 2 2 4" xfId="3925" xr:uid="{512872AD-0336-44C3-AF9A-BB9CE01FDAEC}"/>
    <cellStyle name="Normal 8 5 2 2 5" xfId="3926" xr:uid="{AD654DF4-2C4C-496D-A10C-70E2F7A4D6D3}"/>
    <cellStyle name="Normal 8 5 2 2 6" xfId="3927" xr:uid="{5183BDF5-61A4-4B40-A138-D279C8467BC1}"/>
    <cellStyle name="Normal 8 5 2 3" xfId="813" xr:uid="{768EC286-9163-4205-954D-8893B47C8746}"/>
    <cellStyle name="Normal 8 5 2 3 2" xfId="2208" xr:uid="{BF920456-46DF-4D2D-B38F-31F0733BDA3E}"/>
    <cellStyle name="Normal 8 5 2 3 2 2" xfId="3928" xr:uid="{21092414-20B3-45F7-A370-6C1551AD79B1}"/>
    <cellStyle name="Normal 8 5 2 3 2 3" xfId="3929" xr:uid="{449B07A6-99E4-4954-972B-A6844CCC5593}"/>
    <cellStyle name="Normal 8 5 2 3 2 4" xfId="3930" xr:uid="{9090C712-C19B-4423-AFC6-2A877C0B9DAB}"/>
    <cellStyle name="Normal 8 5 2 3 3" xfId="3931" xr:uid="{1E37D064-2129-47BE-AAD0-CD0E3F040F0F}"/>
    <cellStyle name="Normal 8 5 2 3 4" xfId="3932" xr:uid="{D9C40855-8719-4397-BAB4-898A846E4205}"/>
    <cellStyle name="Normal 8 5 2 3 5" xfId="3933" xr:uid="{E63AB7E2-1D2D-4F32-9838-FB5D7CD3FE12}"/>
    <cellStyle name="Normal 8 5 2 4" xfId="2209" xr:uid="{6EDE7D12-1E29-4725-A8C9-DAE96A6534B8}"/>
    <cellStyle name="Normal 8 5 2 4 2" xfId="3934" xr:uid="{4AC5720E-0D2D-4AC0-80C5-D9978955DBB2}"/>
    <cellStyle name="Normal 8 5 2 4 3" xfId="3935" xr:uid="{87DFE747-3C9E-4C3E-A074-C5DA69F2E912}"/>
    <cellStyle name="Normal 8 5 2 4 4" xfId="3936" xr:uid="{EE9E4F50-98F7-436B-AAD8-B7FFBF6F5F95}"/>
    <cellStyle name="Normal 8 5 2 5" xfId="3937" xr:uid="{22CAAB11-B1AF-44F6-8D39-B3E1FA3BD97C}"/>
    <cellStyle name="Normal 8 5 2 5 2" xfId="3938" xr:uid="{45D84B4E-F041-483E-9609-4AA8FD3D4D36}"/>
    <cellStyle name="Normal 8 5 2 5 3" xfId="3939" xr:uid="{3C9E0CAD-ECE2-45FF-A553-AA0F9F995EA8}"/>
    <cellStyle name="Normal 8 5 2 5 4" xfId="3940" xr:uid="{C3F6FFF8-55D5-435B-8E55-A312161FDEE6}"/>
    <cellStyle name="Normal 8 5 2 6" xfId="3941" xr:uid="{A4CC1DF7-86AB-44A8-BDF8-4724D347C801}"/>
    <cellStyle name="Normal 8 5 2 7" xfId="3942" xr:uid="{6A6EC50C-DBC5-406D-8823-A9E5C30A2D40}"/>
    <cellStyle name="Normal 8 5 2 8" xfId="3943" xr:uid="{923E0657-8783-42CF-99ED-A026BEB1859F}"/>
    <cellStyle name="Normal 8 5 3" xfId="395" xr:uid="{2B2AC37B-AE8B-424D-BB89-F0C912329BEC}"/>
    <cellStyle name="Normal 8 5 3 2" xfId="814" xr:uid="{138BC28B-F2D0-4D8A-9B06-E0D23608FF88}"/>
    <cellStyle name="Normal 8 5 3 2 2" xfId="815" xr:uid="{A62AF884-F13B-4297-BDB2-C510F42E8BBE}"/>
    <cellStyle name="Normal 8 5 3 2 3" xfId="3944" xr:uid="{F9F28FA6-7B6C-452D-B7FB-5803ACCF0631}"/>
    <cellStyle name="Normal 8 5 3 2 4" xfId="3945" xr:uid="{0C606512-F708-4EB8-BA9C-27B13E5FA09E}"/>
    <cellStyle name="Normal 8 5 3 3" xfId="816" xr:uid="{436705D0-323E-44EC-8FC3-80AF48617CA4}"/>
    <cellStyle name="Normal 8 5 3 3 2" xfId="3946" xr:uid="{2B274367-64BC-42F8-8B3E-B5C4A03CEE92}"/>
    <cellStyle name="Normal 8 5 3 3 3" xfId="3947" xr:uid="{922E324A-0EDD-4C9B-BDBD-177B7ED67D6B}"/>
    <cellStyle name="Normal 8 5 3 3 4" xfId="3948" xr:uid="{DA5DFAC7-0BFE-43F9-8483-AD3D8335F722}"/>
    <cellStyle name="Normal 8 5 3 4" xfId="3949" xr:uid="{FE738FB8-DD36-4EC4-B9D4-4BE8DA7B9817}"/>
    <cellStyle name="Normal 8 5 3 5" xfId="3950" xr:uid="{466EBF83-14F9-478B-B509-A6E710DA1A06}"/>
    <cellStyle name="Normal 8 5 3 6" xfId="3951" xr:uid="{D29FAFAF-95D7-4AC7-8FA4-144CBDA05DD2}"/>
    <cellStyle name="Normal 8 5 4" xfId="396" xr:uid="{BC43B8EA-39D3-4A07-BDBF-66804F6A7B25}"/>
    <cellStyle name="Normal 8 5 4 2" xfId="817" xr:uid="{51DDF0B4-F94F-4672-8D31-F33A5341AF7F}"/>
    <cellStyle name="Normal 8 5 4 2 2" xfId="3952" xr:uid="{29797AC4-24DD-49B4-AE48-0071B9EC0D9D}"/>
    <cellStyle name="Normal 8 5 4 2 3" xfId="3953" xr:uid="{F7E1758F-54B7-4F53-B5A2-CA809080D481}"/>
    <cellStyle name="Normal 8 5 4 2 4" xfId="3954" xr:uid="{7994DF79-7B7E-4A77-B87D-DAB03EAB93AE}"/>
    <cellStyle name="Normal 8 5 4 3" xfId="3955" xr:uid="{E66B590E-A557-459C-9927-FA9EC359F935}"/>
    <cellStyle name="Normal 8 5 4 4" xfId="3956" xr:uid="{25B3C362-CBE8-4A1F-8225-33344F1BABD6}"/>
    <cellStyle name="Normal 8 5 4 5" xfId="3957" xr:uid="{CED9B7A1-6B90-4650-B0D8-5E55782BC828}"/>
    <cellStyle name="Normal 8 5 5" xfId="818" xr:uid="{1E726482-4353-44BE-8178-1485220485EF}"/>
    <cellStyle name="Normal 8 5 5 2" xfId="3958" xr:uid="{1BF0A2BA-DAC3-4EFF-8BAE-EBAD8AF48315}"/>
    <cellStyle name="Normal 8 5 5 3" xfId="3959" xr:uid="{2E7D5A64-50C5-4386-B396-4D3C26A29F4E}"/>
    <cellStyle name="Normal 8 5 5 4" xfId="3960" xr:uid="{28B9B3BD-52A5-4D72-B7D0-11014E77E35E}"/>
    <cellStyle name="Normal 8 5 6" xfId="3961" xr:uid="{93E12FC3-EC15-407D-8A0B-5602881A385B}"/>
    <cellStyle name="Normal 8 5 6 2" xfId="3962" xr:uid="{3AF4EF8D-4514-4EB5-A5A0-EB8FDBE5DDC7}"/>
    <cellStyle name="Normal 8 5 6 3" xfId="3963" xr:uid="{89E87C6E-B35C-40EC-A8AB-FA8F595DAD31}"/>
    <cellStyle name="Normal 8 5 6 4" xfId="3964" xr:uid="{5C0E38EA-A559-4619-8C8B-D9652FD284B4}"/>
    <cellStyle name="Normal 8 5 7" xfId="3965" xr:uid="{22659407-6EA7-41D3-A353-CDF6625CB64F}"/>
    <cellStyle name="Normal 8 5 8" xfId="3966" xr:uid="{182F38B9-265D-4A43-AAEE-82B0CF9658D4}"/>
    <cellStyle name="Normal 8 5 9" xfId="3967" xr:uid="{9F65A52B-D81F-4005-907A-67EF876A548B}"/>
    <cellStyle name="Normal 8 6" xfId="163" xr:uid="{90D27F08-3F51-4E30-A6C2-649DFE55BA69}"/>
    <cellStyle name="Normal 8 6 2" xfId="397" xr:uid="{26F3B754-D56A-4896-8264-91467B5E8B56}"/>
    <cellStyle name="Normal 8 6 2 2" xfId="819" xr:uid="{8EFF5838-CE8A-4042-B411-FA3E63918868}"/>
    <cellStyle name="Normal 8 6 2 2 2" xfId="2210" xr:uid="{BA99D18D-D39D-4C89-9767-A73E77ED27A4}"/>
    <cellStyle name="Normal 8 6 2 2 2 2" xfId="2211" xr:uid="{6AA7F1D0-DF99-4E0B-8AFE-21FCD39694EB}"/>
    <cellStyle name="Normal 8 6 2 2 3" xfId="2212" xr:uid="{46531671-64B6-4284-BCA0-2A947D22A1F8}"/>
    <cellStyle name="Normal 8 6 2 2 4" xfId="3968" xr:uid="{625AA70B-B9C7-4E2E-AE76-BCC71C90FE01}"/>
    <cellStyle name="Normal 8 6 2 3" xfId="2213" xr:uid="{B5137DEE-1F46-4FE3-963B-D65F03519435}"/>
    <cellStyle name="Normal 8 6 2 3 2" xfId="2214" xr:uid="{3B3C3868-1CB1-4264-AC7A-B0044F302D0D}"/>
    <cellStyle name="Normal 8 6 2 3 3" xfId="3969" xr:uid="{DE5F2EE4-410E-496B-8571-042B0CC26D9B}"/>
    <cellStyle name="Normal 8 6 2 3 4" xfId="3970" xr:uid="{55817772-224A-4305-9F1A-A0FFFD33EABC}"/>
    <cellStyle name="Normal 8 6 2 4" xfId="2215" xr:uid="{EBE3956C-5C53-4124-98F5-070D08B86A16}"/>
    <cellStyle name="Normal 8 6 2 5" xfId="3971" xr:uid="{7E25170F-F708-49BB-A700-D2B0FF7A47B2}"/>
    <cellStyle name="Normal 8 6 2 6" xfId="3972" xr:uid="{A1DE96F3-861F-4108-A1BE-BFBA422B9D7B}"/>
    <cellStyle name="Normal 8 6 3" xfId="820" xr:uid="{188F1353-5401-4B36-AA1B-E7A407DA1250}"/>
    <cellStyle name="Normal 8 6 3 2" xfId="2216" xr:uid="{6F730E84-0406-469B-AB11-61DFEAC30A8C}"/>
    <cellStyle name="Normal 8 6 3 2 2" xfId="2217" xr:uid="{D96FD462-1307-473A-A94B-4590F84AB68B}"/>
    <cellStyle name="Normal 8 6 3 2 3" xfId="3973" xr:uid="{EB950BA2-D55A-470D-8440-4619F4A58548}"/>
    <cellStyle name="Normal 8 6 3 2 4" xfId="3974" xr:uid="{B2513882-C459-45E0-90EF-179DACB27830}"/>
    <cellStyle name="Normal 8 6 3 3" xfId="2218" xr:uid="{0DDF12F5-3A8E-4C7A-A02F-CF9B7B370E06}"/>
    <cellStyle name="Normal 8 6 3 4" xfId="3975" xr:uid="{83BD43C7-86B2-43FA-9780-8968FB8194A2}"/>
    <cellStyle name="Normal 8 6 3 5" xfId="3976" xr:uid="{102AC3B2-61FA-4459-8F1A-3A22B891BEC2}"/>
    <cellStyle name="Normal 8 6 4" xfId="2219" xr:uid="{4DFD5D6B-A8A3-4E24-8849-1B8DDE23A64B}"/>
    <cellStyle name="Normal 8 6 4 2" xfId="2220" xr:uid="{A4655EE2-9BAF-43B9-BD97-77DAF205C886}"/>
    <cellStyle name="Normal 8 6 4 3" xfId="3977" xr:uid="{E6BDC060-721A-471A-B646-431EB256C3C4}"/>
    <cellStyle name="Normal 8 6 4 4" xfId="3978" xr:uid="{3295D047-52BE-4C99-BC54-4F48D614327A}"/>
    <cellStyle name="Normal 8 6 5" xfId="2221" xr:uid="{CD30D9CF-2DB6-4B66-9C78-8ADFFFDA522F}"/>
    <cellStyle name="Normal 8 6 5 2" xfId="3979" xr:uid="{5D2BFC90-CC56-465F-A820-260A5C5C7459}"/>
    <cellStyle name="Normal 8 6 5 3" xfId="3980" xr:uid="{8D985369-C292-4C8B-8A61-D6DCEAA967DD}"/>
    <cellStyle name="Normal 8 6 5 4" xfId="3981" xr:uid="{A819FA1B-8504-4415-A5D1-74E2B28B7564}"/>
    <cellStyle name="Normal 8 6 6" xfId="3982" xr:uid="{3219E9E1-59B3-4CE7-9221-EFB974C7BAFD}"/>
    <cellStyle name="Normal 8 6 7" xfId="3983" xr:uid="{FA2A6252-27E3-45E1-B8A6-5E22D1B06522}"/>
    <cellStyle name="Normal 8 6 8" xfId="3984" xr:uid="{382E983B-CB95-4025-A9F3-5802A84A698A}"/>
    <cellStyle name="Normal 8 7" xfId="398" xr:uid="{4D03E598-E412-464A-9F5A-C440ABA9BEB5}"/>
    <cellStyle name="Normal 8 7 2" xfId="821" xr:uid="{FD9F5EB1-5210-4790-8955-DAA9E443124D}"/>
    <cellStyle name="Normal 8 7 2 2" xfId="822" xr:uid="{9D18187C-A971-4B28-A204-BF3E91511D83}"/>
    <cellStyle name="Normal 8 7 2 2 2" xfId="2222" xr:uid="{A403E800-ABEF-4630-8144-3B64C9EAB2AB}"/>
    <cellStyle name="Normal 8 7 2 2 3" xfId="3985" xr:uid="{0ACE186F-B973-443F-8E60-E165B9486A51}"/>
    <cellStyle name="Normal 8 7 2 2 4" xfId="3986" xr:uid="{FB3D9748-3034-4CEC-A52A-0FFF6ACF53A5}"/>
    <cellStyle name="Normal 8 7 2 3" xfId="2223" xr:uid="{A76D4B2C-741C-4B9B-83E4-1EB41F99EEB0}"/>
    <cellStyle name="Normal 8 7 2 4" xfId="3987" xr:uid="{EDDA7B66-6B7A-45E6-AC0A-74EE8DD23B72}"/>
    <cellStyle name="Normal 8 7 2 5" xfId="3988" xr:uid="{3CAE3078-AF00-4913-B6E2-7C005242EBA5}"/>
    <cellStyle name="Normal 8 7 3" xfId="823" xr:uid="{218AE7A0-BE90-4F0A-8456-9AFCBEDE6DF0}"/>
    <cellStyle name="Normal 8 7 3 2" xfId="2224" xr:uid="{E25F5CEA-6654-4F8A-A123-7AF99CFFFBAF}"/>
    <cellStyle name="Normal 8 7 3 3" xfId="3989" xr:uid="{4A8D7A8F-CA13-4B30-9C82-D8A3FEBE02C2}"/>
    <cellStyle name="Normal 8 7 3 4" xfId="3990" xr:uid="{C6C44FC5-4402-41EA-A8C9-E4DC058660A9}"/>
    <cellStyle name="Normal 8 7 4" xfId="2225" xr:uid="{2F712C23-6E5C-4134-940D-9E850F0712A9}"/>
    <cellStyle name="Normal 8 7 4 2" xfId="3991" xr:uid="{006C68A1-6118-4339-9273-EE076B198591}"/>
    <cellStyle name="Normal 8 7 4 3" xfId="3992" xr:uid="{148EEAA1-872C-49E8-8BE9-8EFEF3BA6A08}"/>
    <cellStyle name="Normal 8 7 4 4" xfId="3993" xr:uid="{7221DDFB-8F86-4D2F-BEC4-E42BC7FA9A56}"/>
    <cellStyle name="Normal 8 7 5" xfId="3994" xr:uid="{D3F0F59C-11CA-4918-88FA-A9B26F9FAF9A}"/>
    <cellStyle name="Normal 8 7 6" xfId="3995" xr:uid="{8A4A609B-4126-4A25-A27A-85E2111C22C7}"/>
    <cellStyle name="Normal 8 7 7" xfId="3996" xr:uid="{9FD1EC29-0EBF-4241-88D0-9999EEBD2990}"/>
    <cellStyle name="Normal 8 8" xfId="399" xr:uid="{CA5C84CE-4A61-47EF-B796-9FFFE19600FB}"/>
    <cellStyle name="Normal 8 8 2" xfId="824" xr:uid="{5F5CDA2E-5390-417C-B5D6-D6FDE709008D}"/>
    <cellStyle name="Normal 8 8 2 2" xfId="2226" xr:uid="{5E5CF349-13F4-48CE-A74C-0E1FC89899E9}"/>
    <cellStyle name="Normal 8 8 2 3" xfId="3997" xr:uid="{84F5BDDA-E6F3-4B69-9B5A-A6B7DF013E75}"/>
    <cellStyle name="Normal 8 8 2 4" xfId="3998" xr:uid="{23E6BD70-3960-4EC0-8FBD-7E46DDBE04F3}"/>
    <cellStyle name="Normal 8 8 3" xfId="2227" xr:uid="{B809C6A7-203B-4F54-9B51-8605089B4F18}"/>
    <cellStyle name="Normal 8 8 3 2" xfId="3999" xr:uid="{4F1CECAA-0DFA-4531-8F15-0D47E772A5B5}"/>
    <cellStyle name="Normal 8 8 3 3" xfId="4000" xr:uid="{591FC5A8-9F60-46A0-9629-2F9E428C0750}"/>
    <cellStyle name="Normal 8 8 3 4" xfId="4001" xr:uid="{D5F920FB-1386-4398-B48C-BE22D4B01236}"/>
    <cellStyle name="Normal 8 8 4" xfId="4002" xr:uid="{7F36CE0F-E4D2-4BFE-A955-8ACE048CFF92}"/>
    <cellStyle name="Normal 8 8 5" xfId="4003" xr:uid="{86DF05E8-3C57-419A-894A-7610B8D6AD23}"/>
    <cellStyle name="Normal 8 8 6" xfId="4004" xr:uid="{6475BC08-D0CB-4D92-B37C-EDC324C07FA5}"/>
    <cellStyle name="Normal 8 9" xfId="400" xr:uid="{F1E45A75-C28A-4285-BD3B-BCAD537EE41D}"/>
    <cellStyle name="Normal 8 9 2" xfId="2228" xr:uid="{408639B6-9194-4D22-AD4C-EEE97DFFB834}"/>
    <cellStyle name="Normal 8 9 2 2" xfId="4005" xr:uid="{9F049502-7C21-41DC-8E31-99E19B99AFE2}"/>
    <cellStyle name="Normal 8 9 2 2 2" xfId="4410" xr:uid="{41E35A7A-9ED6-4A5C-BB30-CC036BBF4B3D}"/>
    <cellStyle name="Normal 8 9 2 2 3" xfId="4689" xr:uid="{5184F008-1BBC-4332-A56D-7EA4FFD593F1}"/>
    <cellStyle name="Normal 8 9 2 3" xfId="4006" xr:uid="{655153CD-2F94-43A0-A976-B1D39684701B}"/>
    <cellStyle name="Normal 8 9 2 4" xfId="4007" xr:uid="{F34362C3-81BB-4F5D-82C9-F24C286C4EF1}"/>
    <cellStyle name="Normal 8 9 3" xfId="4008" xr:uid="{F9C2E698-B192-4C07-93D2-11F08F9B0564}"/>
    <cellStyle name="Normal 8 9 3 2" xfId="5363" xr:uid="{30261290-0351-496B-8C57-DBF62545A861}"/>
    <cellStyle name="Normal 8 9 4" xfId="4009" xr:uid="{47E688B7-12CB-4132-A7D8-894ECABC901C}"/>
    <cellStyle name="Normal 8 9 4 2" xfId="4580" xr:uid="{A745B93A-0BB9-4AA0-B927-480E4C5B53AC}"/>
    <cellStyle name="Normal 8 9 4 3" xfId="4690" xr:uid="{1F4F0A42-1085-4C17-81DB-0DF87407A3E3}"/>
    <cellStyle name="Normal 8 9 4 4" xfId="4609" xr:uid="{C41205D8-0194-48BB-A2EA-DD2B610E6A77}"/>
    <cellStyle name="Normal 8 9 5" xfId="4010" xr:uid="{64FE22F6-6880-4434-B714-4DC9D4D8211B}"/>
    <cellStyle name="Normal 9" xfId="164" xr:uid="{728B7451-950C-47E2-9AC6-7DBB8DBAF45D}"/>
    <cellStyle name="Normal 9 10" xfId="401" xr:uid="{42157165-DBDB-42FE-85F1-7B7F99CD7F61}"/>
    <cellStyle name="Normal 9 10 2" xfId="2229" xr:uid="{4C33E636-ACD0-4D44-A4FE-2A75D8D1CA00}"/>
    <cellStyle name="Normal 9 10 2 2" xfId="4011" xr:uid="{EF07E1E4-B42A-44EC-ADD1-95C1EF3A0F00}"/>
    <cellStyle name="Normal 9 10 2 3" xfId="4012" xr:uid="{8FF227A3-D3F2-46E9-858F-8CA3D6038084}"/>
    <cellStyle name="Normal 9 10 2 4" xfId="4013" xr:uid="{A1440F58-E817-498A-B0E1-645EB60E90F7}"/>
    <cellStyle name="Normal 9 10 3" xfId="4014" xr:uid="{B7F70E08-DB95-4C40-A390-22EBC4C98C2F}"/>
    <cellStyle name="Normal 9 10 4" xfId="4015" xr:uid="{965F2B51-8BEB-4E15-8B86-7D391D60D48E}"/>
    <cellStyle name="Normal 9 10 5" xfId="4016" xr:uid="{11A4C212-FD58-4F6A-B033-DE1A0BD727BD}"/>
    <cellStyle name="Normal 9 11" xfId="2230" xr:uid="{6CE3A812-B18A-4092-B345-7BC628D1F6D3}"/>
    <cellStyle name="Normal 9 11 2" xfId="4017" xr:uid="{D7672C97-5C41-47D9-AFCB-EB6D42FFBC1A}"/>
    <cellStyle name="Normal 9 11 3" xfId="4018" xr:uid="{DF50DC8E-83D9-4F5C-8868-75494948463C}"/>
    <cellStyle name="Normal 9 11 4" xfId="4019" xr:uid="{48753BD0-0E0A-49DE-A761-06AE13986057}"/>
    <cellStyle name="Normal 9 12" xfId="4020" xr:uid="{E968FEAF-D6C1-4F2E-92B7-1647D195FA24}"/>
    <cellStyle name="Normal 9 12 2" xfId="4021" xr:uid="{D7E8DAC0-574B-45C0-BCE1-6E3498A77DAF}"/>
    <cellStyle name="Normal 9 12 3" xfId="4022" xr:uid="{866E25B7-3EB7-46E6-A0A8-28D3179E04D3}"/>
    <cellStyle name="Normal 9 12 4" xfId="4023" xr:uid="{95DF6FDF-546D-4A19-B86F-BC660217AB37}"/>
    <cellStyle name="Normal 9 13" xfId="4024" xr:uid="{EF9F720B-7E4D-45DB-9929-F1D485B21513}"/>
    <cellStyle name="Normal 9 13 2" xfId="4025" xr:uid="{DB260600-BB4A-41E9-9503-39BC50FFB5C5}"/>
    <cellStyle name="Normal 9 14" xfId="4026" xr:uid="{43C67B21-662B-46DD-9F07-05CD76D36285}"/>
    <cellStyle name="Normal 9 15" xfId="4027" xr:uid="{C7712504-380E-4FA1-B7DF-0237EDC3F4E4}"/>
    <cellStyle name="Normal 9 16" xfId="4028" xr:uid="{F31A095F-A34E-4AA7-A0EB-14F1B6038B06}"/>
    <cellStyle name="Normal 9 2" xfId="165" xr:uid="{D72A2D19-2EA1-4330-A46B-7C42EF3B9A6E}"/>
    <cellStyle name="Normal 9 2 2" xfId="402" xr:uid="{E9F7E2C8-DBEA-4DBB-AA73-4B1CE391F656}"/>
    <cellStyle name="Normal 9 2 2 2" xfId="4672" xr:uid="{C09849D2-5247-459E-9D68-B39A42B46257}"/>
    <cellStyle name="Normal 9 2 3" xfId="4561" xr:uid="{BE42445C-FABE-4861-A280-EFE33FD2BE63}"/>
    <cellStyle name="Normal 9 3" xfId="166" xr:uid="{57EE2CB5-2046-4CFC-8D85-140B7FE8CFC7}"/>
    <cellStyle name="Normal 9 3 10" xfId="4029" xr:uid="{BF0C6F64-59B1-43C7-A74A-9C2D2ACE3D54}"/>
    <cellStyle name="Normal 9 3 11" xfId="4030" xr:uid="{5419FD34-7F8A-4B22-8BAD-A527615489F9}"/>
    <cellStyle name="Normal 9 3 2" xfId="167" xr:uid="{51C748E0-B0B6-48B6-96FB-AE2C6BAF7041}"/>
    <cellStyle name="Normal 9 3 2 2" xfId="168" xr:uid="{08142CA3-6B59-4A4E-80D0-FC879D3D43C3}"/>
    <cellStyle name="Normal 9 3 2 2 2" xfId="403" xr:uid="{54962CCF-299C-47C0-B6C6-21100504848E}"/>
    <cellStyle name="Normal 9 3 2 2 2 2" xfId="825" xr:uid="{5AE17A3B-5724-4A7E-8CA7-B1263C3B068F}"/>
    <cellStyle name="Normal 9 3 2 2 2 2 2" xfId="826" xr:uid="{9044E7FF-BC40-44B7-AE10-94D9D48FF831}"/>
    <cellStyle name="Normal 9 3 2 2 2 2 2 2" xfId="2231" xr:uid="{3C58D8BB-BC72-4B33-AF1B-5E066B1DE62E}"/>
    <cellStyle name="Normal 9 3 2 2 2 2 2 2 2" xfId="2232" xr:uid="{E4064724-D8DE-435A-A31C-C568AE3C195B}"/>
    <cellStyle name="Normal 9 3 2 2 2 2 2 3" xfId="2233" xr:uid="{A36C73F3-6FA9-4AB9-93AB-4606CAC2C98B}"/>
    <cellStyle name="Normal 9 3 2 2 2 2 3" xfId="2234" xr:uid="{B3E40325-E4E4-4ADE-83A0-1667702B9EB7}"/>
    <cellStyle name="Normal 9 3 2 2 2 2 3 2" xfId="2235" xr:uid="{E5E8D8BB-8997-4E16-8670-2808107CC891}"/>
    <cellStyle name="Normal 9 3 2 2 2 2 4" xfId="2236" xr:uid="{EC5DFB56-0F77-475B-A800-4A639F1FC454}"/>
    <cellStyle name="Normal 9 3 2 2 2 3" xfId="827" xr:uid="{CCA66F4B-78C7-4C9C-AF90-5A3DBAF0718D}"/>
    <cellStyle name="Normal 9 3 2 2 2 3 2" xfId="2237" xr:uid="{55EBEF9E-3D23-44BC-AD0C-F2ABC29CF00B}"/>
    <cellStyle name="Normal 9 3 2 2 2 3 2 2" xfId="2238" xr:uid="{8196E35A-FF1A-41C0-8008-C8918FD21621}"/>
    <cellStyle name="Normal 9 3 2 2 2 3 3" xfId="2239" xr:uid="{8199BA02-3D56-464E-A5EA-4531B285D07E}"/>
    <cellStyle name="Normal 9 3 2 2 2 3 4" xfId="4031" xr:uid="{8067FD67-7A78-46A0-AB05-B826D2DE7974}"/>
    <cellStyle name="Normal 9 3 2 2 2 4" xfId="2240" xr:uid="{4310C0FC-869E-4C53-90A0-B7D202019129}"/>
    <cellStyle name="Normal 9 3 2 2 2 4 2" xfId="2241" xr:uid="{FAAF7C46-5933-48F4-B0AC-B267B13F1591}"/>
    <cellStyle name="Normal 9 3 2 2 2 5" xfId="2242" xr:uid="{80C4155B-CD30-44AE-AE01-D93BA66178E5}"/>
    <cellStyle name="Normal 9 3 2 2 2 6" xfId="4032" xr:uid="{BDB3E89B-2362-44E4-BFCD-6E43EC6B94C8}"/>
    <cellStyle name="Normal 9 3 2 2 3" xfId="404" xr:uid="{D5785F29-E53C-441D-8A35-CD55A94675F5}"/>
    <cellStyle name="Normal 9 3 2 2 3 2" xfId="828" xr:uid="{254544CF-A20D-4634-B524-03C6FC923C58}"/>
    <cellStyle name="Normal 9 3 2 2 3 2 2" xfId="829" xr:uid="{39ED08CB-8C78-4E85-8E8C-23E7BBF91026}"/>
    <cellStyle name="Normal 9 3 2 2 3 2 2 2" xfId="2243" xr:uid="{41291D2A-05FC-4F08-B5AF-0BB2958EACB5}"/>
    <cellStyle name="Normal 9 3 2 2 3 2 2 2 2" xfId="2244" xr:uid="{03D0A25C-57C2-4FFE-A462-3E05DC101579}"/>
    <cellStyle name="Normal 9 3 2 2 3 2 2 3" xfId="2245" xr:uid="{DCA1E795-6E1E-4C04-9A67-B32C3AE5DA48}"/>
    <cellStyle name="Normal 9 3 2 2 3 2 3" xfId="2246" xr:uid="{F9E52C92-06D7-4533-B914-B02BE90DF909}"/>
    <cellStyle name="Normal 9 3 2 2 3 2 3 2" xfId="2247" xr:uid="{5B777DC7-5DAF-4F7C-9907-6CC653E02E14}"/>
    <cellStyle name="Normal 9 3 2 2 3 2 4" xfId="2248" xr:uid="{0F83AFBA-88FD-4354-98B3-D584994ECD05}"/>
    <cellStyle name="Normal 9 3 2 2 3 3" xfId="830" xr:uid="{FA76C16D-FD72-4C2E-AA25-441AA8C4ED82}"/>
    <cellStyle name="Normal 9 3 2 2 3 3 2" xfId="2249" xr:uid="{98DC064E-3F9C-428A-B594-5206C8187D0C}"/>
    <cellStyle name="Normal 9 3 2 2 3 3 2 2" xfId="2250" xr:uid="{1409583E-7CC8-48B1-8464-E140E6FD5257}"/>
    <cellStyle name="Normal 9 3 2 2 3 3 3" xfId="2251" xr:uid="{776BEF2E-1B05-422D-AC26-2A6A2AF20CE2}"/>
    <cellStyle name="Normal 9 3 2 2 3 4" xfId="2252" xr:uid="{467F0754-2AAE-4FC6-BD8C-02ACFCB24B82}"/>
    <cellStyle name="Normal 9 3 2 2 3 4 2" xfId="2253" xr:uid="{0B032E38-4CC7-4196-861A-11FD7389F441}"/>
    <cellStyle name="Normal 9 3 2 2 3 5" xfId="2254" xr:uid="{A2EEAA0A-DD6D-4976-9C86-F398C50E31D4}"/>
    <cellStyle name="Normal 9 3 2 2 4" xfId="831" xr:uid="{BC0F79E3-90D3-44B3-A2BC-6C16054DE136}"/>
    <cellStyle name="Normal 9 3 2 2 4 2" xfId="832" xr:uid="{AADB2857-C7A2-48E9-9C10-12A07D32536A}"/>
    <cellStyle name="Normal 9 3 2 2 4 2 2" xfId="2255" xr:uid="{CEEA4E7F-3B16-4EFA-9B39-6CF14179FE7E}"/>
    <cellStyle name="Normal 9 3 2 2 4 2 2 2" xfId="2256" xr:uid="{9374E128-5B47-4E5E-B8D0-AAB03A28E8DC}"/>
    <cellStyle name="Normal 9 3 2 2 4 2 3" xfId="2257" xr:uid="{5D192C62-6FAB-4D81-BBB2-2B134F82E88A}"/>
    <cellStyle name="Normal 9 3 2 2 4 3" xfId="2258" xr:uid="{9AEA4FFA-2BEA-4E3B-B3FC-4C73DCEAF605}"/>
    <cellStyle name="Normal 9 3 2 2 4 3 2" xfId="2259" xr:uid="{A7487914-5839-4B97-A510-48C61E9DAE02}"/>
    <cellStyle name="Normal 9 3 2 2 4 4" xfId="2260" xr:uid="{3AB06859-F72B-4B3C-8931-3C49CA0C9B44}"/>
    <cellStyle name="Normal 9 3 2 2 5" xfId="833" xr:uid="{A760A680-C76E-4075-B321-03DA356A3F48}"/>
    <cellStyle name="Normal 9 3 2 2 5 2" xfId="2261" xr:uid="{BBCBE3B6-386B-42F2-B266-AFA5A4E0D9AA}"/>
    <cellStyle name="Normal 9 3 2 2 5 2 2" xfId="2262" xr:uid="{461FCCA1-FDE4-4A6D-ADE6-993564AFC890}"/>
    <cellStyle name="Normal 9 3 2 2 5 3" xfId="2263" xr:uid="{50177DA0-905F-404D-B0B3-1EA3D753A4BB}"/>
    <cellStyle name="Normal 9 3 2 2 5 4" xfId="4033" xr:uid="{8CC0B372-39BA-4161-8F46-D2760D17E04B}"/>
    <cellStyle name="Normal 9 3 2 2 6" xfId="2264" xr:uid="{949C23B3-C8B7-4771-8278-0AB4854DA3AD}"/>
    <cellStyle name="Normal 9 3 2 2 6 2" xfId="2265" xr:uid="{E8958863-BFA2-4C72-8829-18B843138663}"/>
    <cellStyle name="Normal 9 3 2 2 7" xfId="2266" xr:uid="{7BCF9A8C-6618-4AE2-9EB7-35A8C529EFF3}"/>
    <cellStyle name="Normal 9 3 2 2 8" xfId="4034" xr:uid="{1DC3C07C-D049-4AE0-8F08-D0A8D07331BD}"/>
    <cellStyle name="Normal 9 3 2 3" xfId="405" xr:uid="{98D533F9-B9BD-4253-9631-DBBB0C3C25F6}"/>
    <cellStyle name="Normal 9 3 2 3 2" xfId="834" xr:uid="{64924A08-2EC2-4540-82B2-226DEB43E449}"/>
    <cellStyle name="Normal 9 3 2 3 2 2" xfId="835" xr:uid="{653FB1B6-311E-41EE-8C46-870C5E00432F}"/>
    <cellStyle name="Normal 9 3 2 3 2 2 2" xfId="2267" xr:uid="{4FE7FF92-06F2-4564-8476-CFB9C643D0BB}"/>
    <cellStyle name="Normal 9 3 2 3 2 2 2 2" xfId="2268" xr:uid="{E87F256F-1E4B-4146-833A-39D72DB954D2}"/>
    <cellStyle name="Normal 9 3 2 3 2 2 3" xfId="2269" xr:uid="{0AE86111-A9AC-4C95-A06F-E986CED122F9}"/>
    <cellStyle name="Normal 9 3 2 3 2 3" xfId="2270" xr:uid="{4187727F-571B-47CE-9152-34EF4B986FE4}"/>
    <cellStyle name="Normal 9 3 2 3 2 3 2" xfId="2271" xr:uid="{10FC30DA-6817-4D96-BEBE-32F374CD3065}"/>
    <cellStyle name="Normal 9 3 2 3 2 4" xfId="2272" xr:uid="{BF7EC548-BC5F-4280-83D1-F8160B46D44E}"/>
    <cellStyle name="Normal 9 3 2 3 3" xfId="836" xr:uid="{848DD84F-49FD-4F32-9010-6F741399C939}"/>
    <cellStyle name="Normal 9 3 2 3 3 2" xfId="2273" xr:uid="{FE6E85B3-6B99-499B-B8E3-0362801D3FC6}"/>
    <cellStyle name="Normal 9 3 2 3 3 2 2" xfId="2274" xr:uid="{44B95DD8-2C6F-41DC-B0EA-D8C6B555452E}"/>
    <cellStyle name="Normal 9 3 2 3 3 3" xfId="2275" xr:uid="{995593D0-741D-4E12-8500-2E3692E24772}"/>
    <cellStyle name="Normal 9 3 2 3 3 4" xfId="4035" xr:uid="{910510C2-93E7-447A-93F8-13FAC10BF42A}"/>
    <cellStyle name="Normal 9 3 2 3 4" xfId="2276" xr:uid="{18524832-6865-466D-AE76-12A7EF2434B3}"/>
    <cellStyle name="Normal 9 3 2 3 4 2" xfId="2277" xr:uid="{0FDC6665-CF6D-4DA9-8D09-751A6CAD4D4D}"/>
    <cellStyle name="Normal 9 3 2 3 5" xfId="2278" xr:uid="{AF783C55-97BB-4DC0-A288-39EC61DD2DEB}"/>
    <cellStyle name="Normal 9 3 2 3 6" xfId="4036" xr:uid="{173735A9-D361-4E69-A2C0-F1F77E0293D1}"/>
    <cellStyle name="Normal 9 3 2 4" xfId="406" xr:uid="{B49C75DC-42A0-4F84-8878-88917E1E9C8F}"/>
    <cellStyle name="Normal 9 3 2 4 2" xfId="837" xr:uid="{245AB12F-28DD-4DA4-91EE-BE05B169F5BD}"/>
    <cellStyle name="Normal 9 3 2 4 2 2" xfId="838" xr:uid="{5A521478-78B2-4715-8C47-9E20CB8C8B04}"/>
    <cellStyle name="Normal 9 3 2 4 2 2 2" xfId="2279" xr:uid="{D98D1266-D49B-4B61-9632-8B02B4D52B9A}"/>
    <cellStyle name="Normal 9 3 2 4 2 2 2 2" xfId="2280" xr:uid="{BE2744A4-3167-4844-B1CF-68C0FD9ED403}"/>
    <cellStyle name="Normal 9 3 2 4 2 2 3" xfId="2281" xr:uid="{4270C1D2-3623-44C3-8897-87FAEAE62DC9}"/>
    <cellStyle name="Normal 9 3 2 4 2 3" xfId="2282" xr:uid="{BB5A92D9-8B54-4C7A-A30C-DB96D3253F4A}"/>
    <cellStyle name="Normal 9 3 2 4 2 3 2" xfId="2283" xr:uid="{60F7F8F9-C395-477F-8308-D25B1E462329}"/>
    <cellStyle name="Normal 9 3 2 4 2 4" xfId="2284" xr:uid="{9C826DD2-5AB5-44D5-90D4-59DDD4132680}"/>
    <cellStyle name="Normal 9 3 2 4 3" xfId="839" xr:uid="{A611DD85-D448-4CBC-99F8-2D21A3AD5A94}"/>
    <cellStyle name="Normal 9 3 2 4 3 2" xfId="2285" xr:uid="{81540D87-47A7-49A4-9CCA-6ECCBAC2BA1E}"/>
    <cellStyle name="Normal 9 3 2 4 3 2 2" xfId="2286" xr:uid="{BA58FFC5-FF37-496F-B64A-7EB9B23BA430}"/>
    <cellStyle name="Normal 9 3 2 4 3 3" xfId="2287" xr:uid="{890CB3E1-3C8B-4C3D-856E-D4CDBD07350E}"/>
    <cellStyle name="Normal 9 3 2 4 4" xfId="2288" xr:uid="{4275BA11-EA1E-4C67-8A9F-7439E8994717}"/>
    <cellStyle name="Normal 9 3 2 4 4 2" xfId="2289" xr:uid="{1E4DC7AA-921C-4CFB-B73B-7EE745F9CEF1}"/>
    <cellStyle name="Normal 9 3 2 4 5" xfId="2290" xr:uid="{16C72D3B-A458-4B64-92A5-62644D4DD757}"/>
    <cellStyle name="Normal 9 3 2 5" xfId="407" xr:uid="{5B0E94E6-BE31-491B-933E-25057AE9165C}"/>
    <cellStyle name="Normal 9 3 2 5 2" xfId="840" xr:uid="{F4585EE7-8B51-4F5D-BC7E-0887796BCE07}"/>
    <cellStyle name="Normal 9 3 2 5 2 2" xfId="2291" xr:uid="{52C56B59-BF06-4E56-81A8-72C2825A2B37}"/>
    <cellStyle name="Normal 9 3 2 5 2 2 2" xfId="2292" xr:uid="{85AE07F2-A78B-4AB5-B35B-B2CBF02A348A}"/>
    <cellStyle name="Normal 9 3 2 5 2 3" xfId="2293" xr:uid="{2AFE87F9-D7A4-4282-AC1E-46D78A173297}"/>
    <cellStyle name="Normal 9 3 2 5 3" xfId="2294" xr:uid="{89A6458D-8E9E-4B9F-8A26-13E26D394476}"/>
    <cellStyle name="Normal 9 3 2 5 3 2" xfId="2295" xr:uid="{6A11A6E5-0D9A-4E02-8CCF-98BC44A1D7D2}"/>
    <cellStyle name="Normal 9 3 2 5 4" xfId="2296" xr:uid="{5AE9E7A8-6007-4C37-9F07-2DD58CE4B211}"/>
    <cellStyle name="Normal 9 3 2 6" xfId="841" xr:uid="{85074C1C-BD63-4855-AA76-E4AB50148D8E}"/>
    <cellStyle name="Normal 9 3 2 6 2" xfId="2297" xr:uid="{1A569B54-0239-48C5-B837-F8FCE6BDF975}"/>
    <cellStyle name="Normal 9 3 2 6 2 2" xfId="2298" xr:uid="{684F5CDF-7916-49FD-9B2B-47CC89442B62}"/>
    <cellStyle name="Normal 9 3 2 6 3" xfId="2299" xr:uid="{557EBFE8-519D-46BC-A36F-47DE07D737FD}"/>
    <cellStyle name="Normal 9 3 2 6 4" xfId="4037" xr:uid="{4499D4A2-85B4-4EFE-AA65-F0DFF0B924CA}"/>
    <cellStyle name="Normal 9 3 2 7" xfId="2300" xr:uid="{19EC3D92-5DBB-4C7F-905D-FE9FA81F9F34}"/>
    <cellStyle name="Normal 9 3 2 7 2" xfId="2301" xr:uid="{1566DACF-C567-46F8-A10E-4E7C8CEEE569}"/>
    <cellStyle name="Normal 9 3 2 8" xfId="2302" xr:uid="{06CFE8A4-008A-4247-8C58-55FF3480F50D}"/>
    <cellStyle name="Normal 9 3 2 9" xfId="4038" xr:uid="{9DC23765-2B87-405B-ACF6-ED7CC3D815BC}"/>
    <cellStyle name="Normal 9 3 3" xfId="169" xr:uid="{CB0B74C5-D9CB-4035-8538-20BC97EFF4C4}"/>
    <cellStyle name="Normal 9 3 3 2" xfId="170" xr:uid="{DBE25D39-0A91-4612-B332-D55CD5718069}"/>
    <cellStyle name="Normal 9 3 3 2 2" xfId="842" xr:uid="{C4B7C5BD-D1FF-4F69-B944-53F0A85F9EB7}"/>
    <cellStyle name="Normal 9 3 3 2 2 2" xfId="843" xr:uid="{AD790135-17B7-4FAC-9E52-AA70183C28E7}"/>
    <cellStyle name="Normal 9 3 3 2 2 2 2" xfId="2303" xr:uid="{FF847C43-4EFA-4B63-9BAD-8BB85FCFE5A5}"/>
    <cellStyle name="Normal 9 3 3 2 2 2 2 2" xfId="2304" xr:uid="{7081F1EC-2192-4FD9-9ABE-2788AA9BE954}"/>
    <cellStyle name="Normal 9 3 3 2 2 2 3" xfId="2305" xr:uid="{78531039-5F08-4942-B8CD-CAB48A7B5EF1}"/>
    <cellStyle name="Normal 9 3 3 2 2 3" xfId="2306" xr:uid="{A0A92CE3-462B-42C5-BC9E-B0ABC3224F46}"/>
    <cellStyle name="Normal 9 3 3 2 2 3 2" xfId="2307" xr:uid="{4614EED4-E4CC-4E6D-83BD-62374EC0202E}"/>
    <cellStyle name="Normal 9 3 3 2 2 4" xfId="2308" xr:uid="{60CEDE59-E48A-452F-B962-687F7180D653}"/>
    <cellStyle name="Normal 9 3 3 2 3" xfId="844" xr:uid="{9B7E5205-0337-4EE0-9F8D-A045D1ABD09B}"/>
    <cellStyle name="Normal 9 3 3 2 3 2" xfId="2309" xr:uid="{09DFA2F5-E297-4C73-BE8B-4CC51F109151}"/>
    <cellStyle name="Normal 9 3 3 2 3 2 2" xfId="2310" xr:uid="{C816D600-E1A7-4C97-B7C3-D68A0D61908A}"/>
    <cellStyle name="Normal 9 3 3 2 3 3" xfId="2311" xr:uid="{2FC3DFB7-2627-4ACA-9B2F-AAE18A37905E}"/>
    <cellStyle name="Normal 9 3 3 2 3 4" xfId="4039" xr:uid="{7600A117-72C6-4680-ABFC-EE00F8E0E799}"/>
    <cellStyle name="Normal 9 3 3 2 4" xfId="2312" xr:uid="{EDA40852-F777-4CAE-9624-0A6C239230AE}"/>
    <cellStyle name="Normal 9 3 3 2 4 2" xfId="2313" xr:uid="{2C705BC2-2585-4AD6-A198-58B90E543630}"/>
    <cellStyle name="Normal 9 3 3 2 5" xfId="2314" xr:uid="{7EF2A443-D2CD-4B3B-BD7A-60B55F67AB69}"/>
    <cellStyle name="Normal 9 3 3 2 6" xfId="4040" xr:uid="{7B7245D0-CE7D-451D-9B0B-F6E81C9127E2}"/>
    <cellStyle name="Normal 9 3 3 3" xfId="408" xr:uid="{012FC294-4B33-4159-ACC6-8B1CF3A4DC90}"/>
    <cellStyle name="Normal 9 3 3 3 2" xfId="845" xr:uid="{14D08918-24D5-4190-AA61-141DA9FFA915}"/>
    <cellStyle name="Normal 9 3 3 3 2 2" xfId="846" xr:uid="{DD9AC707-F493-4D71-9D2C-D0AF8B48A881}"/>
    <cellStyle name="Normal 9 3 3 3 2 2 2" xfId="2315" xr:uid="{8D49D039-7ECE-400C-9303-5CE0363C8CC0}"/>
    <cellStyle name="Normal 9 3 3 3 2 2 2 2" xfId="2316" xr:uid="{8DC0A4C7-0C88-456A-A7EF-4DD72F4208EA}"/>
    <cellStyle name="Normal 9 3 3 3 2 2 2 2 2" xfId="4765" xr:uid="{04F3726C-7960-4FED-815E-BB5D13524FE6}"/>
    <cellStyle name="Normal 9 3 3 3 2 2 3" xfId="2317" xr:uid="{638A5762-82A2-42F0-808E-BD181AAB5613}"/>
    <cellStyle name="Normal 9 3 3 3 2 2 3 2" xfId="4766" xr:uid="{63048AEE-35C5-4801-B585-D8B1C61DD108}"/>
    <cellStyle name="Normal 9 3 3 3 2 3" xfId="2318" xr:uid="{FA9B55E0-2525-40D6-A485-10B1D77AB806}"/>
    <cellStyle name="Normal 9 3 3 3 2 3 2" xfId="2319" xr:uid="{02A33CD5-423C-45B3-A0BE-70BF01740A18}"/>
    <cellStyle name="Normal 9 3 3 3 2 3 2 2" xfId="4768" xr:uid="{7731C333-CC2D-474E-8BA1-00A4BA10D50E}"/>
    <cellStyle name="Normal 9 3 3 3 2 3 3" xfId="4767" xr:uid="{9B602FE1-2F97-4CDD-A6B9-C3E2C26D60EF}"/>
    <cellStyle name="Normal 9 3 3 3 2 4" xfId="2320" xr:uid="{29D69903-3E0B-46F7-B6C7-663FBE167113}"/>
    <cellStyle name="Normal 9 3 3 3 2 4 2" xfId="4769" xr:uid="{F7C4CFF2-D44A-490C-B6D8-414FB7D8BAA9}"/>
    <cellStyle name="Normal 9 3 3 3 3" xfId="847" xr:uid="{DB69C824-4DEE-499E-881D-A275C5481936}"/>
    <cellStyle name="Normal 9 3 3 3 3 2" xfId="2321" xr:uid="{6930EEAA-F4A6-4BC2-B55E-D0A51CA39639}"/>
    <cellStyle name="Normal 9 3 3 3 3 2 2" xfId="2322" xr:uid="{0DD97EA0-0BCC-4B51-8664-C8756A92E5F4}"/>
    <cellStyle name="Normal 9 3 3 3 3 2 2 2" xfId="4772" xr:uid="{51FB7CF6-C57E-4529-A61B-DAB0E1250FF6}"/>
    <cellStyle name="Normal 9 3 3 3 3 2 3" xfId="4771" xr:uid="{321BE079-DF02-4FE2-ABC7-96C92DAC99C2}"/>
    <cellStyle name="Normal 9 3 3 3 3 3" xfId="2323" xr:uid="{23922A06-4954-4073-8228-532309963012}"/>
    <cellStyle name="Normal 9 3 3 3 3 3 2" xfId="4773" xr:uid="{53311F1D-8A9D-40D5-95DC-7F8FAB9D469D}"/>
    <cellStyle name="Normal 9 3 3 3 3 4" xfId="4770" xr:uid="{AB4B3FED-82CC-4B11-9EFA-6DCAB2CA9581}"/>
    <cellStyle name="Normal 9 3 3 3 4" xfId="2324" xr:uid="{663E38DC-89A7-4D4D-B995-EDAFB556ADAB}"/>
    <cellStyle name="Normal 9 3 3 3 4 2" xfId="2325" xr:uid="{696E81DF-1ED9-4AE5-954F-0ADB4FAB6987}"/>
    <cellStyle name="Normal 9 3 3 3 4 2 2" xfId="4775" xr:uid="{DAABE558-0CE7-4329-A476-15FA4934FE5C}"/>
    <cellStyle name="Normal 9 3 3 3 4 3" xfId="4774" xr:uid="{2322BE20-BF43-4A70-BB06-2B73ACC4D9BB}"/>
    <cellStyle name="Normal 9 3 3 3 5" xfId="2326" xr:uid="{2C2C12A3-AE9B-440A-9B30-415DBB680EFC}"/>
    <cellStyle name="Normal 9 3 3 3 5 2" xfId="4776" xr:uid="{BC65900C-9F73-4847-A73C-8A7761E073E7}"/>
    <cellStyle name="Normal 9 3 3 4" xfId="409" xr:uid="{B0191DE5-63D0-4235-87FB-A865E4CFC753}"/>
    <cellStyle name="Normal 9 3 3 4 2" xfId="848" xr:uid="{BB05307F-7DB3-4531-B272-B96593D500D9}"/>
    <cellStyle name="Normal 9 3 3 4 2 2" xfId="2327" xr:uid="{06814B9B-04B4-45DA-AF62-B3A93AFD3D71}"/>
    <cellStyle name="Normal 9 3 3 4 2 2 2" xfId="2328" xr:uid="{F54A889E-0FC1-42BF-965B-CCB4BDF76677}"/>
    <cellStyle name="Normal 9 3 3 4 2 2 2 2" xfId="4780" xr:uid="{5D770719-DA66-4DBC-802F-C1C0C84C6096}"/>
    <cellStyle name="Normal 9 3 3 4 2 2 3" xfId="4779" xr:uid="{BBDA12BD-9DED-4D78-B4F8-EA773BAC7024}"/>
    <cellStyle name="Normal 9 3 3 4 2 3" xfId="2329" xr:uid="{D8B5E41B-8170-4F0B-ADE9-56137BEE58DD}"/>
    <cellStyle name="Normal 9 3 3 4 2 3 2" xfId="4781" xr:uid="{70174779-9AB7-4EB1-9C42-F77E1475501F}"/>
    <cellStyle name="Normal 9 3 3 4 2 4" xfId="4778" xr:uid="{88795E52-1ECC-490C-BADE-F41737185346}"/>
    <cellStyle name="Normal 9 3 3 4 3" xfId="2330" xr:uid="{2279360B-2863-462C-A7CB-027EF7FA0B47}"/>
    <cellStyle name="Normal 9 3 3 4 3 2" xfId="2331" xr:uid="{F6F8EA18-692E-4117-B9C4-AFD021C0FB99}"/>
    <cellStyle name="Normal 9 3 3 4 3 2 2" xfId="4783" xr:uid="{34D2ADF7-126F-42D6-96CA-CE8961FBEB99}"/>
    <cellStyle name="Normal 9 3 3 4 3 3" xfId="4782" xr:uid="{97729231-AEE8-41B7-BB47-A60056F098C3}"/>
    <cellStyle name="Normal 9 3 3 4 4" xfId="2332" xr:uid="{E94FC1AF-63B7-42D9-8494-D529C75A0C8D}"/>
    <cellStyle name="Normal 9 3 3 4 4 2" xfId="4784" xr:uid="{6E4ADF27-2E7F-493E-92E0-4FB61DF31754}"/>
    <cellStyle name="Normal 9 3 3 4 5" xfId="4777" xr:uid="{A3B666FE-BCA6-426F-BF9B-96D0E2C95393}"/>
    <cellStyle name="Normal 9 3 3 5" xfId="849" xr:uid="{8C82F865-9C67-408E-BA69-A166711E2D3F}"/>
    <cellStyle name="Normal 9 3 3 5 2" xfId="2333" xr:uid="{B3AA5693-8DC0-4A54-BDD6-BDB853A04AF4}"/>
    <cellStyle name="Normal 9 3 3 5 2 2" xfId="2334" xr:uid="{7C1C1858-B1A5-422B-B680-0EE297690092}"/>
    <cellStyle name="Normal 9 3 3 5 2 2 2" xfId="4787" xr:uid="{D584D537-2F19-4F78-989D-F4890CD237B0}"/>
    <cellStyle name="Normal 9 3 3 5 2 3" xfId="4786" xr:uid="{32D964DF-C295-4D5D-B6EB-E3F44BA443F7}"/>
    <cellStyle name="Normal 9 3 3 5 3" xfId="2335" xr:uid="{55180343-D552-4E54-840C-57A14D15BECA}"/>
    <cellStyle name="Normal 9 3 3 5 3 2" xfId="4788" xr:uid="{E3B6E8D0-CCBC-445E-B02B-8BE959C6FFFD}"/>
    <cellStyle name="Normal 9 3 3 5 4" xfId="4041" xr:uid="{08F25957-98A0-4DFD-A876-38043B8F3193}"/>
    <cellStyle name="Normal 9 3 3 5 4 2" xfId="4789" xr:uid="{CE2DDD27-1D97-482E-9F5D-240D820AC380}"/>
    <cellStyle name="Normal 9 3 3 5 5" xfId="4785" xr:uid="{65DE80EC-ABBE-497D-A6F8-D99724F5233C}"/>
    <cellStyle name="Normal 9 3 3 6" xfId="2336" xr:uid="{5E102CA1-2CF2-4768-88D1-383D688DCFE0}"/>
    <cellStyle name="Normal 9 3 3 6 2" xfId="2337" xr:uid="{0962B51D-779E-404F-89DF-CA6CDB389DB6}"/>
    <cellStyle name="Normal 9 3 3 6 2 2" xfId="4791" xr:uid="{01467F85-221A-4A8A-BE1B-59885E1AA3B7}"/>
    <cellStyle name="Normal 9 3 3 6 3" xfId="4790" xr:uid="{43FB1D86-D291-4749-B656-621C6AA71023}"/>
    <cellStyle name="Normal 9 3 3 7" xfId="2338" xr:uid="{C0522CCF-3FE4-4241-9673-63A28D3C7019}"/>
    <cellStyle name="Normal 9 3 3 7 2" xfId="4792" xr:uid="{CB30DA4B-6BA6-4155-8EA5-2B416CD0B6CD}"/>
    <cellStyle name="Normal 9 3 3 8" xfId="4042" xr:uid="{E021723D-4D3F-41C8-A952-2F5A36245485}"/>
    <cellStyle name="Normal 9 3 3 8 2" xfId="4793" xr:uid="{5B465599-FB68-47AD-8E71-5B8F3F774F5F}"/>
    <cellStyle name="Normal 9 3 4" xfId="171" xr:uid="{C1A65D83-2067-4B3A-81EF-F6A26777DB47}"/>
    <cellStyle name="Normal 9 3 4 2" xfId="450" xr:uid="{EA7FAC1F-CDA2-476B-BE5D-4B083619230F}"/>
    <cellStyle name="Normal 9 3 4 2 2" xfId="850" xr:uid="{3E397603-3550-4646-A64D-2721161A613D}"/>
    <cellStyle name="Normal 9 3 4 2 2 2" xfId="2339" xr:uid="{1E20CAE5-6069-4D6D-BE3C-4501BC316FAF}"/>
    <cellStyle name="Normal 9 3 4 2 2 2 2" xfId="2340" xr:uid="{37A99D74-090E-4344-B1BE-097E1057F5E0}"/>
    <cellStyle name="Normal 9 3 4 2 2 2 2 2" xfId="4798" xr:uid="{FCF402E1-0AA5-4D59-9356-4B9E28EB4C77}"/>
    <cellStyle name="Normal 9 3 4 2 2 2 3" xfId="4797" xr:uid="{96BDD62A-BD1F-47FC-9B63-D5CD21645FA7}"/>
    <cellStyle name="Normal 9 3 4 2 2 3" xfId="2341" xr:uid="{4C7E1500-DBA8-4CF5-A283-0C939267BE59}"/>
    <cellStyle name="Normal 9 3 4 2 2 3 2" xfId="4799" xr:uid="{8E03E23A-32A9-45B4-A671-C896D454490E}"/>
    <cellStyle name="Normal 9 3 4 2 2 4" xfId="4043" xr:uid="{106E151A-D09D-4896-B1E0-DF891DE25BCD}"/>
    <cellStyle name="Normal 9 3 4 2 2 4 2" xfId="4800" xr:uid="{91DB8165-EB5D-4258-9F6C-09E40D20E428}"/>
    <cellStyle name="Normal 9 3 4 2 2 5" xfId="4796" xr:uid="{0C3ED5EC-7BBA-49DC-AA95-6D5498505E57}"/>
    <cellStyle name="Normal 9 3 4 2 3" xfId="2342" xr:uid="{2E5ACD44-51D1-4762-B0CD-1313ACA2A2BC}"/>
    <cellStyle name="Normal 9 3 4 2 3 2" xfId="2343" xr:uid="{BD24A427-087F-4B6F-A943-3D1D8535358D}"/>
    <cellStyle name="Normal 9 3 4 2 3 2 2" xfId="4802" xr:uid="{703E3DFF-8C2C-40FD-8AC1-6C2F108A9883}"/>
    <cellStyle name="Normal 9 3 4 2 3 3" xfId="4801" xr:uid="{7571A2CF-58E1-4DF7-B968-4A695B22155D}"/>
    <cellStyle name="Normal 9 3 4 2 4" xfId="2344" xr:uid="{3C108288-0174-49C1-B230-7600F7F28369}"/>
    <cellStyle name="Normal 9 3 4 2 4 2" xfId="4803" xr:uid="{D8DD9736-E4AD-4D49-94B8-2AA47AEDCEAC}"/>
    <cellStyle name="Normal 9 3 4 2 5" xfId="4044" xr:uid="{B570C78B-CD98-408E-94C5-A915C8156414}"/>
    <cellStyle name="Normal 9 3 4 2 5 2" xfId="4804" xr:uid="{DF9186D8-2546-419C-83C5-644980B96B0D}"/>
    <cellStyle name="Normal 9 3 4 2 6" xfId="4795" xr:uid="{4FDA5E3B-D161-405B-B4DE-1CA57F0D75CE}"/>
    <cellStyle name="Normal 9 3 4 3" xfId="851" xr:uid="{46CD0B86-01A7-4DFB-AB8D-CF3DDFBD4551}"/>
    <cellStyle name="Normal 9 3 4 3 2" xfId="2345" xr:uid="{270D51AB-BE53-43AD-991E-048BE3844543}"/>
    <cellStyle name="Normal 9 3 4 3 2 2" xfId="2346" xr:uid="{2690D1D3-D749-4811-B6ED-A003F76CC743}"/>
    <cellStyle name="Normal 9 3 4 3 2 2 2" xfId="4807" xr:uid="{294D3838-A483-4401-B0CE-B580CFDB8D17}"/>
    <cellStyle name="Normal 9 3 4 3 2 3" xfId="4806" xr:uid="{887E007C-4F11-42A2-A65C-BCA8CB1F9AFF}"/>
    <cellStyle name="Normal 9 3 4 3 3" xfId="2347" xr:uid="{9F6CCE58-DA3F-4248-A4D6-BAE81B90C739}"/>
    <cellStyle name="Normal 9 3 4 3 3 2" xfId="4808" xr:uid="{3913B197-E8CE-4791-AC55-E619DC6F72EC}"/>
    <cellStyle name="Normal 9 3 4 3 4" xfId="4045" xr:uid="{441301C8-C81F-479C-A0F2-E51B3C8277CD}"/>
    <cellStyle name="Normal 9 3 4 3 4 2" xfId="4809" xr:uid="{15D1B38E-9854-4D14-988C-873EF6FAAFFF}"/>
    <cellStyle name="Normal 9 3 4 3 5" xfId="4805" xr:uid="{99A26847-C0DC-4F11-BE39-821B7F4D149F}"/>
    <cellStyle name="Normal 9 3 4 4" xfId="2348" xr:uid="{FF20D5A8-75F5-46DB-A1AD-8050DE69571C}"/>
    <cellStyle name="Normal 9 3 4 4 2" xfId="2349" xr:uid="{AA1576C1-6218-4C41-93C9-CF2C2B1CC876}"/>
    <cellStyle name="Normal 9 3 4 4 2 2" xfId="4811" xr:uid="{91647F84-5E4E-4C31-8B63-841A7D9CB1F6}"/>
    <cellStyle name="Normal 9 3 4 4 3" xfId="4046" xr:uid="{D4C74C43-309D-4BBF-9C0F-7105211EB435}"/>
    <cellStyle name="Normal 9 3 4 4 3 2" xfId="4812" xr:uid="{1064AA04-F78B-403A-83A7-E35E53D5415E}"/>
    <cellStyle name="Normal 9 3 4 4 4" xfId="4047" xr:uid="{DF262F06-CF3F-46AE-877C-13E01D34507B}"/>
    <cellStyle name="Normal 9 3 4 4 4 2" xfId="4813" xr:uid="{4BFBEF64-E803-404A-B2AC-2FBCF97B544E}"/>
    <cellStyle name="Normal 9 3 4 4 5" xfId="4810" xr:uid="{68D5E748-054E-41DA-AB1E-12DCE2FAE71E}"/>
    <cellStyle name="Normal 9 3 4 5" xfId="2350" xr:uid="{DD11368F-5DBC-4E66-A3E9-E2CB4C7499B6}"/>
    <cellStyle name="Normal 9 3 4 5 2" xfId="4814" xr:uid="{1B77C927-C778-4FCE-A4FE-3284F2B56849}"/>
    <cellStyle name="Normal 9 3 4 6" xfId="4048" xr:uid="{3C592A29-E197-4E10-8F04-B4B03D9C6730}"/>
    <cellStyle name="Normal 9 3 4 6 2" xfId="4815" xr:uid="{F2CB4EA4-CE44-4794-AF48-0CA0335F8CE1}"/>
    <cellStyle name="Normal 9 3 4 7" xfId="4049" xr:uid="{8BB259C7-01FF-41A0-AC87-F89BF0F16B6C}"/>
    <cellStyle name="Normal 9 3 4 7 2" xfId="4816" xr:uid="{674F4308-64E9-43AD-B590-56930B457411}"/>
    <cellStyle name="Normal 9 3 4 8" xfId="4794" xr:uid="{9296ADDE-7C2E-472B-9704-0427A1C5DF67}"/>
    <cellStyle name="Normal 9 3 5" xfId="410" xr:uid="{1E61840B-CF5A-4AE9-81D3-AAF657834512}"/>
    <cellStyle name="Normal 9 3 5 2" xfId="852" xr:uid="{08511879-FD37-4200-B79F-733C65321E37}"/>
    <cellStyle name="Normal 9 3 5 2 2" xfId="853" xr:uid="{17338A5B-A709-4345-996D-1678A0E4D657}"/>
    <cellStyle name="Normal 9 3 5 2 2 2" xfId="2351" xr:uid="{0BBCDB49-9367-457F-ACEF-C9C38C270AF1}"/>
    <cellStyle name="Normal 9 3 5 2 2 2 2" xfId="2352" xr:uid="{0CF9D429-DAB9-4B71-AECA-4FA18D4F2BA7}"/>
    <cellStyle name="Normal 9 3 5 2 2 2 2 2" xfId="4821" xr:uid="{FE2C709F-D1C8-442C-98D9-40761BCE9D9F}"/>
    <cellStyle name="Normal 9 3 5 2 2 2 3" xfId="4820" xr:uid="{23CD6C5E-7408-4D81-893B-4225610D3D52}"/>
    <cellStyle name="Normal 9 3 5 2 2 3" xfId="2353" xr:uid="{B9C67244-C0F1-4CBC-BA14-9E945D05D846}"/>
    <cellStyle name="Normal 9 3 5 2 2 3 2" xfId="4822" xr:uid="{F0080E25-E20C-41B5-B33A-9C0061A30EE7}"/>
    <cellStyle name="Normal 9 3 5 2 2 4" xfId="4819" xr:uid="{353A3789-FB8D-402C-B3F5-8C97155CDCD9}"/>
    <cellStyle name="Normal 9 3 5 2 3" xfId="2354" xr:uid="{A2C538E9-28CD-479E-A9C9-4E91FF8EAC18}"/>
    <cellStyle name="Normal 9 3 5 2 3 2" xfId="2355" xr:uid="{50CEC73B-8CAE-4C1D-81D0-C50FF6882F3D}"/>
    <cellStyle name="Normal 9 3 5 2 3 2 2" xfId="4824" xr:uid="{C1426B6B-3743-44E1-A8B8-05F41B84EACD}"/>
    <cellStyle name="Normal 9 3 5 2 3 3" xfId="4823" xr:uid="{78DFFDAE-539E-4DE2-84E9-CF327EEDC73E}"/>
    <cellStyle name="Normal 9 3 5 2 4" xfId="2356" xr:uid="{4CFA1B52-AA4F-4775-A4F6-010BCEC03BE6}"/>
    <cellStyle name="Normal 9 3 5 2 4 2" xfId="4825" xr:uid="{D0CCD9E3-258B-485F-BF8B-7DF7E16D559E}"/>
    <cellStyle name="Normal 9 3 5 2 5" xfId="4818" xr:uid="{917F99D9-FEF9-4EB8-896B-20C17345518C}"/>
    <cellStyle name="Normal 9 3 5 3" xfId="854" xr:uid="{7782C7A5-4553-4184-BF82-DBDA3DB0B88F}"/>
    <cellStyle name="Normal 9 3 5 3 2" xfId="2357" xr:uid="{4341BC9A-6DF3-4E7B-9CE7-271477536949}"/>
    <cellStyle name="Normal 9 3 5 3 2 2" xfId="2358" xr:uid="{53FE4C99-C0B5-47D6-B974-EE6BB63E7441}"/>
    <cellStyle name="Normal 9 3 5 3 2 2 2" xfId="4828" xr:uid="{E4809AAC-B27A-4B42-8F23-D9333B5C6AA9}"/>
    <cellStyle name="Normal 9 3 5 3 2 3" xfId="4827" xr:uid="{99DF2204-B334-48C6-BF5D-85B887B35518}"/>
    <cellStyle name="Normal 9 3 5 3 3" xfId="2359" xr:uid="{411A125D-7233-45E6-9270-72221035BA5E}"/>
    <cellStyle name="Normal 9 3 5 3 3 2" xfId="4829" xr:uid="{8F88D7D8-0B69-4440-86C2-9AD784ED002A}"/>
    <cellStyle name="Normal 9 3 5 3 4" xfId="4050" xr:uid="{2773A64F-4A7C-48E0-B6E8-524B9B43BA48}"/>
    <cellStyle name="Normal 9 3 5 3 4 2" xfId="4830" xr:uid="{59666C4A-3262-48C6-9026-32E372035CA1}"/>
    <cellStyle name="Normal 9 3 5 3 5" xfId="4826" xr:uid="{44D0FE95-EAA6-43F9-9EFA-9B853D9F7FBC}"/>
    <cellStyle name="Normal 9 3 5 4" xfId="2360" xr:uid="{B3869747-1D6D-4612-8BA0-F66035D179DD}"/>
    <cellStyle name="Normal 9 3 5 4 2" xfId="2361" xr:uid="{A1BB74B3-347C-49F4-AD3C-4FDC14A69952}"/>
    <cellStyle name="Normal 9 3 5 4 2 2" xfId="4832" xr:uid="{76FF931F-6E24-4559-A604-C2BF559989FE}"/>
    <cellStyle name="Normal 9 3 5 4 3" xfId="4831" xr:uid="{4D943EC1-5439-4C8E-857C-0B311AE14DF7}"/>
    <cellStyle name="Normal 9 3 5 5" xfId="2362" xr:uid="{07788E90-9C0D-4931-9C27-EEB07E6CE933}"/>
    <cellStyle name="Normal 9 3 5 5 2" xfId="4833" xr:uid="{E3F7F733-E6BC-468C-BBFA-E3879499AB87}"/>
    <cellStyle name="Normal 9 3 5 6" xfId="4051" xr:uid="{A3C04EDB-F728-46DC-B0DC-7871BDF58E47}"/>
    <cellStyle name="Normal 9 3 5 6 2" xfId="4834" xr:uid="{A7D5C032-FFAD-4C8F-9877-FE020FC58524}"/>
    <cellStyle name="Normal 9 3 5 7" xfId="4817" xr:uid="{F6A7F589-FDE8-4411-9DDD-C7AA79D9AA5B}"/>
    <cellStyle name="Normal 9 3 6" xfId="411" xr:uid="{0DF31DE9-77F7-412A-87FD-5DE0300F606D}"/>
    <cellStyle name="Normal 9 3 6 2" xfId="855" xr:uid="{4A948B67-C899-4B5D-8C85-17E21D34B5E8}"/>
    <cellStyle name="Normal 9 3 6 2 2" xfId="2363" xr:uid="{3287B6FF-A234-47AF-A213-A690EA90C36C}"/>
    <cellStyle name="Normal 9 3 6 2 2 2" xfId="2364" xr:uid="{7B063E26-8F67-45B1-B1D0-B93710F6C4A0}"/>
    <cellStyle name="Normal 9 3 6 2 2 2 2" xfId="4838" xr:uid="{271C8250-2C01-4520-BB78-6C1FEDD430CA}"/>
    <cellStyle name="Normal 9 3 6 2 2 3" xfId="4837" xr:uid="{28F9039E-4FBC-44BF-8A96-FBB3BA882004}"/>
    <cellStyle name="Normal 9 3 6 2 3" xfId="2365" xr:uid="{5DF90A37-5C06-4455-8EFC-8495D364484E}"/>
    <cellStyle name="Normal 9 3 6 2 3 2" xfId="4839" xr:uid="{E653CDBB-B645-4A36-9B7B-092BB9B53F7A}"/>
    <cellStyle name="Normal 9 3 6 2 4" xfId="4052" xr:uid="{6BE5D8A6-DA9D-4E44-B370-27A6955194D4}"/>
    <cellStyle name="Normal 9 3 6 2 4 2" xfId="4840" xr:uid="{CEB223AA-4B9C-4B82-ABD5-94AF763AF393}"/>
    <cellStyle name="Normal 9 3 6 2 5" xfId="4836" xr:uid="{F34B835A-D691-4A0E-8490-13F9D3E635AC}"/>
    <cellStyle name="Normal 9 3 6 3" xfId="2366" xr:uid="{87250769-CFBA-45BC-A12E-1DE82907A27D}"/>
    <cellStyle name="Normal 9 3 6 3 2" xfId="2367" xr:uid="{8F3B3DA0-9FBC-4FD6-849A-B2CFDFBE3175}"/>
    <cellStyle name="Normal 9 3 6 3 2 2" xfId="4842" xr:uid="{02B75AE0-E3ED-41EF-A691-25EC32B177BB}"/>
    <cellStyle name="Normal 9 3 6 3 3" xfId="4841" xr:uid="{DEB13ECC-8069-45F0-8958-DC38C6FAF568}"/>
    <cellStyle name="Normal 9 3 6 4" xfId="2368" xr:uid="{683D236E-A5EF-4033-B7C7-58B6B5563B4D}"/>
    <cellStyle name="Normal 9 3 6 4 2" xfId="4843" xr:uid="{ABBF54AD-606E-4C82-9955-F19503776401}"/>
    <cellStyle name="Normal 9 3 6 5" xfId="4053" xr:uid="{B8EDBCC1-D6EA-433A-B9B0-F77DF51B4A66}"/>
    <cellStyle name="Normal 9 3 6 5 2" xfId="4844" xr:uid="{D91E1877-2975-4EDA-A71E-1F551B94EF7C}"/>
    <cellStyle name="Normal 9 3 6 6" xfId="4835" xr:uid="{85FC26E7-989D-4B0A-B953-B7385CB5E358}"/>
    <cellStyle name="Normal 9 3 7" xfId="856" xr:uid="{5BAFD469-903F-42B6-8B14-17AEA3F22B9D}"/>
    <cellStyle name="Normal 9 3 7 2" xfId="2369" xr:uid="{FA4ADFF4-416C-4E0A-9717-A1356F7EEEB0}"/>
    <cellStyle name="Normal 9 3 7 2 2" xfId="2370" xr:uid="{6437E64C-30FC-480A-B7EE-F3972DE233E1}"/>
    <cellStyle name="Normal 9 3 7 2 2 2" xfId="4847" xr:uid="{7E021B35-4F37-4676-8775-45E10DFF46A1}"/>
    <cellStyle name="Normal 9 3 7 2 3" xfId="4846" xr:uid="{29185A32-582C-4FA3-B1F8-9F868BDF6DE3}"/>
    <cellStyle name="Normal 9 3 7 3" xfId="2371" xr:uid="{33E6AA0E-A34F-4D5A-96E3-D38F2F60FD5A}"/>
    <cellStyle name="Normal 9 3 7 3 2" xfId="4848" xr:uid="{CDBA60BD-1244-415F-A61B-F5F5BA03FA1F}"/>
    <cellStyle name="Normal 9 3 7 4" xfId="4054" xr:uid="{CFF51A29-169B-414B-BFEF-176FE1E452D6}"/>
    <cellStyle name="Normal 9 3 7 4 2" xfId="4849" xr:uid="{843F201C-CECB-4FD2-AEBD-D2866AD63661}"/>
    <cellStyle name="Normal 9 3 7 5" xfId="4845" xr:uid="{BCDDA3A3-72FF-40C7-98F2-0CBB29D40F52}"/>
    <cellStyle name="Normal 9 3 8" xfId="2372" xr:uid="{48F950B1-FE16-4221-A843-FB8D73388A0E}"/>
    <cellStyle name="Normal 9 3 8 2" xfId="2373" xr:uid="{44DB0154-4E25-4B39-A07C-953A824DAF9F}"/>
    <cellStyle name="Normal 9 3 8 2 2" xfId="4851" xr:uid="{D48CEDBB-2DC1-4EB1-AB68-24BD68B8599F}"/>
    <cellStyle name="Normal 9 3 8 3" xfId="4055" xr:uid="{7DB74C0C-DF8E-47C6-9EBD-54EAC271BFD6}"/>
    <cellStyle name="Normal 9 3 8 3 2" xfId="4852" xr:uid="{0466084E-88F8-4F53-9F64-96C22AAF199A}"/>
    <cellStyle name="Normal 9 3 8 4" xfId="4056" xr:uid="{01529AF5-D8AD-4196-86E3-61CCA20B9D53}"/>
    <cellStyle name="Normal 9 3 8 4 2" xfId="4853" xr:uid="{307A08DC-4E90-4F6A-B45D-32C02C1EE2BA}"/>
    <cellStyle name="Normal 9 3 8 5" xfId="4850" xr:uid="{BB1C704E-09A9-451B-8A0B-9A32F29EAE21}"/>
    <cellStyle name="Normal 9 3 9" xfId="2374" xr:uid="{C9405FF8-28FC-47C4-8061-B0794AB3EF11}"/>
    <cellStyle name="Normal 9 3 9 2" xfId="4854" xr:uid="{138B6776-8BD2-42C9-9B69-DA3C77775720}"/>
    <cellStyle name="Normal 9 4" xfId="172" xr:uid="{782104A9-A7DB-4E10-8F0B-A82BF9B48E12}"/>
    <cellStyle name="Normal 9 4 10" xfId="4057" xr:uid="{20C1EC99-F9F4-4C5B-8558-AF43E263BE3B}"/>
    <cellStyle name="Normal 9 4 10 2" xfId="4856" xr:uid="{0EA2A4A8-93B5-4197-B4F8-C4B02A15221A}"/>
    <cellStyle name="Normal 9 4 11" xfId="4058" xr:uid="{702688CD-456A-49B7-9B2B-5F2DACA2A832}"/>
    <cellStyle name="Normal 9 4 11 2" xfId="4857" xr:uid="{807F9F75-3520-4FE3-8014-6BADF4000373}"/>
    <cellStyle name="Normal 9 4 12" xfId="4855" xr:uid="{947EF8F6-4915-49D7-99A0-9B4AB7EC729B}"/>
    <cellStyle name="Normal 9 4 2" xfId="173" xr:uid="{5A77C3F7-0E42-47E9-9057-FE17EA8DC1CE}"/>
    <cellStyle name="Normal 9 4 2 10" xfId="4858" xr:uid="{6DDA3099-B5F1-4D82-BA18-A2C6F9FBAF9E}"/>
    <cellStyle name="Normal 9 4 2 2" xfId="174" xr:uid="{58642DE3-7708-41F0-9917-F74E65225EEC}"/>
    <cellStyle name="Normal 9 4 2 2 2" xfId="412" xr:uid="{DF635014-BD6D-4D37-B648-D8B7C5CF1771}"/>
    <cellStyle name="Normal 9 4 2 2 2 2" xfId="857" xr:uid="{78ED2CA6-4F93-4EBA-BF36-818E003A3283}"/>
    <cellStyle name="Normal 9 4 2 2 2 2 2" xfId="2375" xr:uid="{C9B0D680-52C1-4AAA-AB1D-BEBEE6FCD60A}"/>
    <cellStyle name="Normal 9 4 2 2 2 2 2 2" xfId="2376" xr:uid="{A9094579-0E63-44ED-B443-1BEE2F8F7C3E}"/>
    <cellStyle name="Normal 9 4 2 2 2 2 2 2 2" xfId="4863" xr:uid="{EE2EF2FF-3DE5-4428-9F69-BFC1DC575FDF}"/>
    <cellStyle name="Normal 9 4 2 2 2 2 2 3" xfId="4862" xr:uid="{0A4CC2B4-7DD6-4A10-A005-1D1C260F2A5A}"/>
    <cellStyle name="Normal 9 4 2 2 2 2 3" xfId="2377" xr:uid="{8590CC1C-D20E-429F-A426-08194D3F2987}"/>
    <cellStyle name="Normal 9 4 2 2 2 2 3 2" xfId="4864" xr:uid="{2A6999ED-39AE-4A12-812A-D8C0021E6A13}"/>
    <cellStyle name="Normal 9 4 2 2 2 2 4" xfId="4059" xr:uid="{A145FDD5-1E3A-4944-A60F-AF4BE4232FBD}"/>
    <cellStyle name="Normal 9 4 2 2 2 2 4 2" xfId="4865" xr:uid="{50A4918F-9E81-44D9-8B6A-2399A078F34D}"/>
    <cellStyle name="Normal 9 4 2 2 2 2 5" xfId="4861" xr:uid="{FCFFBCE7-284D-4F52-80E9-CB851D9F91A9}"/>
    <cellStyle name="Normal 9 4 2 2 2 3" xfId="2378" xr:uid="{ADCE2164-C71B-447A-AF11-FDB578648771}"/>
    <cellStyle name="Normal 9 4 2 2 2 3 2" xfId="2379" xr:uid="{63287E5A-B666-423B-9C0A-37987DAB10B1}"/>
    <cellStyle name="Normal 9 4 2 2 2 3 2 2" xfId="4867" xr:uid="{A33B5BB0-A75D-4A1D-9C00-3DD29CAB5A4F}"/>
    <cellStyle name="Normal 9 4 2 2 2 3 3" xfId="4060" xr:uid="{1AEEA060-2704-49FE-AFEA-178C9A722897}"/>
    <cellStyle name="Normal 9 4 2 2 2 3 3 2" xfId="4868" xr:uid="{8088400B-998B-4FFA-A242-97D757E087CC}"/>
    <cellStyle name="Normal 9 4 2 2 2 3 4" xfId="4061" xr:uid="{7D6A2744-E921-4DBD-92D4-F743D3427C34}"/>
    <cellStyle name="Normal 9 4 2 2 2 3 4 2" xfId="4869" xr:uid="{40F0C067-6850-45F1-B268-4A4A0169E932}"/>
    <cellStyle name="Normal 9 4 2 2 2 3 5" xfId="4866" xr:uid="{60E15DA6-387B-4CEF-9C2E-893D4B28B9F2}"/>
    <cellStyle name="Normal 9 4 2 2 2 4" xfId="2380" xr:uid="{9F94C44A-861B-4C1D-8623-346D7D9C3942}"/>
    <cellStyle name="Normal 9 4 2 2 2 4 2" xfId="4870" xr:uid="{CD5E7509-6DEA-459A-A8F2-AFF6791DFC1A}"/>
    <cellStyle name="Normal 9 4 2 2 2 5" xfId="4062" xr:uid="{1FC63632-C359-4EAA-9BAD-876DE6B9B57D}"/>
    <cellStyle name="Normal 9 4 2 2 2 5 2" xfId="4871" xr:uid="{EDDC2077-29E3-4145-A291-C917429383B7}"/>
    <cellStyle name="Normal 9 4 2 2 2 6" xfId="4063" xr:uid="{6DD5520E-F4CF-4325-AE3B-FD0424E395F9}"/>
    <cellStyle name="Normal 9 4 2 2 2 6 2" xfId="4872" xr:uid="{14A436DA-CD9C-4E0A-BDCE-3CC759B171FB}"/>
    <cellStyle name="Normal 9 4 2 2 2 7" xfId="4860" xr:uid="{D36D86B0-5AEE-4932-A1C3-C07B51FD468F}"/>
    <cellStyle name="Normal 9 4 2 2 3" xfId="858" xr:uid="{71089861-340C-4875-AA2C-F68B4628570A}"/>
    <cellStyle name="Normal 9 4 2 2 3 2" xfId="2381" xr:uid="{AD0AEFCD-CB71-4C78-961C-A4634967FCCA}"/>
    <cellStyle name="Normal 9 4 2 2 3 2 2" xfId="2382" xr:uid="{81C49C49-A4CA-42A4-A607-3F723E69CEF3}"/>
    <cellStyle name="Normal 9 4 2 2 3 2 2 2" xfId="4875" xr:uid="{E27E9338-907E-4FC6-AD75-347A4094679E}"/>
    <cellStyle name="Normal 9 4 2 2 3 2 3" xfId="4064" xr:uid="{5B04A5AF-ACB1-49DF-9B00-ED0A8F13598F}"/>
    <cellStyle name="Normal 9 4 2 2 3 2 3 2" xfId="4876" xr:uid="{79090474-B6A7-4B3F-B2AC-7560E45D9EAB}"/>
    <cellStyle name="Normal 9 4 2 2 3 2 4" xfId="4065" xr:uid="{B2FCAAC4-2C30-4249-BCAF-5559CFD7C503}"/>
    <cellStyle name="Normal 9 4 2 2 3 2 4 2" xfId="4877" xr:uid="{834EA0E9-80C4-486D-A4C7-7502AFE952B6}"/>
    <cellStyle name="Normal 9 4 2 2 3 2 5" xfId="4874" xr:uid="{6F7EE1A1-5F61-4743-98F7-3436E77837EF}"/>
    <cellStyle name="Normal 9 4 2 2 3 3" xfId="2383" xr:uid="{D1508A32-EB7A-4738-BD63-67AAF15F6688}"/>
    <cellStyle name="Normal 9 4 2 2 3 3 2" xfId="4878" xr:uid="{41B08ADC-E442-40E4-BB68-5FCDB3D0A3A9}"/>
    <cellStyle name="Normal 9 4 2 2 3 4" xfId="4066" xr:uid="{21511343-D1C0-4B0A-9605-8DF18B492050}"/>
    <cellStyle name="Normal 9 4 2 2 3 4 2" xfId="4879" xr:uid="{D985D5B5-9F7D-4D5C-A9AA-84D64C538342}"/>
    <cellStyle name="Normal 9 4 2 2 3 5" xfId="4067" xr:uid="{E81F7D4C-1716-4470-AE96-33C77ABCE177}"/>
    <cellStyle name="Normal 9 4 2 2 3 5 2" xfId="4880" xr:uid="{92F9A0F5-F91D-4E0E-8F31-13365EC2FA79}"/>
    <cellStyle name="Normal 9 4 2 2 3 6" xfId="4873" xr:uid="{C4BD8D3B-C91D-4010-8E16-02833DD2382E}"/>
    <cellStyle name="Normal 9 4 2 2 4" xfId="2384" xr:uid="{196AA4E8-F5EC-492F-B149-BF0C7B47BD05}"/>
    <cellStyle name="Normal 9 4 2 2 4 2" xfId="2385" xr:uid="{9B595E51-387B-4913-B3DC-1B48CAE1C641}"/>
    <cellStyle name="Normal 9 4 2 2 4 2 2" xfId="4882" xr:uid="{E841475D-E4CF-4FB0-8534-24B06D2B9D01}"/>
    <cellStyle name="Normal 9 4 2 2 4 3" xfId="4068" xr:uid="{188B2BF0-5551-4F47-BE78-1F988A37FA34}"/>
    <cellStyle name="Normal 9 4 2 2 4 3 2" xfId="4883" xr:uid="{37E6F3A3-7394-48EA-96C2-06C6AB85335C}"/>
    <cellStyle name="Normal 9 4 2 2 4 4" xfId="4069" xr:uid="{EAD56EAD-1DAF-48C6-A60A-E931E7D55826}"/>
    <cellStyle name="Normal 9 4 2 2 4 4 2" xfId="4884" xr:uid="{76F48D50-A192-42B1-BF4E-B09E4565D8B8}"/>
    <cellStyle name="Normal 9 4 2 2 4 5" xfId="4881" xr:uid="{A5EBDE05-131C-42FA-8649-096C4CDC1532}"/>
    <cellStyle name="Normal 9 4 2 2 5" xfId="2386" xr:uid="{DF3849BA-EB0D-46A3-B046-E45FE72041DE}"/>
    <cellStyle name="Normal 9 4 2 2 5 2" xfId="4070" xr:uid="{3CA55848-FFFA-446A-929D-24E3DE0B25A8}"/>
    <cellStyle name="Normal 9 4 2 2 5 2 2" xfId="4886" xr:uid="{E705653B-3C9F-44CC-98D1-32402ED71546}"/>
    <cellStyle name="Normal 9 4 2 2 5 3" xfId="4071" xr:uid="{D780827D-5BD9-44D3-BFDB-67DE19753067}"/>
    <cellStyle name="Normal 9 4 2 2 5 3 2" xfId="4887" xr:uid="{CB6CB2F7-861A-4E83-BF56-21A0BA9F1C28}"/>
    <cellStyle name="Normal 9 4 2 2 5 4" xfId="4072" xr:uid="{5923ED5E-84B0-4FB9-A7CC-3A739A4298A4}"/>
    <cellStyle name="Normal 9 4 2 2 5 4 2" xfId="4888" xr:uid="{BB713572-9C05-4DC8-86E8-DAE5B96BC362}"/>
    <cellStyle name="Normal 9 4 2 2 5 5" xfId="4885" xr:uid="{BFCE0D5C-F509-401A-9FE1-A148F1C535B0}"/>
    <cellStyle name="Normal 9 4 2 2 6" xfId="4073" xr:uid="{DBBF4641-4A04-4EE5-A385-340735C09023}"/>
    <cellStyle name="Normal 9 4 2 2 6 2" xfId="4889" xr:uid="{4382AF37-ECAD-4C28-AA71-96AE3B589362}"/>
    <cellStyle name="Normal 9 4 2 2 7" xfId="4074" xr:uid="{6DCE1F75-4095-4C2D-BA83-53DD973E4032}"/>
    <cellStyle name="Normal 9 4 2 2 7 2" xfId="4890" xr:uid="{EF848F75-8BE8-4901-95BA-830261CD0E97}"/>
    <cellStyle name="Normal 9 4 2 2 8" xfId="4075" xr:uid="{474DA3D7-1620-4AC3-88D9-4D1D9167CACD}"/>
    <cellStyle name="Normal 9 4 2 2 8 2" xfId="4891" xr:uid="{ACBB63D3-057A-4536-99DB-A14FF0038C2F}"/>
    <cellStyle name="Normal 9 4 2 2 9" xfId="4859" xr:uid="{9B415C6B-109B-4396-A353-898F6EE5B444}"/>
    <cellStyle name="Normal 9 4 2 3" xfId="413" xr:uid="{F7E46922-5DD4-4E9C-B5E4-B97C6E2A1197}"/>
    <cellStyle name="Normal 9 4 2 3 2" xfId="859" xr:uid="{9673BD3B-47EF-4F37-AF02-42D80CECBAC9}"/>
    <cellStyle name="Normal 9 4 2 3 2 2" xfId="860" xr:uid="{77C16283-D029-4C17-94DF-061DFDC0E207}"/>
    <cellStyle name="Normal 9 4 2 3 2 2 2" xfId="2387" xr:uid="{F2382EBA-1681-426C-9359-1194B2DC4A58}"/>
    <cellStyle name="Normal 9 4 2 3 2 2 2 2" xfId="2388" xr:uid="{585C47C0-2907-4EB7-9C20-31CB6141FD66}"/>
    <cellStyle name="Normal 9 4 2 3 2 2 2 2 2" xfId="4896" xr:uid="{4F9AE03A-A9B0-46BC-B21B-5EF22D40B824}"/>
    <cellStyle name="Normal 9 4 2 3 2 2 2 3" xfId="4895" xr:uid="{7947F76B-C371-4C57-9B97-023B9AAC129B}"/>
    <cellStyle name="Normal 9 4 2 3 2 2 3" xfId="2389" xr:uid="{0A97D0BD-7181-4D6C-9BBB-690E4914F05C}"/>
    <cellStyle name="Normal 9 4 2 3 2 2 3 2" xfId="4897" xr:uid="{31B79062-96E4-4BDF-A04A-0325210A49B5}"/>
    <cellStyle name="Normal 9 4 2 3 2 2 4" xfId="4894" xr:uid="{5A5D5F27-17CD-4A6D-9FEA-59D1AF6469ED}"/>
    <cellStyle name="Normal 9 4 2 3 2 3" xfId="2390" xr:uid="{469DC017-D606-429E-BC03-BE4EED4F2C6A}"/>
    <cellStyle name="Normal 9 4 2 3 2 3 2" xfId="2391" xr:uid="{B99224ED-5EF2-4D75-9761-B3E93DC00746}"/>
    <cellStyle name="Normal 9 4 2 3 2 3 2 2" xfId="4899" xr:uid="{669D936C-24D5-420E-B0AC-22C6A61476A6}"/>
    <cellStyle name="Normal 9 4 2 3 2 3 3" xfId="4898" xr:uid="{F6683012-107E-4EF9-BF4D-71ED81100552}"/>
    <cellStyle name="Normal 9 4 2 3 2 4" xfId="2392" xr:uid="{558E4059-1EAB-46AA-A663-AF75C5028B53}"/>
    <cellStyle name="Normal 9 4 2 3 2 4 2" xfId="4900" xr:uid="{C8F55BE4-E251-44A1-8B31-89D3C6E272A2}"/>
    <cellStyle name="Normal 9 4 2 3 2 5" xfId="4893" xr:uid="{738774CA-0A31-4305-89A2-641076D1C15F}"/>
    <cellStyle name="Normal 9 4 2 3 3" xfId="861" xr:uid="{6C3D27D6-CDAA-49B0-B857-C87641E2ACBA}"/>
    <cellStyle name="Normal 9 4 2 3 3 2" xfId="2393" xr:uid="{F8F408E8-2D28-44A5-AE61-E34E3F667916}"/>
    <cellStyle name="Normal 9 4 2 3 3 2 2" xfId="2394" xr:uid="{710F2D44-18FA-42F6-80FF-20E6F1ED7EDA}"/>
    <cellStyle name="Normal 9 4 2 3 3 2 2 2" xfId="4903" xr:uid="{76760A63-C6FF-4EBD-800A-8742D8CF3931}"/>
    <cellStyle name="Normal 9 4 2 3 3 2 3" xfId="4902" xr:uid="{2855962B-D3C7-4994-8B59-F6B65E13F2F1}"/>
    <cellStyle name="Normal 9 4 2 3 3 3" xfId="2395" xr:uid="{697B103D-D304-4EE0-B8C4-8832A5F0D002}"/>
    <cellStyle name="Normal 9 4 2 3 3 3 2" xfId="4904" xr:uid="{1B8E0068-7AEB-49E0-A464-48EE560288C5}"/>
    <cellStyle name="Normal 9 4 2 3 3 4" xfId="4076" xr:uid="{F8A37F75-4B7D-4049-9D53-3E483BE58C35}"/>
    <cellStyle name="Normal 9 4 2 3 3 4 2" xfId="4905" xr:uid="{919DE6F1-302D-4C00-9135-FDD56D031967}"/>
    <cellStyle name="Normal 9 4 2 3 3 5" xfId="4901" xr:uid="{7411A095-F9DC-4B40-9890-D0FFFF058824}"/>
    <cellStyle name="Normal 9 4 2 3 4" xfId="2396" xr:uid="{EAC968A7-091E-4623-A3D3-2952C5F7A471}"/>
    <cellStyle name="Normal 9 4 2 3 4 2" xfId="2397" xr:uid="{4275A279-6846-41B8-AFB3-CE8034262E95}"/>
    <cellStyle name="Normal 9 4 2 3 4 2 2" xfId="4907" xr:uid="{9412329A-CC8A-4D5C-A75F-27B6FC9B4D44}"/>
    <cellStyle name="Normal 9 4 2 3 4 3" xfId="4906" xr:uid="{A5DEF86C-B16A-4EF3-AC19-28FCCCAC7EBE}"/>
    <cellStyle name="Normal 9 4 2 3 5" xfId="2398" xr:uid="{35381708-807A-428E-9561-A4E34D1171B0}"/>
    <cellStyle name="Normal 9 4 2 3 5 2" xfId="4908" xr:uid="{FC3F97A8-FF0F-4366-AF11-BA6E3CB7C2C2}"/>
    <cellStyle name="Normal 9 4 2 3 6" xfId="4077" xr:uid="{42EA4CBE-08BA-497B-BC60-00C1A99904AC}"/>
    <cellStyle name="Normal 9 4 2 3 6 2" xfId="4909" xr:uid="{54F05B29-4644-425A-9B9A-03057E9AE6B5}"/>
    <cellStyle name="Normal 9 4 2 3 7" xfId="4892" xr:uid="{0D176FC1-0E37-497C-B349-AA554DEAD468}"/>
    <cellStyle name="Normal 9 4 2 4" xfId="414" xr:uid="{B696ED76-C708-41EB-B4B5-7EF6D7949C75}"/>
    <cellStyle name="Normal 9 4 2 4 2" xfId="862" xr:uid="{F410FA41-05B1-44A4-BAFA-E9C3F0E0A38C}"/>
    <cellStyle name="Normal 9 4 2 4 2 2" xfId="2399" xr:uid="{7FB47C40-912B-44DE-A60B-BA66580E0068}"/>
    <cellStyle name="Normal 9 4 2 4 2 2 2" xfId="2400" xr:uid="{7DA43CEB-AFBF-4D9C-983B-07586C3C709A}"/>
    <cellStyle name="Normal 9 4 2 4 2 2 2 2" xfId="4913" xr:uid="{BBCFACB7-4C40-4CB1-81B9-BD4D1A688795}"/>
    <cellStyle name="Normal 9 4 2 4 2 2 3" xfId="4912" xr:uid="{D94ECD03-635E-4945-96DC-B9308CE3680F}"/>
    <cellStyle name="Normal 9 4 2 4 2 3" xfId="2401" xr:uid="{0B3E7630-E88D-4212-A264-AB394B6B2391}"/>
    <cellStyle name="Normal 9 4 2 4 2 3 2" xfId="4914" xr:uid="{88F737C0-F726-4A3D-8FFA-059088383F12}"/>
    <cellStyle name="Normal 9 4 2 4 2 4" xfId="4078" xr:uid="{1F3D84C0-83AC-4C73-B393-7F81CD4323F8}"/>
    <cellStyle name="Normal 9 4 2 4 2 4 2" xfId="4915" xr:uid="{1899D835-D9CE-42BA-BBC1-50401A5B4FC2}"/>
    <cellStyle name="Normal 9 4 2 4 2 5" xfId="4911" xr:uid="{642702C4-E24E-43AF-9CEB-89B375CA5935}"/>
    <cellStyle name="Normal 9 4 2 4 3" xfId="2402" xr:uid="{EAF2DF82-EBAE-4987-9A69-9F69A504129E}"/>
    <cellStyle name="Normal 9 4 2 4 3 2" xfId="2403" xr:uid="{CD48C368-0D53-4F22-BBA4-C0C42C6099BA}"/>
    <cellStyle name="Normal 9 4 2 4 3 2 2" xfId="4917" xr:uid="{2453BEDF-80E6-4066-A947-F4059DB317FD}"/>
    <cellStyle name="Normal 9 4 2 4 3 3" xfId="4916" xr:uid="{12631FDA-1235-4216-A6B0-E5ABE5A1785B}"/>
    <cellStyle name="Normal 9 4 2 4 4" xfId="2404" xr:uid="{D74B4FD1-BB4F-44F0-82EC-4851DAA2FE32}"/>
    <cellStyle name="Normal 9 4 2 4 4 2" xfId="4918" xr:uid="{7B9E9061-B648-4DCD-9894-915E962C3AA6}"/>
    <cellStyle name="Normal 9 4 2 4 5" xfId="4079" xr:uid="{220ACA6C-69C4-4745-A65A-60520DE8775F}"/>
    <cellStyle name="Normal 9 4 2 4 5 2" xfId="4919" xr:uid="{53B20559-C13A-4B85-9933-59D201243D49}"/>
    <cellStyle name="Normal 9 4 2 4 6" xfId="4910" xr:uid="{B45AD87B-D5E8-4ED2-AFEB-6A7687AFE3EE}"/>
    <cellStyle name="Normal 9 4 2 5" xfId="415" xr:uid="{6C84D8BA-201A-43A9-B734-78CE32CE2F4F}"/>
    <cellStyle name="Normal 9 4 2 5 2" xfId="2405" xr:uid="{8A709AFE-2BAA-40B9-BA5C-73687E40FC22}"/>
    <cellStyle name="Normal 9 4 2 5 2 2" xfId="2406" xr:uid="{3482A1D7-AEE5-4CD7-BBA8-B63BD9E193A7}"/>
    <cellStyle name="Normal 9 4 2 5 2 2 2" xfId="4922" xr:uid="{37A93207-7692-496F-B961-76F1FDCF021C}"/>
    <cellStyle name="Normal 9 4 2 5 2 3" xfId="4921" xr:uid="{40F6A047-DF2D-41C0-844C-71682A0E7DBC}"/>
    <cellStyle name="Normal 9 4 2 5 3" xfId="2407" xr:uid="{17871271-08D6-4FFA-BC0C-0FE285A54DFD}"/>
    <cellStyle name="Normal 9 4 2 5 3 2" xfId="4923" xr:uid="{7D1E6667-8B0F-422A-B04F-9CE1F637BB0B}"/>
    <cellStyle name="Normal 9 4 2 5 4" xfId="4080" xr:uid="{43672C94-101A-4120-9280-D4B0DF93B05E}"/>
    <cellStyle name="Normal 9 4 2 5 4 2" xfId="4924" xr:uid="{A157D9D9-7175-4D6D-B340-670F15656BC4}"/>
    <cellStyle name="Normal 9 4 2 5 5" xfId="4920" xr:uid="{936C3E83-DECD-4199-8229-6EF3EB4A53A2}"/>
    <cellStyle name="Normal 9 4 2 6" xfId="2408" xr:uid="{A7F1DA72-6CCE-4B8E-83B6-9A67829CD640}"/>
    <cellStyle name="Normal 9 4 2 6 2" xfId="2409" xr:uid="{1091C6F4-9BBA-4ECD-81D1-505A05E775B9}"/>
    <cellStyle name="Normal 9 4 2 6 2 2" xfId="4926" xr:uid="{F14EAFEC-F04C-41FD-8FE4-2D32D53BA79B}"/>
    <cellStyle name="Normal 9 4 2 6 3" xfId="4081" xr:uid="{A90A8371-CCB3-4647-9C52-F6C9A96EA2A2}"/>
    <cellStyle name="Normal 9 4 2 6 3 2" xfId="4927" xr:uid="{1525DA9D-0577-40B1-B3C5-3CDCA95ECA9A}"/>
    <cellStyle name="Normal 9 4 2 6 4" xfId="4082" xr:uid="{655A3477-85A3-4211-BF6E-1EEBB8E969A5}"/>
    <cellStyle name="Normal 9 4 2 6 4 2" xfId="4928" xr:uid="{92D26510-93CC-4DA1-8A0A-E4108DDC587C}"/>
    <cellStyle name="Normal 9 4 2 6 5" xfId="4925" xr:uid="{2CD4EACF-217D-46A2-AADD-7358867F45B0}"/>
    <cellStyle name="Normal 9 4 2 7" xfId="2410" xr:uid="{8C7B71E6-827B-4984-AAAB-45AD4E27A728}"/>
    <cellStyle name="Normal 9 4 2 7 2" xfId="4929" xr:uid="{CF961741-BC3E-4B36-84FE-AB6053DAC741}"/>
    <cellStyle name="Normal 9 4 2 8" xfId="4083" xr:uid="{4B8E27D8-1BF5-4373-AA51-07BFAB56E4BC}"/>
    <cellStyle name="Normal 9 4 2 8 2" xfId="4930" xr:uid="{A9BF8770-A65B-4B3C-B489-6FCFB4BB9015}"/>
    <cellStyle name="Normal 9 4 2 9" xfId="4084" xr:uid="{B5C430B0-B312-4EA0-89D3-563548576F46}"/>
    <cellStyle name="Normal 9 4 2 9 2" xfId="4931" xr:uid="{D9DE90F2-8E6E-4B8C-9ADA-63C1C73A2F41}"/>
    <cellStyle name="Normal 9 4 3" xfId="175" xr:uid="{E2AD0AED-F5A4-42C7-85D2-0F0928643838}"/>
    <cellStyle name="Normal 9 4 3 2" xfId="176" xr:uid="{914749E5-C1F4-4690-9092-428B9C0E046D}"/>
    <cellStyle name="Normal 9 4 3 2 2" xfId="863" xr:uid="{58DCFE90-6628-410F-91BA-1B673ECA8E41}"/>
    <cellStyle name="Normal 9 4 3 2 2 2" xfId="2411" xr:uid="{6CEFA416-E8E6-424F-98D9-3BBCA0A57E7A}"/>
    <cellStyle name="Normal 9 4 3 2 2 2 2" xfId="2412" xr:uid="{39AABF45-A3DE-4BCB-87FB-5D76FCB46E57}"/>
    <cellStyle name="Normal 9 4 3 2 2 2 2 2" xfId="4500" xr:uid="{07306844-A496-4B90-A0EA-CEF2969290CD}"/>
    <cellStyle name="Normal 9 4 3 2 2 2 2 2 2" xfId="5307" xr:uid="{1DB9BBCA-AA14-4460-9E98-88FA763181D5}"/>
    <cellStyle name="Normal 9 4 3 2 2 2 2 2 3" xfId="4936" xr:uid="{1F2D63C9-AB45-4B8B-B7F1-A55CC74261E4}"/>
    <cellStyle name="Normal 9 4 3 2 2 2 3" xfId="4501" xr:uid="{16540957-36FB-4875-B7BA-2F293EFF34A4}"/>
    <cellStyle name="Normal 9 4 3 2 2 2 3 2" xfId="5308" xr:uid="{B338422A-4660-4184-9A09-2517C0F3619C}"/>
    <cellStyle name="Normal 9 4 3 2 2 2 3 3" xfId="4935" xr:uid="{08916CDA-AB8A-409E-B855-9E32B64FE6C1}"/>
    <cellStyle name="Normal 9 4 3 2 2 3" xfId="2413" xr:uid="{86903680-EC1E-46E1-95BA-F9CCD2F1F5B8}"/>
    <cellStyle name="Normal 9 4 3 2 2 3 2" xfId="4502" xr:uid="{EB7B9B1C-3635-499B-9D85-C39DBD91BC3C}"/>
    <cellStyle name="Normal 9 4 3 2 2 3 2 2" xfId="5309" xr:uid="{32FC468E-EF32-439C-BAFD-7CDCB44EDAE0}"/>
    <cellStyle name="Normal 9 4 3 2 2 3 2 3" xfId="4937" xr:uid="{A7FA05AF-D3D7-46C2-A4E8-E2C87271296B}"/>
    <cellStyle name="Normal 9 4 3 2 2 4" xfId="4085" xr:uid="{4EAA6F9E-1E70-4A3F-B5FC-5933CC800128}"/>
    <cellStyle name="Normal 9 4 3 2 2 4 2" xfId="4938" xr:uid="{9B193E0B-5BA1-4308-95BC-50486F820ACC}"/>
    <cellStyle name="Normal 9 4 3 2 2 5" xfId="4934" xr:uid="{160B13D9-033D-4AFA-BB68-33698EF4EFCA}"/>
    <cellStyle name="Normal 9 4 3 2 3" xfId="2414" xr:uid="{F4FD883C-2585-4C61-ADB0-E9EB933DA170}"/>
    <cellStyle name="Normal 9 4 3 2 3 2" xfId="2415" xr:uid="{155C3116-F2BA-4F42-8375-BED43050CF45}"/>
    <cellStyle name="Normal 9 4 3 2 3 2 2" xfId="4503" xr:uid="{AA9E908D-C21C-4FE7-9F1D-12338E755F36}"/>
    <cellStyle name="Normal 9 4 3 2 3 2 2 2" xfId="5310" xr:uid="{266C64E0-E46C-4D53-B573-6D2229A8CAE5}"/>
    <cellStyle name="Normal 9 4 3 2 3 2 2 3" xfId="4940" xr:uid="{CA66E866-718A-4F53-83FB-C5F1A7ECBAD3}"/>
    <cellStyle name="Normal 9 4 3 2 3 3" xfId="4086" xr:uid="{7DBBFAF3-5E5B-4A51-BBDF-66CB5724E676}"/>
    <cellStyle name="Normal 9 4 3 2 3 3 2" xfId="4941" xr:uid="{48CA5283-0148-4BE6-B816-F7B6A06F8DC8}"/>
    <cellStyle name="Normal 9 4 3 2 3 4" xfId="4087" xr:uid="{E91A2AA3-FC23-42B6-8A20-DF402799C8B8}"/>
    <cellStyle name="Normal 9 4 3 2 3 4 2" xfId="4942" xr:uid="{D56B01BC-B338-499F-8B13-307420CF2A51}"/>
    <cellStyle name="Normal 9 4 3 2 3 5" xfId="4939" xr:uid="{FD5CD76E-9697-4C8B-AD41-074771A3D948}"/>
    <cellStyle name="Normal 9 4 3 2 4" xfId="2416" xr:uid="{19F23275-B9C7-4523-9992-2E58969E45A4}"/>
    <cellStyle name="Normal 9 4 3 2 4 2" xfId="4504" xr:uid="{1FF48FF4-F804-4C85-AC4C-794C8C0230D3}"/>
    <cellStyle name="Normal 9 4 3 2 4 2 2" xfId="5311" xr:uid="{2196FE17-4DA3-43D5-A33D-D386BEB1D52E}"/>
    <cellStyle name="Normal 9 4 3 2 4 2 3" xfId="4943" xr:uid="{E5FCE082-BA46-4DB4-8D36-A0208DF191A5}"/>
    <cellStyle name="Normal 9 4 3 2 5" xfId="4088" xr:uid="{9F16D614-69C8-4807-93B8-70B37E50D641}"/>
    <cellStyle name="Normal 9 4 3 2 5 2" xfId="4944" xr:uid="{C9DECB4C-729D-441A-BF46-205D6AB97577}"/>
    <cellStyle name="Normal 9 4 3 2 6" xfId="4089" xr:uid="{C4EC5825-FD93-4AF8-AC53-ED405B635C9E}"/>
    <cellStyle name="Normal 9 4 3 2 6 2" xfId="4945" xr:uid="{BFBECCE4-37A3-42FA-A5B4-A1BB95E38141}"/>
    <cellStyle name="Normal 9 4 3 2 7" xfId="4933" xr:uid="{0A410473-478E-467F-9C1F-8F1386F2FDF1}"/>
    <cellStyle name="Normal 9 4 3 3" xfId="416" xr:uid="{8550DCE1-DF47-49E8-A0CD-9EAAB0FD69C6}"/>
    <cellStyle name="Normal 9 4 3 3 2" xfId="2417" xr:uid="{335809F7-CAD3-4165-8B00-DBDE6A970C0E}"/>
    <cellStyle name="Normal 9 4 3 3 2 2" xfId="2418" xr:uid="{D3523B09-4595-48EC-AE2E-E63C7982E916}"/>
    <cellStyle name="Normal 9 4 3 3 2 2 2" xfId="4505" xr:uid="{6ACD48D4-21F3-4718-9239-968805886191}"/>
    <cellStyle name="Normal 9 4 3 3 2 2 2 2" xfId="5312" xr:uid="{1DA41A3D-CAA8-4729-87B9-5A7799BB95F6}"/>
    <cellStyle name="Normal 9 4 3 3 2 2 2 3" xfId="4948" xr:uid="{69FCD32F-F639-4B6D-A7EE-0D917844CFB5}"/>
    <cellStyle name="Normal 9 4 3 3 2 3" xfId="4090" xr:uid="{481078EF-4E06-4774-9DC7-67578CBA14C6}"/>
    <cellStyle name="Normal 9 4 3 3 2 3 2" xfId="4949" xr:uid="{5C60ABD2-C4FE-4D55-A148-AD45A2DF7B3F}"/>
    <cellStyle name="Normal 9 4 3 3 2 4" xfId="4091" xr:uid="{2A6658E7-407A-45F3-A2EC-B09568E4C1C1}"/>
    <cellStyle name="Normal 9 4 3 3 2 4 2" xfId="4950" xr:uid="{15BF3C7E-424C-407C-9BF9-1C87D39AFB2A}"/>
    <cellStyle name="Normal 9 4 3 3 2 5" xfId="4947" xr:uid="{08C0BB1F-1319-49F8-8C1A-E5E9B2F826AA}"/>
    <cellStyle name="Normal 9 4 3 3 3" xfId="2419" xr:uid="{9FA9F4B6-D5E5-4A68-9754-440630A6E6A1}"/>
    <cellStyle name="Normal 9 4 3 3 3 2" xfId="4506" xr:uid="{0DA7EBD9-B666-4297-AC90-E382CDD2111D}"/>
    <cellStyle name="Normal 9 4 3 3 3 2 2" xfId="5313" xr:uid="{6364A2FD-C6AD-4D36-A9DD-D9272D51B330}"/>
    <cellStyle name="Normal 9 4 3 3 3 2 3" xfId="4951" xr:uid="{48FBD508-72D3-421B-A05E-2044B58AB9A4}"/>
    <cellStyle name="Normal 9 4 3 3 4" xfId="4092" xr:uid="{5A6091CC-D86A-45A2-9838-22C566B47E4B}"/>
    <cellStyle name="Normal 9 4 3 3 4 2" xfId="4952" xr:uid="{2EB4C72A-DAA8-44E6-BDE0-B24E6EF4E8C7}"/>
    <cellStyle name="Normal 9 4 3 3 5" xfId="4093" xr:uid="{1D5D4F24-8990-4697-9AFD-C475D4F7AC42}"/>
    <cellStyle name="Normal 9 4 3 3 5 2" xfId="4953" xr:uid="{60E6EB52-94AF-4398-A2EE-26863DF5655D}"/>
    <cellStyle name="Normal 9 4 3 3 6" xfId="4946" xr:uid="{25C4BD6F-7E10-4EF9-8C86-C53DE85E096C}"/>
    <cellStyle name="Normal 9 4 3 4" xfId="2420" xr:uid="{3ABF14A4-541B-4962-9B96-23327E4D2241}"/>
    <cellStyle name="Normal 9 4 3 4 2" xfId="2421" xr:uid="{8D5F1EC2-E43C-4986-89A1-C8812F241A0D}"/>
    <cellStyle name="Normal 9 4 3 4 2 2" xfId="4507" xr:uid="{F7A82501-DF36-45E8-BDC8-C7BA9CE23F93}"/>
    <cellStyle name="Normal 9 4 3 4 2 2 2" xfId="5314" xr:uid="{931A55E1-F5B9-4D12-91EC-98FBF3996E6F}"/>
    <cellStyle name="Normal 9 4 3 4 2 2 3" xfId="4955" xr:uid="{50944BE0-D613-40F1-8A36-F1A2C68B6D20}"/>
    <cellStyle name="Normal 9 4 3 4 3" xfId="4094" xr:uid="{8B4A549A-CE8E-46FB-9659-49F98B13F5B1}"/>
    <cellStyle name="Normal 9 4 3 4 3 2" xfId="4956" xr:uid="{5A7AE811-1730-4572-90B2-2CEC1F94E19A}"/>
    <cellStyle name="Normal 9 4 3 4 4" xfId="4095" xr:uid="{F5E27204-FDC7-4533-9685-F5E6EF2E4A15}"/>
    <cellStyle name="Normal 9 4 3 4 4 2" xfId="4957" xr:uid="{65B0A9E1-094B-4294-8BE2-C1013FE0C11E}"/>
    <cellStyle name="Normal 9 4 3 4 5" xfId="4954" xr:uid="{1E4526C4-1A41-4CBE-BEBC-2455CAC56538}"/>
    <cellStyle name="Normal 9 4 3 5" xfId="2422" xr:uid="{4B146BA9-83A8-46C1-8B58-60E0312873A7}"/>
    <cellStyle name="Normal 9 4 3 5 2" xfId="4096" xr:uid="{97543C51-29A8-4B63-9360-7A180D4A83B0}"/>
    <cellStyle name="Normal 9 4 3 5 2 2" xfId="4959" xr:uid="{D7D5DBDF-886C-4BC3-83BD-65DA5FE8387C}"/>
    <cellStyle name="Normal 9 4 3 5 3" xfId="4097" xr:uid="{4536FA78-D6E4-4132-B3EF-78919A970273}"/>
    <cellStyle name="Normal 9 4 3 5 3 2" xfId="4960" xr:uid="{88FE8CCE-FFCE-4560-A02B-FBF42B7A6C05}"/>
    <cellStyle name="Normal 9 4 3 5 4" xfId="4098" xr:uid="{1285C3D2-C212-4B2C-AF2C-D7A359B0F901}"/>
    <cellStyle name="Normal 9 4 3 5 4 2" xfId="4961" xr:uid="{6BBC974D-A285-4A48-8960-28C0C3C0159B}"/>
    <cellStyle name="Normal 9 4 3 5 5" xfId="4958" xr:uid="{2B76D9A8-F297-45F1-BAC0-5E0047B0BDB9}"/>
    <cellStyle name="Normal 9 4 3 6" xfId="4099" xr:uid="{494A2772-5024-43A4-8163-22ECC8774D48}"/>
    <cellStyle name="Normal 9 4 3 6 2" xfId="4962" xr:uid="{CBE2F92C-3E1B-4D30-AD65-36296414A9F1}"/>
    <cellStyle name="Normal 9 4 3 7" xfId="4100" xr:uid="{CB361638-AC31-4F0A-9994-E05DC5F456A7}"/>
    <cellStyle name="Normal 9 4 3 7 2" xfId="4963" xr:uid="{ED7E5748-54F0-442D-B00B-5F2D141F7D52}"/>
    <cellStyle name="Normal 9 4 3 8" xfId="4101" xr:uid="{C3220C48-9495-47BE-A3FA-7D570BEB68B1}"/>
    <cellStyle name="Normal 9 4 3 8 2" xfId="4964" xr:uid="{431F4AFD-109C-471E-A7DD-0885B34E3102}"/>
    <cellStyle name="Normal 9 4 3 9" xfId="4932" xr:uid="{B9D94B60-691E-44C0-9D2F-2C71F8FDB17C}"/>
    <cellStyle name="Normal 9 4 4" xfId="177" xr:uid="{D96379A8-AA46-4C5F-9978-0C40753A0B14}"/>
    <cellStyle name="Normal 9 4 4 2" xfId="864" xr:uid="{DF371CBD-2C86-4940-A682-270C60C5C190}"/>
    <cellStyle name="Normal 9 4 4 2 2" xfId="865" xr:uid="{47EAC8B4-2389-4B93-BDF5-366761DE5008}"/>
    <cellStyle name="Normal 9 4 4 2 2 2" xfId="2423" xr:uid="{B76936FF-9570-4E5E-A6C3-32021FFF8B3C}"/>
    <cellStyle name="Normal 9 4 4 2 2 2 2" xfId="2424" xr:uid="{C44A14D7-A2AF-4337-94CD-8934C5EAFE16}"/>
    <cellStyle name="Normal 9 4 4 2 2 2 2 2" xfId="4969" xr:uid="{CFE4C4C5-22E7-409B-9020-D380F5119D43}"/>
    <cellStyle name="Normal 9 4 4 2 2 2 3" xfId="4968" xr:uid="{D231B6BE-9ABC-4A49-B149-30295CDE2E94}"/>
    <cellStyle name="Normal 9 4 4 2 2 3" xfId="2425" xr:uid="{C78A3DC4-6C48-4B9A-B758-8831EBA00036}"/>
    <cellStyle name="Normal 9 4 4 2 2 3 2" xfId="4970" xr:uid="{9D5EF0D3-10FA-4FA3-BF1A-A40A4A88AA04}"/>
    <cellStyle name="Normal 9 4 4 2 2 4" xfId="4102" xr:uid="{3931DBCC-593F-4D2F-93B8-5C54E67389FA}"/>
    <cellStyle name="Normal 9 4 4 2 2 4 2" xfId="4971" xr:uid="{890A9331-50E1-44EC-93D3-6F9DC6BC75E2}"/>
    <cellStyle name="Normal 9 4 4 2 2 5" xfId="4967" xr:uid="{8A89DD58-8C84-4617-990E-4AA58619F90E}"/>
    <cellStyle name="Normal 9 4 4 2 3" xfId="2426" xr:uid="{EEFADBAD-CC8E-41B5-AC68-37867E6EDB62}"/>
    <cellStyle name="Normal 9 4 4 2 3 2" xfId="2427" xr:uid="{914A5842-6F53-4E7C-B1DD-D633AFA53DE6}"/>
    <cellStyle name="Normal 9 4 4 2 3 2 2" xfId="4973" xr:uid="{AAF7DCC3-18AE-4DBF-B895-F7B63518A9BC}"/>
    <cellStyle name="Normal 9 4 4 2 3 3" xfId="4972" xr:uid="{6BA34A7B-8255-43AB-880B-5E84C065992F}"/>
    <cellStyle name="Normal 9 4 4 2 4" xfId="2428" xr:uid="{CDEB4D5D-6FCE-4699-84F8-4430C2EEBC7F}"/>
    <cellStyle name="Normal 9 4 4 2 4 2" xfId="4974" xr:uid="{13F68B1C-D877-4FB5-8928-B80641B6BE7D}"/>
    <cellStyle name="Normal 9 4 4 2 5" xfId="4103" xr:uid="{55D470DB-94D6-46FE-B72E-DB70F9456FF2}"/>
    <cellStyle name="Normal 9 4 4 2 5 2" xfId="4975" xr:uid="{C71E5D99-5EB8-438E-955E-054333043DA9}"/>
    <cellStyle name="Normal 9 4 4 2 6" xfId="4966" xr:uid="{B167E8BD-2A5B-4FEB-AC66-14AC380B56C0}"/>
    <cellStyle name="Normal 9 4 4 3" xfId="866" xr:uid="{43A6E0E8-1FD4-40B9-991A-24371BE1EDA9}"/>
    <cellStyle name="Normal 9 4 4 3 2" xfId="2429" xr:uid="{362CF774-381D-48BD-B87A-C690607061D7}"/>
    <cellStyle name="Normal 9 4 4 3 2 2" xfId="2430" xr:uid="{7FDFE9EF-B36E-4EAE-8059-4E629440D641}"/>
    <cellStyle name="Normal 9 4 4 3 2 2 2" xfId="4978" xr:uid="{617234BB-0C2E-445A-8D06-E616627C2DE1}"/>
    <cellStyle name="Normal 9 4 4 3 2 3" xfId="4977" xr:uid="{0F899FAE-1A8B-429F-B3EA-D28593C48776}"/>
    <cellStyle name="Normal 9 4 4 3 3" xfId="2431" xr:uid="{19E90A6A-B808-472A-A6FC-9C1819677EF3}"/>
    <cellStyle name="Normal 9 4 4 3 3 2" xfId="4979" xr:uid="{7A3E9FD2-94DA-4DE9-BEF5-2FE51E9B897C}"/>
    <cellStyle name="Normal 9 4 4 3 4" xfId="4104" xr:uid="{2EBD5C8A-16D7-4C4D-A0F5-5D86B0BB8F68}"/>
    <cellStyle name="Normal 9 4 4 3 4 2" xfId="4980" xr:uid="{61234E0C-E0BF-45DD-881C-D6B532E71A12}"/>
    <cellStyle name="Normal 9 4 4 3 5" xfId="4976" xr:uid="{DEF5861E-1844-4408-A57A-B3D478555075}"/>
    <cellStyle name="Normal 9 4 4 4" xfId="2432" xr:uid="{8A28D2E9-D935-46E4-9CB9-87ABAD14AAC8}"/>
    <cellStyle name="Normal 9 4 4 4 2" xfId="2433" xr:uid="{D07F324C-DAEE-4248-93DC-AA52E91D5E5F}"/>
    <cellStyle name="Normal 9 4 4 4 2 2" xfId="4982" xr:uid="{F87CFCAD-BC8D-492D-BF7F-A32085CCFFEB}"/>
    <cellStyle name="Normal 9 4 4 4 3" xfId="4105" xr:uid="{0EE263CF-3EE5-45D3-BA10-EEA96F904611}"/>
    <cellStyle name="Normal 9 4 4 4 3 2" xfId="4983" xr:uid="{CD84502C-9FC9-46F7-BF57-62E19A69E0A4}"/>
    <cellStyle name="Normal 9 4 4 4 4" xfId="4106" xr:uid="{47CDD176-072B-4571-82F5-E16CF956EA95}"/>
    <cellStyle name="Normal 9 4 4 4 4 2" xfId="4984" xr:uid="{C44E3889-C512-4FA9-A4CA-D29C73990444}"/>
    <cellStyle name="Normal 9 4 4 4 5" xfId="4981" xr:uid="{B0749E59-028F-47A1-922E-CDFCDFCE04C5}"/>
    <cellStyle name="Normal 9 4 4 5" xfId="2434" xr:uid="{C2355CF1-2954-4756-A708-17F7A8DEA0D9}"/>
    <cellStyle name="Normal 9 4 4 5 2" xfId="4985" xr:uid="{71249E61-9428-43CB-AA78-879AB9493F0F}"/>
    <cellStyle name="Normal 9 4 4 6" xfId="4107" xr:uid="{6FBAC7F5-6C54-433E-808C-D75A38430DF4}"/>
    <cellStyle name="Normal 9 4 4 6 2" xfId="4986" xr:uid="{29EFDEA8-AA62-4E38-8422-8672D7D9B589}"/>
    <cellStyle name="Normal 9 4 4 7" xfId="4108" xr:uid="{4BD362CD-B163-47DF-BBC1-7D345137A685}"/>
    <cellStyle name="Normal 9 4 4 7 2" xfId="4987" xr:uid="{93C2C39C-EDA1-45AC-A703-68317F9A8358}"/>
    <cellStyle name="Normal 9 4 4 8" xfId="4965" xr:uid="{E7541971-C770-4B52-8F76-0216D6CD7343}"/>
    <cellStyle name="Normal 9 4 5" xfId="417" xr:uid="{1C4C986B-0696-4BD0-A5AD-F4BB02BEC0EA}"/>
    <cellStyle name="Normal 9 4 5 2" xfId="867" xr:uid="{49766911-AAEA-4FEE-A644-48A7E0DC6143}"/>
    <cellStyle name="Normal 9 4 5 2 2" xfId="2435" xr:uid="{49C9E588-BEB5-44D6-AF44-28999AC34969}"/>
    <cellStyle name="Normal 9 4 5 2 2 2" xfId="2436" xr:uid="{FE7E79CC-5ED4-4612-8FF6-F5F06BCBB24A}"/>
    <cellStyle name="Normal 9 4 5 2 2 2 2" xfId="4991" xr:uid="{3CE27414-F762-49FA-92F1-7D83E11E0929}"/>
    <cellStyle name="Normal 9 4 5 2 2 3" xfId="4990" xr:uid="{D0CC2CA7-79A4-4B87-859F-AAC5D6D69952}"/>
    <cellStyle name="Normal 9 4 5 2 3" xfId="2437" xr:uid="{0A69EFF4-8BC1-488F-AF5E-2F00A56148AF}"/>
    <cellStyle name="Normal 9 4 5 2 3 2" xfId="4992" xr:uid="{4116256B-F21A-4AE4-B764-A2C2789BB7B3}"/>
    <cellStyle name="Normal 9 4 5 2 4" xfId="4109" xr:uid="{F63485E7-A86A-4706-9210-3413A21A9E5C}"/>
    <cellStyle name="Normal 9 4 5 2 4 2" xfId="4993" xr:uid="{678A547A-3EFC-4AC3-ACFE-A7DD24AD46AA}"/>
    <cellStyle name="Normal 9 4 5 2 5" xfId="4989" xr:uid="{1C233E5F-AACD-46AC-9A5E-C452E0B3C0E6}"/>
    <cellStyle name="Normal 9 4 5 3" xfId="2438" xr:uid="{0A3BC3F0-3600-4D91-9435-C9A2092059D8}"/>
    <cellStyle name="Normal 9 4 5 3 2" xfId="2439" xr:uid="{2E2DDD9A-8318-47C1-A568-D71928546C03}"/>
    <cellStyle name="Normal 9 4 5 3 2 2" xfId="4995" xr:uid="{74E22F0D-B20D-4B74-92B9-E7EBD5BEF7B1}"/>
    <cellStyle name="Normal 9 4 5 3 3" xfId="4110" xr:uid="{8B46602A-E2D4-4FDA-8201-DA8A6159F5C6}"/>
    <cellStyle name="Normal 9 4 5 3 3 2" xfId="4996" xr:uid="{31E7AE9E-EE98-4013-9EF1-F4A0F95EC655}"/>
    <cellStyle name="Normal 9 4 5 3 4" xfId="4111" xr:uid="{1F9D3A3F-B2CF-49F4-A47C-FDFBC98234A0}"/>
    <cellStyle name="Normal 9 4 5 3 4 2" xfId="4997" xr:uid="{6E71D54D-2109-4527-AF88-7A74B2BB16E0}"/>
    <cellStyle name="Normal 9 4 5 3 5" xfId="4994" xr:uid="{FF37C68F-C342-480E-8492-D8F076ABEB9A}"/>
    <cellStyle name="Normal 9 4 5 4" xfId="2440" xr:uid="{AE731C6A-E91B-4569-B2AC-C0C5061B3B62}"/>
    <cellStyle name="Normal 9 4 5 4 2" xfId="4998" xr:uid="{0FABAC6B-F53A-44DF-A48C-2B287D433832}"/>
    <cellStyle name="Normal 9 4 5 5" xfId="4112" xr:uid="{BBB9C882-3801-4ED6-825F-5295F90F4E70}"/>
    <cellStyle name="Normal 9 4 5 5 2" xfId="4999" xr:uid="{30EAC2E5-5EB6-4EAC-B0AE-8D9B729F5B0A}"/>
    <cellStyle name="Normal 9 4 5 6" xfId="4113" xr:uid="{DBF1EC59-3AE2-4A2E-81D6-73CDA7D6E1BF}"/>
    <cellStyle name="Normal 9 4 5 6 2" xfId="5000" xr:uid="{AAFE8D94-35C9-4849-BC91-FF18DAABBC17}"/>
    <cellStyle name="Normal 9 4 5 7" xfId="4988" xr:uid="{FF251551-AEB0-4646-B549-8B88BDA83708}"/>
    <cellStyle name="Normal 9 4 6" xfId="418" xr:uid="{23703F63-CD3D-4D9C-B9A0-8B1332C4CD54}"/>
    <cellStyle name="Normal 9 4 6 2" xfId="2441" xr:uid="{96F12DE1-10FA-4BA5-8C33-AE04C65B2919}"/>
    <cellStyle name="Normal 9 4 6 2 2" xfId="2442" xr:uid="{61921660-4693-4967-8771-AC66C10F29D3}"/>
    <cellStyle name="Normal 9 4 6 2 2 2" xfId="5003" xr:uid="{127B6F6A-6675-4D30-BEB0-B6EB2CA559DB}"/>
    <cellStyle name="Normal 9 4 6 2 3" xfId="4114" xr:uid="{F677A5D0-66D9-47BB-9CD8-E4B1932E97B3}"/>
    <cellStyle name="Normal 9 4 6 2 3 2" xfId="5004" xr:uid="{9C595357-1E19-4BF1-B21E-EEA0CF9929BF}"/>
    <cellStyle name="Normal 9 4 6 2 4" xfId="4115" xr:uid="{88813F29-6B2D-4CE2-A100-B878E3EB33F6}"/>
    <cellStyle name="Normal 9 4 6 2 4 2" xfId="5005" xr:uid="{D647B7B3-331D-4F62-989C-21CE86D53C71}"/>
    <cellStyle name="Normal 9 4 6 2 5" xfId="5002" xr:uid="{94845B61-1AC3-4B09-8B9C-9C6854FAC4F3}"/>
    <cellStyle name="Normal 9 4 6 3" xfId="2443" xr:uid="{1E6AF95A-3B1E-452F-ABEB-B743DC033BC1}"/>
    <cellStyle name="Normal 9 4 6 3 2" xfId="5006" xr:uid="{49A95E7F-E90E-4C77-9E3B-A6F53AB2DBD2}"/>
    <cellStyle name="Normal 9 4 6 4" xfId="4116" xr:uid="{58E8546A-A97E-4F99-ACB6-0593D84798AC}"/>
    <cellStyle name="Normal 9 4 6 4 2" xfId="5007" xr:uid="{37F46659-58CA-40F9-9998-FED372CDD718}"/>
    <cellStyle name="Normal 9 4 6 5" xfId="4117" xr:uid="{76DF4121-9623-48BD-AE07-E6A54A2BD2A2}"/>
    <cellStyle name="Normal 9 4 6 5 2" xfId="5008" xr:uid="{C323C270-26D3-4DF9-B0BB-B4875E7C990B}"/>
    <cellStyle name="Normal 9 4 6 6" xfId="5001" xr:uid="{CADABEE8-5BF5-459C-8422-F0E9864A9FD3}"/>
    <cellStyle name="Normal 9 4 7" xfId="2444" xr:uid="{B466F0C4-C9A1-4A7C-8244-9F491C52199B}"/>
    <cellStyle name="Normal 9 4 7 2" xfId="2445" xr:uid="{D8ADA803-0525-4E07-95EA-CDB39FE2FAFE}"/>
    <cellStyle name="Normal 9 4 7 2 2" xfId="5010" xr:uid="{0AF1555F-F860-40BA-B9E9-5FC4BEBDBEF8}"/>
    <cellStyle name="Normal 9 4 7 3" xfId="4118" xr:uid="{49857C83-3E75-4D89-A2C8-365AD90EF8BF}"/>
    <cellStyle name="Normal 9 4 7 3 2" xfId="5011" xr:uid="{B5E4B022-D19D-4EA9-AED0-CE3CAF04D4F7}"/>
    <cellStyle name="Normal 9 4 7 4" xfId="4119" xr:uid="{92E934B0-6470-4E52-AACA-DBD66241E703}"/>
    <cellStyle name="Normal 9 4 7 4 2" xfId="5012" xr:uid="{08728E7D-AE94-4DF1-A917-4DDD6CEA38A3}"/>
    <cellStyle name="Normal 9 4 7 5" xfId="5009" xr:uid="{1616EA62-6B16-48BB-99F2-1A57332DE845}"/>
    <cellStyle name="Normal 9 4 8" xfId="2446" xr:uid="{34C20AEE-2484-4D0C-AEF2-C76B424735BB}"/>
    <cellStyle name="Normal 9 4 8 2" xfId="4120" xr:uid="{8FEFF8AA-6C9F-4E00-90E2-0285E392C1CE}"/>
    <cellStyle name="Normal 9 4 8 2 2" xfId="5014" xr:uid="{099A0FFC-284B-4AD7-AE19-906C678E8523}"/>
    <cellStyle name="Normal 9 4 8 3" xfId="4121" xr:uid="{7001C7C6-09ED-4FD5-BB29-C1234BDA2A20}"/>
    <cellStyle name="Normal 9 4 8 3 2" xfId="5015" xr:uid="{41066D32-2358-408B-A2BB-117BA3203027}"/>
    <cellStyle name="Normal 9 4 8 4" xfId="4122" xr:uid="{B02DDCD8-3EFE-4658-BC65-83870EC67AE3}"/>
    <cellStyle name="Normal 9 4 8 4 2" xfId="5016" xr:uid="{007D2308-27B8-4DAE-A388-B2EDDB1F96F9}"/>
    <cellStyle name="Normal 9 4 8 5" xfId="5013" xr:uid="{0E240E57-0623-403D-9AFD-E0C45F061717}"/>
    <cellStyle name="Normal 9 4 9" xfId="4123" xr:uid="{D0F98179-93A1-49A2-8577-B795555ADA49}"/>
    <cellStyle name="Normal 9 4 9 2" xfId="5017" xr:uid="{F9B8E8F3-D364-4C5E-995A-3995F5100B1F}"/>
    <cellStyle name="Normal 9 5" xfId="178" xr:uid="{2C40E8F2-FEE4-4123-B149-4B2297FA00A1}"/>
    <cellStyle name="Normal 9 5 10" xfId="4124" xr:uid="{D345AB09-5E32-47AA-9F2A-5EA7794B6919}"/>
    <cellStyle name="Normal 9 5 10 2" xfId="5019" xr:uid="{3BABF9CF-FD42-4153-9442-CC42A1F0DAE0}"/>
    <cellStyle name="Normal 9 5 11" xfId="4125" xr:uid="{1E1E5039-07B8-43A2-9990-6DB6B559E0A3}"/>
    <cellStyle name="Normal 9 5 11 2" xfId="5020" xr:uid="{69274502-880A-4C61-9B08-A4B38A231E86}"/>
    <cellStyle name="Normal 9 5 12" xfId="5018" xr:uid="{234738CB-19B6-4821-9F96-BC716E44604A}"/>
    <cellStyle name="Normal 9 5 2" xfId="179" xr:uid="{53E2A87D-1398-4BDD-B434-4F763BD5B070}"/>
    <cellStyle name="Normal 9 5 2 10" xfId="5021" xr:uid="{338D86CF-1AF7-4A0C-BD7F-82E3F9B1E71A}"/>
    <cellStyle name="Normal 9 5 2 2" xfId="419" xr:uid="{53C22028-8F1B-455D-A6A2-827756F270C8}"/>
    <cellStyle name="Normal 9 5 2 2 2" xfId="868" xr:uid="{884D8123-B975-4D55-BCDC-1F1FD85ABC78}"/>
    <cellStyle name="Normal 9 5 2 2 2 2" xfId="869" xr:uid="{932D0465-45B5-4B38-BA08-8644BEF62F23}"/>
    <cellStyle name="Normal 9 5 2 2 2 2 2" xfId="2447" xr:uid="{1E0406BE-C524-479E-AA5C-C787050556F5}"/>
    <cellStyle name="Normal 9 5 2 2 2 2 2 2" xfId="5025" xr:uid="{05017CE1-DDBE-4DD2-A8D4-2E5BB34EE154}"/>
    <cellStyle name="Normal 9 5 2 2 2 2 3" xfId="4126" xr:uid="{243829E8-047A-48AE-9AB6-916A6B26E97C}"/>
    <cellStyle name="Normal 9 5 2 2 2 2 3 2" xfId="5026" xr:uid="{D502B6C1-99D5-4317-881B-A48EC35467A4}"/>
    <cellStyle name="Normal 9 5 2 2 2 2 4" xfId="4127" xr:uid="{7BB7B48A-48A8-4CF1-A92D-B1A62E53BCFC}"/>
    <cellStyle name="Normal 9 5 2 2 2 2 4 2" xfId="5027" xr:uid="{21ED7F38-C9CA-4E4C-81C5-69D430B5EED9}"/>
    <cellStyle name="Normal 9 5 2 2 2 2 5" xfId="5024" xr:uid="{11CD1421-DBC9-4763-B26A-769D8E7F7FA0}"/>
    <cellStyle name="Normal 9 5 2 2 2 3" xfId="2448" xr:uid="{10B9F020-3BC3-4D8C-8C43-BAB27DEECD12}"/>
    <cellStyle name="Normal 9 5 2 2 2 3 2" xfId="4128" xr:uid="{5696CBBC-8BD4-494E-994A-E482D762360E}"/>
    <cellStyle name="Normal 9 5 2 2 2 3 2 2" xfId="5029" xr:uid="{8C2FA927-A9DB-40A5-AB0B-6B14CF8B91BE}"/>
    <cellStyle name="Normal 9 5 2 2 2 3 3" xfId="4129" xr:uid="{FC19CB42-8DB4-4411-AC5F-72B8E04930B8}"/>
    <cellStyle name="Normal 9 5 2 2 2 3 3 2" xfId="5030" xr:uid="{599F7E82-D4C1-4649-8D63-358E4B836FB2}"/>
    <cellStyle name="Normal 9 5 2 2 2 3 4" xfId="4130" xr:uid="{1F6F12A3-A25D-46FF-9F43-02E3F8EF13CA}"/>
    <cellStyle name="Normal 9 5 2 2 2 3 4 2" xfId="5031" xr:uid="{E5618098-B7E7-4287-B1BB-9B3DA40A4DAC}"/>
    <cellStyle name="Normal 9 5 2 2 2 3 5" xfId="5028" xr:uid="{A30D34A5-CD0C-4989-A641-929835C3E8E9}"/>
    <cellStyle name="Normal 9 5 2 2 2 4" xfId="4131" xr:uid="{1FC5E942-EF45-49A3-9D39-46E0595A3AE3}"/>
    <cellStyle name="Normal 9 5 2 2 2 4 2" xfId="5032" xr:uid="{4D906C1E-6660-4328-B929-B393C96F3AC1}"/>
    <cellStyle name="Normal 9 5 2 2 2 5" xfId="4132" xr:uid="{7A6E453D-1933-4A9B-BC4B-49B9E01EDDC6}"/>
    <cellStyle name="Normal 9 5 2 2 2 5 2" xfId="5033" xr:uid="{6A5418A0-BED0-46D7-8532-F2F13C9B3E91}"/>
    <cellStyle name="Normal 9 5 2 2 2 6" xfId="4133" xr:uid="{5CF00358-7172-4370-AC6A-126CC25619BF}"/>
    <cellStyle name="Normal 9 5 2 2 2 6 2" xfId="5034" xr:uid="{757DD5DD-2195-4139-96BA-430F0076049C}"/>
    <cellStyle name="Normal 9 5 2 2 2 7" xfId="5023" xr:uid="{0EA19357-4A06-4CAF-855B-483D989E90E7}"/>
    <cellStyle name="Normal 9 5 2 2 3" xfId="870" xr:uid="{58E4E8C1-0084-4995-902E-D06EA9AA0C71}"/>
    <cellStyle name="Normal 9 5 2 2 3 2" xfId="2449" xr:uid="{B1FD6359-FF69-4C30-8EE3-1DB9ADBC6907}"/>
    <cellStyle name="Normal 9 5 2 2 3 2 2" xfId="4134" xr:uid="{FA78E3B4-3891-4329-A31A-F7C9948221C5}"/>
    <cellStyle name="Normal 9 5 2 2 3 2 2 2" xfId="5037" xr:uid="{48346467-13AB-40B7-BC56-EBDC294099F0}"/>
    <cellStyle name="Normal 9 5 2 2 3 2 3" xfId="4135" xr:uid="{099CE110-1AFC-492E-8176-534CAC52D613}"/>
    <cellStyle name="Normal 9 5 2 2 3 2 3 2" xfId="5038" xr:uid="{AD23250F-EE68-4FD2-8E8D-6BDF34D0EB69}"/>
    <cellStyle name="Normal 9 5 2 2 3 2 4" xfId="4136" xr:uid="{5D581A43-127B-46A8-AD6B-385D08E27C9D}"/>
    <cellStyle name="Normal 9 5 2 2 3 2 4 2" xfId="5039" xr:uid="{5D388EDD-F01B-45CD-9A06-0D70AC18E991}"/>
    <cellStyle name="Normal 9 5 2 2 3 2 5" xfId="5036" xr:uid="{2B58D60A-CED3-4764-9E02-6333453905A8}"/>
    <cellStyle name="Normal 9 5 2 2 3 3" xfId="4137" xr:uid="{5ABDA2FD-2F3B-4EEB-9C2A-5BADBC3C6391}"/>
    <cellStyle name="Normal 9 5 2 2 3 3 2" xfId="5040" xr:uid="{477DBDE6-9E98-4607-8B0C-013B4E3543C4}"/>
    <cellStyle name="Normal 9 5 2 2 3 4" xfId="4138" xr:uid="{BA54E2C7-5B2D-4F15-A148-3C05513248E4}"/>
    <cellStyle name="Normal 9 5 2 2 3 4 2" xfId="5041" xr:uid="{366E1F17-093B-4E45-8FE5-CFEE14AD138F}"/>
    <cellStyle name="Normal 9 5 2 2 3 5" xfId="4139" xr:uid="{1F894501-8E29-478A-8E52-B72183C61FF6}"/>
    <cellStyle name="Normal 9 5 2 2 3 5 2" xfId="5042" xr:uid="{B9FFD4B5-5699-4428-9BA4-D751DDA6567E}"/>
    <cellStyle name="Normal 9 5 2 2 3 6" xfId="5035" xr:uid="{02C5FF88-6A73-4EE3-9539-A9768E43F315}"/>
    <cellStyle name="Normal 9 5 2 2 4" xfId="2450" xr:uid="{7FDFB78B-4031-435E-9DA5-CA2DC16166D1}"/>
    <cellStyle name="Normal 9 5 2 2 4 2" xfId="4140" xr:uid="{3798BCA7-7141-4CE5-86A1-FA399893A2C6}"/>
    <cellStyle name="Normal 9 5 2 2 4 2 2" xfId="5044" xr:uid="{D96E3FDC-6993-4BA6-B417-AF8016092FC6}"/>
    <cellStyle name="Normal 9 5 2 2 4 3" xfId="4141" xr:uid="{7CD17135-C7A2-4CB1-8A7F-6AFC2904091C}"/>
    <cellStyle name="Normal 9 5 2 2 4 3 2" xfId="5045" xr:uid="{C5AA3828-5AD8-4427-84BA-5CF657E679C0}"/>
    <cellStyle name="Normal 9 5 2 2 4 4" xfId="4142" xr:uid="{80C8F27C-29B6-4E16-B395-4E4436E247B8}"/>
    <cellStyle name="Normal 9 5 2 2 4 4 2" xfId="5046" xr:uid="{1109B66E-31FE-4DBA-905F-7CCABC4F32FF}"/>
    <cellStyle name="Normal 9 5 2 2 4 5" xfId="5043" xr:uid="{EEE051FF-7831-4DD0-BE05-C7EC25F9ADD2}"/>
    <cellStyle name="Normal 9 5 2 2 5" xfId="4143" xr:uid="{45D15996-2075-4A53-B872-805ABE3BBD11}"/>
    <cellStyle name="Normal 9 5 2 2 5 2" xfId="4144" xr:uid="{F1EBCBE0-C656-4C8A-9975-6B24B40760F5}"/>
    <cellStyle name="Normal 9 5 2 2 5 2 2" xfId="5048" xr:uid="{3D59A64A-6AC4-44A7-9ACB-432860EEF704}"/>
    <cellStyle name="Normal 9 5 2 2 5 3" xfId="4145" xr:uid="{57C10D8E-8109-4DC9-9F16-90D9131C5249}"/>
    <cellStyle name="Normal 9 5 2 2 5 3 2" xfId="5049" xr:uid="{7190C15E-90F8-41AF-8571-2E5D3CF530C1}"/>
    <cellStyle name="Normal 9 5 2 2 5 4" xfId="4146" xr:uid="{C4CD72E5-6AA3-47D8-B9CC-C9EACC7A26E6}"/>
    <cellStyle name="Normal 9 5 2 2 5 4 2" xfId="5050" xr:uid="{2F5E69E3-BDC7-4EB7-979C-DD3C770A5CA8}"/>
    <cellStyle name="Normal 9 5 2 2 5 5" xfId="5047" xr:uid="{D5D8AECD-2970-481E-9952-7DF88A2D135C}"/>
    <cellStyle name="Normal 9 5 2 2 6" xfId="4147" xr:uid="{02E4EBDD-9240-4D8D-AA79-4C663189AF4D}"/>
    <cellStyle name="Normal 9 5 2 2 6 2" xfId="5051" xr:uid="{8246010F-AD14-41C1-AEEE-732352A357B4}"/>
    <cellStyle name="Normal 9 5 2 2 7" xfId="4148" xr:uid="{9BF06204-5560-4776-B18E-C761F31B4054}"/>
    <cellStyle name="Normal 9 5 2 2 7 2" xfId="5052" xr:uid="{F53860C9-D974-4B91-92F7-3A135AD4B005}"/>
    <cellStyle name="Normal 9 5 2 2 8" xfId="4149" xr:uid="{35F9773E-99AD-4AD5-99D6-A05E438A766C}"/>
    <cellStyle name="Normal 9 5 2 2 8 2" xfId="5053" xr:uid="{FA4201CD-0D02-4CCB-8E3D-D8E734405CFA}"/>
    <cellStyle name="Normal 9 5 2 2 9" xfId="5022" xr:uid="{4CCE8915-42F6-4B52-A486-BE32199259C4}"/>
    <cellStyle name="Normal 9 5 2 3" xfId="871" xr:uid="{91F0B2BC-F982-4BE2-A07E-FEBB138BF77F}"/>
    <cellStyle name="Normal 9 5 2 3 2" xfId="872" xr:uid="{2204AEE6-DEF2-4846-925D-F4265F865B9E}"/>
    <cellStyle name="Normal 9 5 2 3 2 2" xfId="873" xr:uid="{C8C4DF8C-1936-41E6-A54D-CFFC560A43C8}"/>
    <cellStyle name="Normal 9 5 2 3 2 2 2" xfId="5056" xr:uid="{81729316-4838-468F-9E1A-CAA4D6964AE2}"/>
    <cellStyle name="Normal 9 5 2 3 2 3" xfId="4150" xr:uid="{6AFB248F-8EA4-4481-94E3-0F781B0B5C2D}"/>
    <cellStyle name="Normal 9 5 2 3 2 3 2" xfId="5057" xr:uid="{FAFD145C-8D79-41D5-BAB3-F173BFC1187C}"/>
    <cellStyle name="Normal 9 5 2 3 2 4" xfId="4151" xr:uid="{BBA53ABA-D993-40C2-88EC-0EBFE99A8112}"/>
    <cellStyle name="Normal 9 5 2 3 2 4 2" xfId="5058" xr:uid="{AB6107A8-0ECA-4821-8D27-E432E39F4D68}"/>
    <cellStyle name="Normal 9 5 2 3 2 5" xfId="5055" xr:uid="{6BF393C7-D830-4CBB-8EDB-303162E1E3B7}"/>
    <cellStyle name="Normal 9 5 2 3 3" xfId="874" xr:uid="{E8D4A291-71E4-46AB-853A-FA96B3DB7ED0}"/>
    <cellStyle name="Normal 9 5 2 3 3 2" xfId="4152" xr:uid="{2A62D4E1-EA0B-47FA-BE3C-CD72DD9A6B1B}"/>
    <cellStyle name="Normal 9 5 2 3 3 2 2" xfId="5060" xr:uid="{C06DA29A-7BF0-48F8-BA98-D0E740110361}"/>
    <cellStyle name="Normal 9 5 2 3 3 3" xfId="4153" xr:uid="{58F9DDF0-5F78-4CE6-A2AB-7AC51CBAB0B7}"/>
    <cellStyle name="Normal 9 5 2 3 3 3 2" xfId="5061" xr:uid="{0250C192-1172-4599-AA28-78BC6FE1CC95}"/>
    <cellStyle name="Normal 9 5 2 3 3 4" xfId="4154" xr:uid="{CF39354F-9BF9-4FDF-853A-F66C6A4AF724}"/>
    <cellStyle name="Normal 9 5 2 3 3 4 2" xfId="5062" xr:uid="{170D4936-9F9E-4A81-B885-E9539B231634}"/>
    <cellStyle name="Normal 9 5 2 3 3 5" xfId="5059" xr:uid="{FEFFBE4A-B245-4E5C-AB59-D5CFB680CEAE}"/>
    <cellStyle name="Normal 9 5 2 3 4" xfId="4155" xr:uid="{F3A467D7-5F46-44C2-A270-3239BC427AE6}"/>
    <cellStyle name="Normal 9 5 2 3 4 2" xfId="5063" xr:uid="{83AB7C10-E493-4C51-BB39-2B5524B1923B}"/>
    <cellStyle name="Normal 9 5 2 3 5" xfId="4156" xr:uid="{65A9574F-B4CE-42D2-B446-CDAAB85009BE}"/>
    <cellStyle name="Normal 9 5 2 3 5 2" xfId="5064" xr:uid="{95FBD808-137F-41CA-90E6-67EE58AA32DD}"/>
    <cellStyle name="Normal 9 5 2 3 6" xfId="4157" xr:uid="{555983DF-C062-4563-9147-C9C745B91AEE}"/>
    <cellStyle name="Normal 9 5 2 3 6 2" xfId="5065" xr:uid="{E7453A60-CCB9-4974-8FBE-17EC738E9912}"/>
    <cellStyle name="Normal 9 5 2 3 7" xfId="5054" xr:uid="{D00AEA1A-266F-44D1-BC3B-70270906DE60}"/>
    <cellStyle name="Normal 9 5 2 4" xfId="875" xr:uid="{742363CC-3600-458D-ACE3-5623A12B5C53}"/>
    <cellStyle name="Normal 9 5 2 4 2" xfId="876" xr:uid="{A6A27BEB-58DD-47C7-8060-432775D4257E}"/>
    <cellStyle name="Normal 9 5 2 4 2 2" xfId="4158" xr:uid="{A5E4DEB9-BE07-44F2-9CF8-51B55BD53F74}"/>
    <cellStyle name="Normal 9 5 2 4 2 2 2" xfId="5068" xr:uid="{A54D57D2-922D-4E8A-ACE7-983ACB20234B}"/>
    <cellStyle name="Normal 9 5 2 4 2 3" xfId="4159" xr:uid="{E1B775A3-D70A-446E-AF7A-FDA9A5693556}"/>
    <cellStyle name="Normal 9 5 2 4 2 3 2" xfId="5069" xr:uid="{BE63C853-7690-4F45-8921-CEF17DB16178}"/>
    <cellStyle name="Normal 9 5 2 4 2 4" xfId="4160" xr:uid="{04009A71-8B16-44E9-8D53-2CBE3F3549CF}"/>
    <cellStyle name="Normal 9 5 2 4 2 4 2" xfId="5070" xr:uid="{7E92C65F-05EE-4B31-9400-1D618BF9F819}"/>
    <cellStyle name="Normal 9 5 2 4 2 5" xfId="5067" xr:uid="{FAEDFAC4-447A-46D0-80D0-7D9104F83377}"/>
    <cellStyle name="Normal 9 5 2 4 3" xfId="4161" xr:uid="{08E95E01-A53C-43D4-8D2B-63DC54E050F0}"/>
    <cellStyle name="Normal 9 5 2 4 3 2" xfId="5071" xr:uid="{A2E3E83C-0177-45C4-AE58-DA1226C89487}"/>
    <cellStyle name="Normal 9 5 2 4 4" xfId="4162" xr:uid="{CC5DC24B-8E2A-4A8F-A4AE-E56B8219E3E3}"/>
    <cellStyle name="Normal 9 5 2 4 4 2" xfId="5072" xr:uid="{ED0733D0-02A0-456C-AA76-8EFCE10F08A1}"/>
    <cellStyle name="Normal 9 5 2 4 5" xfId="4163" xr:uid="{E00068BD-BD84-4743-BC4F-7BC6CFC6CD19}"/>
    <cellStyle name="Normal 9 5 2 4 5 2" xfId="5073" xr:uid="{550D6ED5-84E5-490E-9C89-9D0C65CC1FBD}"/>
    <cellStyle name="Normal 9 5 2 4 6" xfId="5066" xr:uid="{D84F73F9-1EE7-411B-8661-FE4DBCC4CF1E}"/>
    <cellStyle name="Normal 9 5 2 5" xfId="877" xr:uid="{C1752B12-7F9E-4FE1-9782-C94CBD7CB907}"/>
    <cellStyle name="Normal 9 5 2 5 2" xfId="4164" xr:uid="{A0EB2499-6BBE-4825-A795-9EBA16D8A5AB}"/>
    <cellStyle name="Normal 9 5 2 5 2 2" xfId="5075" xr:uid="{8AC6E581-DE49-4635-A9A3-D13D7DC8C121}"/>
    <cellStyle name="Normal 9 5 2 5 3" xfId="4165" xr:uid="{FC593998-F4DE-41D2-BAC9-96F75A3AAA2C}"/>
    <cellStyle name="Normal 9 5 2 5 3 2" xfId="5076" xr:uid="{BF6C8E46-1974-4A22-97D2-F8656BD1F668}"/>
    <cellStyle name="Normal 9 5 2 5 4" xfId="4166" xr:uid="{4CE70843-9984-474C-BFA8-255749260539}"/>
    <cellStyle name="Normal 9 5 2 5 4 2" xfId="5077" xr:uid="{D502BA20-B56E-40A4-97EF-751CCD50FFF5}"/>
    <cellStyle name="Normal 9 5 2 5 5" xfId="5074" xr:uid="{211EE1A3-D0FE-41D7-8BBA-4392C4EA6F20}"/>
    <cellStyle name="Normal 9 5 2 6" xfId="4167" xr:uid="{E2E5D80D-2FC4-47E6-9F1A-DAF4B2CBDFE4}"/>
    <cellStyle name="Normal 9 5 2 6 2" xfId="4168" xr:uid="{DC3B49E5-3742-4627-A514-CD683D7539DC}"/>
    <cellStyle name="Normal 9 5 2 6 2 2" xfId="5079" xr:uid="{97547B86-57BB-4243-955A-4C78A1D2061A}"/>
    <cellStyle name="Normal 9 5 2 6 3" xfId="4169" xr:uid="{BCFF5C01-9F74-4B30-B9D5-CA8B5BAC2A88}"/>
    <cellStyle name="Normal 9 5 2 6 3 2" xfId="5080" xr:uid="{B2E457D6-75C7-4655-81E2-E4EFC6017E18}"/>
    <cellStyle name="Normal 9 5 2 6 4" xfId="4170" xr:uid="{F84A78A9-8211-44D6-B889-03DD67AE6C46}"/>
    <cellStyle name="Normal 9 5 2 6 4 2" xfId="5081" xr:uid="{D246E0B3-4C2B-41E7-B36B-6F372C632317}"/>
    <cellStyle name="Normal 9 5 2 6 5" xfId="5078" xr:uid="{EB48EDBE-28BB-40C0-86CC-4E089703271C}"/>
    <cellStyle name="Normal 9 5 2 7" xfId="4171" xr:uid="{2F4612A7-217D-4948-9C74-A1F9C7CBED0D}"/>
    <cellStyle name="Normal 9 5 2 7 2" xfId="5082" xr:uid="{357D4911-CA53-4B95-B681-6CC5410E981F}"/>
    <cellStyle name="Normal 9 5 2 8" xfId="4172" xr:uid="{0E3745F4-C091-439F-BA22-47AB489A9F33}"/>
    <cellStyle name="Normal 9 5 2 8 2" xfId="5083" xr:uid="{2899BC82-B214-4C0C-B608-26551783805A}"/>
    <cellStyle name="Normal 9 5 2 9" xfId="4173" xr:uid="{0633573F-C373-4246-9027-5CA207B11C7D}"/>
    <cellStyle name="Normal 9 5 2 9 2" xfId="5084" xr:uid="{BBA5D41F-7976-4E8B-A2D3-EDC8463654BD}"/>
    <cellStyle name="Normal 9 5 3" xfId="420" xr:uid="{7299C05B-C8C6-4E84-86B9-9C72F510D145}"/>
    <cellStyle name="Normal 9 5 3 2" xfId="878" xr:uid="{6AE04380-FF77-4205-90B0-710710A23909}"/>
    <cellStyle name="Normal 9 5 3 2 2" xfId="879" xr:uid="{F9BF43D6-33A8-4CFB-A412-A9435B4123BE}"/>
    <cellStyle name="Normal 9 5 3 2 2 2" xfId="2451" xr:uid="{DF953818-CF51-46EA-8720-AC85D9D1DF34}"/>
    <cellStyle name="Normal 9 5 3 2 2 2 2" xfId="2452" xr:uid="{2BE875B2-84E3-4CE1-9729-57EB8557E9EC}"/>
    <cellStyle name="Normal 9 5 3 2 2 2 2 2" xfId="5089" xr:uid="{7D7FE9AB-8756-4132-820B-F04E5A835E85}"/>
    <cellStyle name="Normal 9 5 3 2 2 2 3" xfId="5088" xr:uid="{A0F1DF01-23C5-465A-93A6-333675224162}"/>
    <cellStyle name="Normal 9 5 3 2 2 3" xfId="2453" xr:uid="{A7E7EBE4-BFCA-499A-B3CB-5BCFA6C6BCBB}"/>
    <cellStyle name="Normal 9 5 3 2 2 3 2" xfId="5090" xr:uid="{2BEF0525-A65C-4DD1-9447-D82828CDB238}"/>
    <cellStyle name="Normal 9 5 3 2 2 4" xfId="4174" xr:uid="{2775963F-070B-445C-B2D3-F2809549CD14}"/>
    <cellStyle name="Normal 9 5 3 2 2 4 2" xfId="5091" xr:uid="{CA00B456-C5EC-4B41-83AF-1E756777B930}"/>
    <cellStyle name="Normal 9 5 3 2 2 5" xfId="5087" xr:uid="{50881974-76A6-440B-B036-A874066453F3}"/>
    <cellStyle name="Normal 9 5 3 2 3" xfId="2454" xr:uid="{D0CB211C-3673-4598-B91E-A781C2B7330A}"/>
    <cellStyle name="Normal 9 5 3 2 3 2" xfId="2455" xr:uid="{3FF945BD-3F1E-4DA1-B917-F8878B556B89}"/>
    <cellStyle name="Normal 9 5 3 2 3 2 2" xfId="5093" xr:uid="{CDCC9A58-20D6-477F-BF96-6F29323A790E}"/>
    <cellStyle name="Normal 9 5 3 2 3 3" xfId="4175" xr:uid="{0496A179-E86C-4398-B2B1-CFC282D91228}"/>
    <cellStyle name="Normal 9 5 3 2 3 3 2" xfId="5094" xr:uid="{77B1047F-24EE-4AE6-9C65-9E445DC68B3F}"/>
    <cellStyle name="Normal 9 5 3 2 3 4" xfId="4176" xr:uid="{38ACD5BA-B280-44DA-99AA-BFF58D63A299}"/>
    <cellStyle name="Normal 9 5 3 2 3 4 2" xfId="5095" xr:uid="{D571B580-D041-41E3-AA39-C9B60852BE67}"/>
    <cellStyle name="Normal 9 5 3 2 3 5" xfId="5092" xr:uid="{311FBF75-F5FC-41EA-B37C-DE986B8D9713}"/>
    <cellStyle name="Normal 9 5 3 2 4" xfId="2456" xr:uid="{88A033D7-41BC-4B64-ACE6-7D8464FB7286}"/>
    <cellStyle name="Normal 9 5 3 2 4 2" xfId="5096" xr:uid="{B5BE35D8-D3F5-4319-B424-CEB11A17070B}"/>
    <cellStyle name="Normal 9 5 3 2 5" xfId="4177" xr:uid="{D8A0128F-DC79-465A-B794-3B5959B1FB8B}"/>
    <cellStyle name="Normal 9 5 3 2 5 2" xfId="5097" xr:uid="{004C85CB-9266-431F-ADDE-B63D7D3FB292}"/>
    <cellStyle name="Normal 9 5 3 2 6" xfId="4178" xr:uid="{7F19C576-89A7-4BC2-99E8-283D89DFB2F0}"/>
    <cellStyle name="Normal 9 5 3 2 6 2" xfId="5098" xr:uid="{66630499-E82C-47AB-A415-6425734F2CE6}"/>
    <cellStyle name="Normal 9 5 3 2 7" xfId="5086" xr:uid="{45725556-5280-4F84-863C-6595601D54AE}"/>
    <cellStyle name="Normal 9 5 3 3" xfId="880" xr:uid="{42689D0E-2746-4021-A87D-C283B22DAD0F}"/>
    <cellStyle name="Normal 9 5 3 3 2" xfId="2457" xr:uid="{E64596A0-1112-41D7-B76D-A2958022A412}"/>
    <cellStyle name="Normal 9 5 3 3 2 2" xfId="2458" xr:uid="{D1A221B7-1984-459B-AD94-D9DEBF40EC87}"/>
    <cellStyle name="Normal 9 5 3 3 2 2 2" xfId="5101" xr:uid="{3775A98B-65A3-481E-8E29-AFE9E2469801}"/>
    <cellStyle name="Normal 9 5 3 3 2 3" xfId="4179" xr:uid="{94A66EA7-D5C4-479B-9280-5088D9CA0EB3}"/>
    <cellStyle name="Normal 9 5 3 3 2 3 2" xfId="5102" xr:uid="{8820AFB5-63BF-4BA0-B96D-4CAFCCAD33B6}"/>
    <cellStyle name="Normal 9 5 3 3 2 4" xfId="4180" xr:uid="{9A4ED783-3C03-4492-9C1A-C1E61F93C603}"/>
    <cellStyle name="Normal 9 5 3 3 2 4 2" xfId="5103" xr:uid="{CA86A130-97EA-46AE-A525-EDA04705D221}"/>
    <cellStyle name="Normal 9 5 3 3 2 5" xfId="5100" xr:uid="{95EB7412-98BA-4F08-BFBD-E27623B22373}"/>
    <cellStyle name="Normal 9 5 3 3 3" xfId="2459" xr:uid="{62563D87-1588-4FAE-8CB6-12AE3BA7D9D2}"/>
    <cellStyle name="Normal 9 5 3 3 3 2" xfId="5104" xr:uid="{02BF0AC1-D87E-4381-B073-811C2498B8B5}"/>
    <cellStyle name="Normal 9 5 3 3 4" xfId="4181" xr:uid="{412325C2-B68F-4C25-88FB-E4A02B725CA2}"/>
    <cellStyle name="Normal 9 5 3 3 4 2" xfId="5105" xr:uid="{92B546B3-0568-41C6-B0EA-44ACFA8B5929}"/>
    <cellStyle name="Normal 9 5 3 3 5" xfId="4182" xr:uid="{DBD362A5-B8A2-40B5-B78D-FF6418AA0D40}"/>
    <cellStyle name="Normal 9 5 3 3 5 2" xfId="5106" xr:uid="{EDCB63AB-F4F3-418C-9119-E75F65A7E106}"/>
    <cellStyle name="Normal 9 5 3 3 6" xfId="5099" xr:uid="{BC2AF55B-9A3C-47F9-A419-B6666E6BD653}"/>
    <cellStyle name="Normal 9 5 3 4" xfId="2460" xr:uid="{72300AC8-2ADB-4A43-88E8-CCF8AA550A79}"/>
    <cellStyle name="Normal 9 5 3 4 2" xfId="2461" xr:uid="{9C0A24AB-1336-4FF6-AAD0-F78AFC5FFAF6}"/>
    <cellStyle name="Normal 9 5 3 4 2 2" xfId="5108" xr:uid="{77D442BA-DFD0-495C-A4A2-0B7DA54EECCD}"/>
    <cellStyle name="Normal 9 5 3 4 3" xfId="4183" xr:uid="{1DEF3CC5-DFEF-458E-BE45-C255BC059A2F}"/>
    <cellStyle name="Normal 9 5 3 4 3 2" xfId="5109" xr:uid="{1DB2555E-ABA4-4FE4-9637-EC8FE4BA8951}"/>
    <cellStyle name="Normal 9 5 3 4 4" xfId="4184" xr:uid="{7CAF11B0-8F66-471A-972A-B6BA58294125}"/>
    <cellStyle name="Normal 9 5 3 4 4 2" xfId="5110" xr:uid="{D9609F48-2016-438C-9551-492EBE2DA42D}"/>
    <cellStyle name="Normal 9 5 3 4 5" xfId="5107" xr:uid="{129A5E08-076F-4833-936D-B315884CEFA4}"/>
    <cellStyle name="Normal 9 5 3 5" xfId="2462" xr:uid="{6F3E1892-EDF0-41D4-A4F6-2F1265A31B8D}"/>
    <cellStyle name="Normal 9 5 3 5 2" xfId="4185" xr:uid="{E46E952F-7FB4-4840-B088-578693C30997}"/>
    <cellStyle name="Normal 9 5 3 5 2 2" xfId="5112" xr:uid="{4BAA0A52-4B0D-4CAB-B855-640A09363A92}"/>
    <cellStyle name="Normal 9 5 3 5 3" xfId="4186" xr:uid="{D0534FA7-0E7C-4DEA-B718-BEA8EF50D49B}"/>
    <cellStyle name="Normal 9 5 3 5 3 2" xfId="5113" xr:uid="{8098378F-9E4C-4D2F-B0EC-4F5BC3C75779}"/>
    <cellStyle name="Normal 9 5 3 5 4" xfId="4187" xr:uid="{374A25D9-651B-414A-8AA8-896B3A9BF48B}"/>
    <cellStyle name="Normal 9 5 3 5 4 2" xfId="5114" xr:uid="{3346CE27-FD4F-4D88-B6B4-E8463C84A3F3}"/>
    <cellStyle name="Normal 9 5 3 5 5" xfId="5111" xr:uid="{821E33DD-631C-403D-8DB1-DD20495FA7B9}"/>
    <cellStyle name="Normal 9 5 3 6" xfId="4188" xr:uid="{7D0E53B7-D8E1-4AC0-95FA-1B7590C357E7}"/>
    <cellStyle name="Normal 9 5 3 6 2" xfId="5115" xr:uid="{164A28AB-F116-42CC-9C27-BF2BE559C855}"/>
    <cellStyle name="Normal 9 5 3 7" xfId="4189" xr:uid="{4616F05C-B8B6-461C-8FF3-FABB0AEBA815}"/>
    <cellStyle name="Normal 9 5 3 7 2" xfId="5116" xr:uid="{4ADEBEDC-4056-49AF-9DA6-A28184681D7F}"/>
    <cellStyle name="Normal 9 5 3 8" xfId="4190" xr:uid="{7A19987C-12CC-4791-818F-B01DA23EE08F}"/>
    <cellStyle name="Normal 9 5 3 8 2" xfId="5117" xr:uid="{6F5B230B-BF52-493F-9E32-30A83A6C9825}"/>
    <cellStyle name="Normal 9 5 3 9" xfId="5085" xr:uid="{CE3D2381-4BC8-4C68-8749-AB59520FDD25}"/>
    <cellStyle name="Normal 9 5 4" xfId="421" xr:uid="{33AB7D24-43AF-4E05-98B1-DD2DA117EAD6}"/>
    <cellStyle name="Normal 9 5 4 2" xfId="881" xr:uid="{19B23339-650A-4D64-A90A-F60C11BC01BF}"/>
    <cellStyle name="Normal 9 5 4 2 2" xfId="882" xr:uid="{35A1BBC3-4864-4195-85FC-8DBB0D4B93F4}"/>
    <cellStyle name="Normal 9 5 4 2 2 2" xfId="2463" xr:uid="{71A90DDB-36DB-4050-BCFE-7845D5DF90B8}"/>
    <cellStyle name="Normal 9 5 4 2 2 2 2" xfId="5121" xr:uid="{209D8B88-0BAF-400B-8F95-09FB06C7C2D0}"/>
    <cellStyle name="Normal 9 5 4 2 2 3" xfId="4191" xr:uid="{A08BD595-D6D9-4B76-BA6E-4A4ADBE75ED0}"/>
    <cellStyle name="Normal 9 5 4 2 2 3 2" xfId="5122" xr:uid="{2005223F-8E2C-4615-AD6E-F5473642BEEB}"/>
    <cellStyle name="Normal 9 5 4 2 2 4" xfId="4192" xr:uid="{9D969F6A-CC6F-4677-9ECC-A19F644190E7}"/>
    <cellStyle name="Normal 9 5 4 2 2 4 2" xfId="5123" xr:uid="{F6EAD119-8B06-4621-8564-4AF6EF3AD680}"/>
    <cellStyle name="Normal 9 5 4 2 2 5" xfId="5120" xr:uid="{5C633516-0F99-4BE1-BE18-99E1B411E6D5}"/>
    <cellStyle name="Normal 9 5 4 2 3" xfId="2464" xr:uid="{769C8433-7F77-4551-A8FE-BE0B6A67FAA2}"/>
    <cellStyle name="Normal 9 5 4 2 3 2" xfId="5124" xr:uid="{9138DF17-70B1-452C-A4BF-4B936897DA9C}"/>
    <cellStyle name="Normal 9 5 4 2 4" xfId="4193" xr:uid="{61086A2B-0920-4F7B-9597-CC5AC6F170EC}"/>
    <cellStyle name="Normal 9 5 4 2 4 2" xfId="5125" xr:uid="{C2EABE5B-00C0-4A68-B990-27A09FDB6792}"/>
    <cellStyle name="Normal 9 5 4 2 5" xfId="4194" xr:uid="{93981037-0E81-488D-8709-DD5FF7D4F53E}"/>
    <cellStyle name="Normal 9 5 4 2 5 2" xfId="5126" xr:uid="{DB7352CE-03A1-4B1D-B197-26B9B81362EB}"/>
    <cellStyle name="Normal 9 5 4 2 6" xfId="5119" xr:uid="{BA311E7B-1449-47F3-AED4-F21BA050D20E}"/>
    <cellStyle name="Normal 9 5 4 3" xfId="883" xr:uid="{5E8C9667-B6D7-47B5-B1D8-AE48DB977E13}"/>
    <cellStyle name="Normal 9 5 4 3 2" xfId="2465" xr:uid="{2EF202C0-852B-48CA-B31C-399A72C39E56}"/>
    <cellStyle name="Normal 9 5 4 3 2 2" xfId="5128" xr:uid="{FDC67DEA-BB13-4C69-9E07-368F2B563732}"/>
    <cellStyle name="Normal 9 5 4 3 3" xfId="4195" xr:uid="{9C5C0245-4E0D-41C7-9B16-9C404D9F5C4F}"/>
    <cellStyle name="Normal 9 5 4 3 3 2" xfId="5129" xr:uid="{0F59725A-A6CF-405B-998E-F64A9B07E2FB}"/>
    <cellStyle name="Normal 9 5 4 3 4" xfId="4196" xr:uid="{6A976635-B4C3-434D-BFBA-5E64D65FF297}"/>
    <cellStyle name="Normal 9 5 4 3 4 2" xfId="5130" xr:uid="{20F06C4E-73FF-48F1-BBFE-AD3FB73C4A9C}"/>
    <cellStyle name="Normal 9 5 4 3 5" xfId="5127" xr:uid="{447C9A7E-0EF1-4F99-A813-429BC167AF66}"/>
    <cellStyle name="Normal 9 5 4 4" xfId="2466" xr:uid="{ABBF7C55-4C9C-4DEA-954B-68503D5B0F7E}"/>
    <cellStyle name="Normal 9 5 4 4 2" xfId="4197" xr:uid="{088EAEA9-33A0-42B8-BB1D-839142506F86}"/>
    <cellStyle name="Normal 9 5 4 4 2 2" xfId="5132" xr:uid="{44CD3066-0EA1-4D2E-B02B-5B317AB4FA2B}"/>
    <cellStyle name="Normal 9 5 4 4 3" xfId="4198" xr:uid="{7613E91F-032A-4CB5-B83E-5B34070304D7}"/>
    <cellStyle name="Normal 9 5 4 4 3 2" xfId="5133" xr:uid="{D5E6014F-967A-4702-A5A0-8E8BF00C64D4}"/>
    <cellStyle name="Normal 9 5 4 4 4" xfId="4199" xr:uid="{02B09284-0DAE-447C-B46D-378B267061BC}"/>
    <cellStyle name="Normal 9 5 4 4 4 2" xfId="5134" xr:uid="{3FE2BE67-A449-4B59-8622-1C5BA5147720}"/>
    <cellStyle name="Normal 9 5 4 4 5" xfId="5131" xr:uid="{FA1C68E1-0EDF-46DE-8A7E-58DCCEDCB661}"/>
    <cellStyle name="Normal 9 5 4 5" xfId="4200" xr:uid="{5F896F61-D588-424A-B5D0-93015B5540BC}"/>
    <cellStyle name="Normal 9 5 4 5 2" xfId="5135" xr:uid="{2DC09C6D-909C-4055-8F24-BFA859834BA1}"/>
    <cellStyle name="Normal 9 5 4 6" xfId="4201" xr:uid="{FE2C0B44-0C21-4941-89E8-03C82DD531D5}"/>
    <cellStyle name="Normal 9 5 4 6 2" xfId="5136" xr:uid="{D1179474-6951-472D-84B3-5B8D539B1662}"/>
    <cellStyle name="Normal 9 5 4 7" xfId="4202" xr:uid="{ADDCEFB2-33FF-499E-8AF1-EBD8F7D9BF1F}"/>
    <cellStyle name="Normal 9 5 4 7 2" xfId="5137" xr:uid="{9CA00036-B3F2-42AF-BC38-2B68BED655E4}"/>
    <cellStyle name="Normal 9 5 4 8" xfId="5118" xr:uid="{561C2D1E-1D00-4428-8276-9AEC04AF6B17}"/>
    <cellStyle name="Normal 9 5 5" xfId="422" xr:uid="{3414C957-9D83-4ED2-9D33-7E7271BC5372}"/>
    <cellStyle name="Normal 9 5 5 2" xfId="884" xr:uid="{1739E34B-88C3-409F-916B-1B4D8C926946}"/>
    <cellStyle name="Normal 9 5 5 2 2" xfId="2467" xr:uid="{867A4F7B-D0FE-4EE3-BC8A-E895DE6DBD96}"/>
    <cellStyle name="Normal 9 5 5 2 2 2" xfId="5140" xr:uid="{53D56A40-2899-4E61-9CA7-7F29F9B42C68}"/>
    <cellStyle name="Normal 9 5 5 2 3" xfId="4203" xr:uid="{7450AD34-2D11-4ABB-B318-199C8AEF45D4}"/>
    <cellStyle name="Normal 9 5 5 2 3 2" xfId="5141" xr:uid="{E4C5939A-879E-475B-A4AE-EA92AA94CF9D}"/>
    <cellStyle name="Normal 9 5 5 2 4" xfId="4204" xr:uid="{CF032853-3EFD-4EAD-9955-E981BD1E8812}"/>
    <cellStyle name="Normal 9 5 5 2 4 2" xfId="5142" xr:uid="{AFBFEB23-3CEA-4CA3-85C9-C842B13A9CCF}"/>
    <cellStyle name="Normal 9 5 5 2 5" xfId="5139" xr:uid="{72781E8E-750F-4CE9-A3C3-73A4DDF4A4C2}"/>
    <cellStyle name="Normal 9 5 5 3" xfId="2468" xr:uid="{7B840F0E-80F1-4A3D-8FF0-62D1A6CEBD26}"/>
    <cellStyle name="Normal 9 5 5 3 2" xfId="4205" xr:uid="{03481B58-CE51-4F6F-AEA9-AD0191E37E73}"/>
    <cellStyle name="Normal 9 5 5 3 2 2" xfId="5144" xr:uid="{3B51E641-098C-44A0-9144-28958DE15653}"/>
    <cellStyle name="Normal 9 5 5 3 3" xfId="4206" xr:uid="{EC0756BF-8FBA-417E-8807-7C3FBD78B4BD}"/>
    <cellStyle name="Normal 9 5 5 3 3 2" xfId="5145" xr:uid="{A676161E-E2ED-445B-86B3-57BA18589C94}"/>
    <cellStyle name="Normal 9 5 5 3 4" xfId="4207" xr:uid="{ACCFFAC5-D1A9-4615-9A12-E594E4DD232A}"/>
    <cellStyle name="Normal 9 5 5 3 4 2" xfId="5146" xr:uid="{5F07E66A-3B23-492C-BEF8-9D4BCBDE538E}"/>
    <cellStyle name="Normal 9 5 5 3 5" xfId="5143" xr:uid="{6D0EDEFF-EA41-4781-BB8C-DA0E88C76770}"/>
    <cellStyle name="Normal 9 5 5 4" xfId="4208" xr:uid="{B07326F5-0F53-44D3-BD8E-F019E39950CF}"/>
    <cellStyle name="Normal 9 5 5 4 2" xfId="5147" xr:uid="{103B270F-70A7-4EDF-80E1-AE38A91A359B}"/>
    <cellStyle name="Normal 9 5 5 5" xfId="4209" xr:uid="{0F949D9B-99E0-4C16-9917-BBF5B7A1BA74}"/>
    <cellStyle name="Normal 9 5 5 5 2" xfId="5148" xr:uid="{4CD03264-41DA-49AA-945C-3C31FB1316DF}"/>
    <cellStyle name="Normal 9 5 5 6" xfId="4210" xr:uid="{E5549254-D24C-4938-AD73-BD049E3CFB99}"/>
    <cellStyle name="Normal 9 5 5 6 2" xfId="5149" xr:uid="{B4145CD8-30A2-435E-B14A-E161B62C158A}"/>
    <cellStyle name="Normal 9 5 5 7" xfId="5138" xr:uid="{936EEB02-81BB-45F5-AE7E-006B0B14EA6F}"/>
    <cellStyle name="Normal 9 5 6" xfId="885" xr:uid="{8B6EEC8E-21EF-46B4-B05D-915980955F2D}"/>
    <cellStyle name="Normal 9 5 6 2" xfId="2469" xr:uid="{5C6589BF-A32B-482B-ABBB-13F18B4F2D79}"/>
    <cellStyle name="Normal 9 5 6 2 2" xfId="4211" xr:uid="{C773F012-8209-4FE6-8764-CED713DB7DA2}"/>
    <cellStyle name="Normal 9 5 6 2 2 2" xfId="5152" xr:uid="{35F2237B-F65C-4CF2-9C7F-55389F2E768C}"/>
    <cellStyle name="Normal 9 5 6 2 3" xfId="4212" xr:uid="{A422524B-640E-4F92-B8A7-802BCE4CBA77}"/>
    <cellStyle name="Normal 9 5 6 2 3 2" xfId="5153" xr:uid="{ACCD2335-54BA-4475-9167-1C4C252CEDC0}"/>
    <cellStyle name="Normal 9 5 6 2 4" xfId="4213" xr:uid="{DA098168-FB8E-4CC2-84F7-E36B644E5C4D}"/>
    <cellStyle name="Normal 9 5 6 2 4 2" xfId="5154" xr:uid="{C036A684-79AC-4D47-96CB-B6A3455F9083}"/>
    <cellStyle name="Normal 9 5 6 2 5" xfId="5151" xr:uid="{5F7441BF-5F23-4191-8BE9-59CAE1EE2179}"/>
    <cellStyle name="Normal 9 5 6 3" xfId="4214" xr:uid="{1873D066-C5D1-459A-A2C1-738F8216F19C}"/>
    <cellStyle name="Normal 9 5 6 3 2" xfId="5155" xr:uid="{82C37F28-5CB3-4383-804D-F441DD61238B}"/>
    <cellStyle name="Normal 9 5 6 4" xfId="4215" xr:uid="{CA20DD21-31A9-4A79-8047-E365012B4083}"/>
    <cellStyle name="Normal 9 5 6 4 2" xfId="5156" xr:uid="{EAE1AF79-D08A-4E87-963C-E50B7E0E5B55}"/>
    <cellStyle name="Normal 9 5 6 5" xfId="4216" xr:uid="{0D70B876-C177-4BB0-8018-2B4ADD8E6B9B}"/>
    <cellStyle name="Normal 9 5 6 5 2" xfId="5157" xr:uid="{20EB84AA-52B1-431B-8371-CCD7C887A838}"/>
    <cellStyle name="Normal 9 5 6 6" xfId="5150" xr:uid="{3D6C8B39-5001-4AFB-9E4E-B9A9F21238F0}"/>
    <cellStyle name="Normal 9 5 7" xfId="2470" xr:uid="{F4B3EAE8-0655-4B3E-9BEC-F234BE6414DD}"/>
    <cellStyle name="Normal 9 5 7 2" xfId="4217" xr:uid="{1AC3BD45-23B3-491D-87FA-76979296B470}"/>
    <cellStyle name="Normal 9 5 7 2 2" xfId="5159" xr:uid="{EBC6E9BD-EF2B-444E-8D7A-449D614F2A33}"/>
    <cellStyle name="Normal 9 5 7 3" xfId="4218" xr:uid="{5BBBB72D-7035-4DD9-BBF9-7CDD7417C745}"/>
    <cellStyle name="Normal 9 5 7 3 2" xfId="5160" xr:uid="{DBB9AFAB-3646-453E-AEA9-A7CBE41D5176}"/>
    <cellStyle name="Normal 9 5 7 4" xfId="4219" xr:uid="{293EE7B1-A9A8-4411-8ACA-5A4FA487D8E3}"/>
    <cellStyle name="Normal 9 5 7 4 2" xfId="5161" xr:uid="{95E6C57B-11E0-4777-AD7D-1E7B647E8ED4}"/>
    <cellStyle name="Normal 9 5 7 5" xfId="5158" xr:uid="{69506A07-0AD1-43E2-9865-5D2D4E1EA15D}"/>
    <cellStyle name="Normal 9 5 8" xfId="4220" xr:uid="{EC7EBF77-0FFC-4602-9A30-1E93653F7C1C}"/>
    <cellStyle name="Normal 9 5 8 2" xfId="4221" xr:uid="{BB284AAA-E1B3-45FC-BCDF-8581FC94FF54}"/>
    <cellStyle name="Normal 9 5 8 2 2" xfId="5163" xr:uid="{0EF1F044-E549-47BD-BADC-9202EEE90B22}"/>
    <cellStyle name="Normal 9 5 8 3" xfId="4222" xr:uid="{83552EB5-B3CA-4065-806F-DE6EEFBCC083}"/>
    <cellStyle name="Normal 9 5 8 3 2" xfId="5164" xr:uid="{AB611E3A-B69B-4820-9214-D8C10A734C7A}"/>
    <cellStyle name="Normal 9 5 8 4" xfId="4223" xr:uid="{10E2FF3A-51EE-4E38-A657-67A959F0C959}"/>
    <cellStyle name="Normal 9 5 8 4 2" xfId="5165" xr:uid="{6BC5F5B9-22FD-4B0B-8160-E55ABE6CC8F7}"/>
    <cellStyle name="Normal 9 5 8 5" xfId="5162" xr:uid="{56649728-063B-4218-8E08-F2BB520658BA}"/>
    <cellStyle name="Normal 9 5 9" xfId="4224" xr:uid="{9C396FB7-B3CA-4265-B88D-18088A702CE8}"/>
    <cellStyle name="Normal 9 5 9 2" xfId="5166" xr:uid="{91B2EC0D-FCDA-4AAE-B512-023D249EF514}"/>
    <cellStyle name="Normal 9 6" xfId="180" xr:uid="{EDE246DA-B012-4395-B08D-799B4A3F7FEB}"/>
    <cellStyle name="Normal 9 6 10" xfId="5167" xr:uid="{8C64D5DF-F606-4320-8B0F-D79ED6EEE48A}"/>
    <cellStyle name="Normal 9 6 2" xfId="181" xr:uid="{F84913F1-5AF8-4DA1-A727-0A76F190045A}"/>
    <cellStyle name="Normal 9 6 2 2" xfId="423" xr:uid="{22291176-28CF-4EDC-B865-7D82C0B2757A}"/>
    <cellStyle name="Normal 9 6 2 2 2" xfId="886" xr:uid="{AC69E8E8-32FB-4369-B187-DA5A3F76FD4F}"/>
    <cellStyle name="Normal 9 6 2 2 2 2" xfId="2471" xr:uid="{E2F21F63-4C73-4A0A-BC50-AA062E5C59D9}"/>
    <cellStyle name="Normal 9 6 2 2 2 2 2" xfId="5171" xr:uid="{E258151C-4ECB-499C-A8FA-A3714F7D4EB8}"/>
    <cellStyle name="Normal 9 6 2 2 2 3" xfId="4225" xr:uid="{EECBD52A-FF71-421D-8A89-F566C042809C}"/>
    <cellStyle name="Normal 9 6 2 2 2 3 2" xfId="5172" xr:uid="{6BB84054-7D6B-4F2B-85E6-B73682CE44A4}"/>
    <cellStyle name="Normal 9 6 2 2 2 4" xfId="4226" xr:uid="{11A0E579-B284-45F7-BAC5-EC14C0D09B5E}"/>
    <cellStyle name="Normal 9 6 2 2 2 4 2" xfId="5173" xr:uid="{17E9A91F-84C5-49D1-B8A8-C82298A1E4D3}"/>
    <cellStyle name="Normal 9 6 2 2 2 5" xfId="5170" xr:uid="{88D9CA1C-8DDF-475B-9010-4BD39CC9271A}"/>
    <cellStyle name="Normal 9 6 2 2 3" xfId="2472" xr:uid="{60FB4C90-7A45-4AF5-9AF2-D6FDB757F41C}"/>
    <cellStyle name="Normal 9 6 2 2 3 2" xfId="4227" xr:uid="{12097B9E-0D89-4B68-939B-AADBB7997C89}"/>
    <cellStyle name="Normal 9 6 2 2 3 2 2" xfId="5175" xr:uid="{E83E29EB-1F52-4C45-A02F-066E35EA4FAD}"/>
    <cellStyle name="Normal 9 6 2 2 3 3" xfId="4228" xr:uid="{41F0B5E0-D0EE-41E0-91FC-E94DDCCA83F1}"/>
    <cellStyle name="Normal 9 6 2 2 3 3 2" xfId="5176" xr:uid="{FF1C2096-4BD8-48FF-8FA8-7A14681CE255}"/>
    <cellStyle name="Normal 9 6 2 2 3 4" xfId="4229" xr:uid="{FCCB1786-9D57-4638-91F4-A37F9958FE9C}"/>
    <cellStyle name="Normal 9 6 2 2 3 4 2" xfId="5177" xr:uid="{A999771E-8E8F-4930-9B5B-871412F29586}"/>
    <cellStyle name="Normal 9 6 2 2 3 5" xfId="5174" xr:uid="{DEC66161-D8CC-454D-8452-A7303273A263}"/>
    <cellStyle name="Normal 9 6 2 2 4" xfId="4230" xr:uid="{9F346C9A-1675-4A25-A0D1-2F77BD0C5E46}"/>
    <cellStyle name="Normal 9 6 2 2 4 2" xfId="5178" xr:uid="{71AD534B-0DBB-433D-81EE-6C694987DCCE}"/>
    <cellStyle name="Normal 9 6 2 2 5" xfId="4231" xr:uid="{DA7429AA-7E50-4A20-A9E9-ACE4AA7052D3}"/>
    <cellStyle name="Normal 9 6 2 2 5 2" xfId="5179" xr:uid="{64EBA91F-0600-4EAF-8E46-777FBFC2FFDC}"/>
    <cellStyle name="Normal 9 6 2 2 6" xfId="4232" xr:uid="{1A5B846C-F270-4B87-A8F1-F1A7EE29017C}"/>
    <cellStyle name="Normal 9 6 2 2 6 2" xfId="5180" xr:uid="{D265E108-727B-4D21-B732-5E948151A16B}"/>
    <cellStyle name="Normal 9 6 2 2 7" xfId="5169" xr:uid="{25FAB42E-0F79-451F-9FBA-302F3FE5E6C2}"/>
    <cellStyle name="Normal 9 6 2 3" xfId="887" xr:uid="{E13EB19F-EABA-451C-AA14-0D070DFDED0A}"/>
    <cellStyle name="Normal 9 6 2 3 2" xfId="2473" xr:uid="{4961D2B0-5639-4A9C-9382-F9D93C0C2273}"/>
    <cellStyle name="Normal 9 6 2 3 2 2" xfId="4233" xr:uid="{F3FACBD3-5542-4EC1-BFD0-4AF8916695A8}"/>
    <cellStyle name="Normal 9 6 2 3 2 2 2" xfId="5183" xr:uid="{9C4A6A74-7691-4594-B4EB-AEECB9BAE009}"/>
    <cellStyle name="Normal 9 6 2 3 2 3" xfId="4234" xr:uid="{A9C5A897-29AC-4275-8397-3D921D45E410}"/>
    <cellStyle name="Normal 9 6 2 3 2 3 2" xfId="5184" xr:uid="{BDBD5F91-6C5C-47E7-B1A2-A93C5147F240}"/>
    <cellStyle name="Normal 9 6 2 3 2 4" xfId="4235" xr:uid="{FAC45352-FC9B-4A9B-B394-F69406C58B4C}"/>
    <cellStyle name="Normal 9 6 2 3 2 4 2" xfId="5185" xr:uid="{59A04495-7E10-4307-B5B1-1F5FA0A9D42B}"/>
    <cellStyle name="Normal 9 6 2 3 2 5" xfId="5182" xr:uid="{CD5432C5-357D-4017-AC13-54B54DAACBD1}"/>
    <cellStyle name="Normal 9 6 2 3 3" xfId="4236" xr:uid="{00623ACD-5D79-4E38-B386-C5D95016437D}"/>
    <cellStyle name="Normal 9 6 2 3 3 2" xfId="5186" xr:uid="{3ECCEE18-458E-4FAA-925E-4984DD959700}"/>
    <cellStyle name="Normal 9 6 2 3 4" xfId="4237" xr:uid="{7A5B3CF9-CF99-461B-9A90-A731B8D0129A}"/>
    <cellStyle name="Normal 9 6 2 3 4 2" xfId="5187" xr:uid="{DEA07F5C-01D0-4B2A-AFF2-11F9EE580CAA}"/>
    <cellStyle name="Normal 9 6 2 3 5" xfId="4238" xr:uid="{E5651DDC-29BC-43E1-9FFA-AD645BF90F8C}"/>
    <cellStyle name="Normal 9 6 2 3 5 2" xfId="5188" xr:uid="{CE668AF0-B07B-4CAE-8564-F437232BF1FC}"/>
    <cellStyle name="Normal 9 6 2 3 6" xfId="5181" xr:uid="{ADF71BBC-70F5-46D6-9995-E57F6E27887B}"/>
    <cellStyle name="Normal 9 6 2 4" xfId="2474" xr:uid="{177B82CF-8812-4C75-924A-1D2DA7C8BF98}"/>
    <cellStyle name="Normal 9 6 2 4 2" xfId="4239" xr:uid="{F2B03D3D-3F7F-47C8-9956-AD3F04C5FF35}"/>
    <cellStyle name="Normal 9 6 2 4 2 2" xfId="5190" xr:uid="{AE8B4528-F1EA-490A-99B5-6053871CFD9A}"/>
    <cellStyle name="Normal 9 6 2 4 3" xfId="4240" xr:uid="{22E9BC97-6B16-4A25-8C96-B741E74787A2}"/>
    <cellStyle name="Normal 9 6 2 4 3 2" xfId="5191" xr:uid="{288AF2E2-CB42-4156-B160-B74F1630D1B8}"/>
    <cellStyle name="Normal 9 6 2 4 4" xfId="4241" xr:uid="{B39B1A70-BF26-4E58-A480-797B790CF1C4}"/>
    <cellStyle name="Normal 9 6 2 4 4 2" xfId="5192" xr:uid="{06F109F4-3A7B-43D4-94C3-45E04E71104E}"/>
    <cellStyle name="Normal 9 6 2 4 5" xfId="5189" xr:uid="{0B144F87-F73A-4CFA-B619-9E6F5F23B107}"/>
    <cellStyle name="Normal 9 6 2 5" xfId="4242" xr:uid="{6B573571-83F3-4341-A79E-95B8FDABDC25}"/>
    <cellStyle name="Normal 9 6 2 5 2" xfId="4243" xr:uid="{D5D69E7C-381E-4522-8A43-CBEBB1137CBA}"/>
    <cellStyle name="Normal 9 6 2 5 2 2" xfId="5194" xr:uid="{BDC646B9-9095-425B-83A9-58BCB7FCC50E}"/>
    <cellStyle name="Normal 9 6 2 5 3" xfId="4244" xr:uid="{5C062368-B1C4-4C0F-B12A-907685AC860B}"/>
    <cellStyle name="Normal 9 6 2 5 3 2" xfId="5195" xr:uid="{116C9FF4-D8FA-4E3B-BCD7-6403ADB88DB5}"/>
    <cellStyle name="Normal 9 6 2 5 4" xfId="4245" xr:uid="{B8509778-0E84-490D-B8FC-93D2393D87F7}"/>
    <cellStyle name="Normal 9 6 2 5 4 2" xfId="5196" xr:uid="{5A216593-7095-41A8-A281-79A66DF26E92}"/>
    <cellStyle name="Normal 9 6 2 5 5" xfId="5193" xr:uid="{A30D0603-1CD8-4572-8687-7EA03AA60C13}"/>
    <cellStyle name="Normal 9 6 2 6" xfId="4246" xr:uid="{8368ADDC-5494-4123-AC06-3721D1E52007}"/>
    <cellStyle name="Normal 9 6 2 6 2" xfId="5197" xr:uid="{CB750F76-DB48-420A-87D1-DE8BC143A697}"/>
    <cellStyle name="Normal 9 6 2 7" xfId="4247" xr:uid="{A00E5500-5551-46B1-98F9-BECD9B13C2D2}"/>
    <cellStyle name="Normal 9 6 2 7 2" xfId="5198" xr:uid="{B4664AC4-0351-41E0-A2E0-F546A72A3874}"/>
    <cellStyle name="Normal 9 6 2 8" xfId="4248" xr:uid="{7FAF1B1C-5F39-4359-8DA8-328D91E58ABC}"/>
    <cellStyle name="Normal 9 6 2 8 2" xfId="5199" xr:uid="{495DC610-2D13-4B35-BDAB-11E08BDC1A58}"/>
    <cellStyle name="Normal 9 6 2 9" xfId="5168" xr:uid="{914FDCBF-B88A-4472-A4C1-2E2D3FDBC116}"/>
    <cellStyle name="Normal 9 6 3" xfId="424" xr:uid="{3E26E819-A84A-42F0-8926-84D599349843}"/>
    <cellStyle name="Normal 9 6 3 2" xfId="888" xr:uid="{2A53804E-19C6-4C90-BA05-E2258307025A}"/>
    <cellStyle name="Normal 9 6 3 2 2" xfId="889" xr:uid="{629BC9C0-6225-418B-A3A7-B7D9E28D039D}"/>
    <cellStyle name="Normal 9 6 3 2 2 2" xfId="5202" xr:uid="{8AC3F4D1-048E-4CEF-9E94-C20506C8E968}"/>
    <cellStyle name="Normal 9 6 3 2 3" xfId="4249" xr:uid="{15F8CC38-EFC8-4766-8495-9E055201E60F}"/>
    <cellStyle name="Normal 9 6 3 2 3 2" xfId="5203" xr:uid="{F974D5D3-0B17-48B6-B910-AB55962EB001}"/>
    <cellStyle name="Normal 9 6 3 2 4" xfId="4250" xr:uid="{AEAB7249-0377-4B64-B05A-1F54EAD628D1}"/>
    <cellStyle name="Normal 9 6 3 2 4 2" xfId="5204" xr:uid="{98B672EE-BCC4-44CC-ABD4-AEEC7B3C3E8A}"/>
    <cellStyle name="Normal 9 6 3 2 5" xfId="5201" xr:uid="{DE5F6F88-01C4-411A-A42A-8972FE54C63F}"/>
    <cellStyle name="Normal 9 6 3 3" xfId="890" xr:uid="{B1ECD781-9022-41C9-808E-CEDBED879137}"/>
    <cellStyle name="Normal 9 6 3 3 2" xfId="4251" xr:uid="{85C248DD-6A9A-4C68-8E6B-3F29EDC4611D}"/>
    <cellStyle name="Normal 9 6 3 3 2 2" xfId="5206" xr:uid="{B2DB0FC5-6216-41D8-AD95-CF8CFD5FBCBC}"/>
    <cellStyle name="Normal 9 6 3 3 3" xfId="4252" xr:uid="{35E7F8CD-7E26-4282-B658-E258360E2FA3}"/>
    <cellStyle name="Normal 9 6 3 3 3 2" xfId="5207" xr:uid="{392B7E09-774F-468E-A7E1-292FE4C14573}"/>
    <cellStyle name="Normal 9 6 3 3 4" xfId="4253" xr:uid="{12CF1528-D09D-460E-8DF9-D73B1E47148D}"/>
    <cellStyle name="Normal 9 6 3 3 4 2" xfId="5208" xr:uid="{BA6AC731-EBB6-4773-8DB8-1E2D237EEDDB}"/>
    <cellStyle name="Normal 9 6 3 3 5" xfId="5205" xr:uid="{6FE4A1BE-D952-44E9-95AE-42C09DF3C62B}"/>
    <cellStyle name="Normal 9 6 3 4" xfId="4254" xr:uid="{2B43C627-8DD8-4828-9632-5D7C886F731D}"/>
    <cellStyle name="Normal 9 6 3 4 2" xfId="5209" xr:uid="{E1F9D955-DEBE-413B-AC94-EF6709064A4E}"/>
    <cellStyle name="Normal 9 6 3 5" xfId="4255" xr:uid="{8FC641C7-F84F-4340-991E-3314C2B0C278}"/>
    <cellStyle name="Normal 9 6 3 5 2" xfId="5210" xr:uid="{D30A205C-6539-411D-AAF8-F8B8042CFA4F}"/>
    <cellStyle name="Normal 9 6 3 6" xfId="4256" xr:uid="{7D4B62F5-643E-4AF3-A6A0-05A88C8AF1F8}"/>
    <cellStyle name="Normal 9 6 3 6 2" xfId="5211" xr:uid="{4A60494F-1AC6-40AF-B1F9-3F9645C1D27A}"/>
    <cellStyle name="Normal 9 6 3 7" xfId="5200" xr:uid="{6B4D2BE4-994D-4DC5-8559-9ED0C42D02A4}"/>
    <cellStyle name="Normal 9 6 4" xfId="425" xr:uid="{B40DB500-EC96-4DF2-BAA8-0D6C40974BFE}"/>
    <cellStyle name="Normal 9 6 4 2" xfId="891" xr:uid="{ABD5DFA0-80D5-4E23-86E7-078D8302D781}"/>
    <cellStyle name="Normal 9 6 4 2 2" xfId="4257" xr:uid="{E7B4B5A0-0A2A-4D57-8547-935489960A4D}"/>
    <cellStyle name="Normal 9 6 4 2 2 2" xfId="5214" xr:uid="{7BB2B2B1-F607-4652-8E61-66E4ED694A8E}"/>
    <cellStyle name="Normal 9 6 4 2 3" xfId="4258" xr:uid="{DAC2A451-2017-4439-8A94-604FFF2F1F08}"/>
    <cellStyle name="Normal 9 6 4 2 3 2" xfId="5215" xr:uid="{333DFBA4-E5A0-4D93-AA2D-29C345D3AC49}"/>
    <cellStyle name="Normal 9 6 4 2 4" xfId="4259" xr:uid="{01E13C9E-A4C9-4F76-BB73-E1D81B5B87DE}"/>
    <cellStyle name="Normal 9 6 4 2 4 2" xfId="5216" xr:uid="{B2243136-2515-4727-BD67-C3158E43E96F}"/>
    <cellStyle name="Normal 9 6 4 2 5" xfId="5213" xr:uid="{D09D0D92-14B7-440C-96BD-B19CCA3D3A1C}"/>
    <cellStyle name="Normal 9 6 4 3" xfId="4260" xr:uid="{A7E35354-4831-41C4-9833-0B670C198DBD}"/>
    <cellStyle name="Normal 9 6 4 3 2" xfId="5217" xr:uid="{57BAE423-541D-4FB9-90A8-E4622D9F81A4}"/>
    <cellStyle name="Normal 9 6 4 4" xfId="4261" xr:uid="{214E3E5D-0815-4CB4-A5B1-B5EC5E1BFC6B}"/>
    <cellStyle name="Normal 9 6 4 4 2" xfId="5218" xr:uid="{E245A49A-1641-4601-93CF-B9568A263FB2}"/>
    <cellStyle name="Normal 9 6 4 5" xfId="4262" xr:uid="{C28C52C9-55D0-4FDE-B8AB-5F4CEA2A191D}"/>
    <cellStyle name="Normal 9 6 4 5 2" xfId="5219" xr:uid="{4F722A7B-4E70-4253-891A-55962A270091}"/>
    <cellStyle name="Normal 9 6 4 6" xfId="5212" xr:uid="{253C1AB9-25F6-48ED-A381-A0904F7C2A17}"/>
    <cellStyle name="Normal 9 6 5" xfId="892" xr:uid="{004DD84F-9C9C-4D60-AB31-6831471A2907}"/>
    <cellStyle name="Normal 9 6 5 2" xfId="4263" xr:uid="{AC15884A-EBC5-48DE-9C4A-EAEB4FE69397}"/>
    <cellStyle name="Normal 9 6 5 2 2" xfId="5221" xr:uid="{A52830ED-C071-4850-A798-39B1F9A50EA7}"/>
    <cellStyle name="Normal 9 6 5 3" xfId="4264" xr:uid="{A38F2FD9-834F-4A6B-AA7E-DD30ECCF6706}"/>
    <cellStyle name="Normal 9 6 5 3 2" xfId="5222" xr:uid="{3524DED6-FD17-440F-AF63-9E26AC43424A}"/>
    <cellStyle name="Normal 9 6 5 4" xfId="4265" xr:uid="{7C4E9E34-423D-438F-8953-D4876EBE4A93}"/>
    <cellStyle name="Normal 9 6 5 4 2" xfId="5223" xr:uid="{59B3BF94-6154-4BE9-B7DB-AC9112B4DDBF}"/>
    <cellStyle name="Normal 9 6 5 5" xfId="5220" xr:uid="{A676D75F-C25E-451E-895A-E41BC3FCBA02}"/>
    <cellStyle name="Normal 9 6 6" xfId="4266" xr:uid="{914E4895-D585-43FF-83F9-0BAD2ED1B876}"/>
    <cellStyle name="Normal 9 6 6 2" xfId="4267" xr:uid="{AD04B250-AF69-4E68-A792-40C46FD4FAC1}"/>
    <cellStyle name="Normal 9 6 6 2 2" xfId="5225" xr:uid="{94ADA515-CA33-46AF-A73D-3C903850E9EC}"/>
    <cellStyle name="Normal 9 6 6 3" xfId="4268" xr:uid="{316D54AA-E9C9-4C4A-B568-16819C4D0FD3}"/>
    <cellStyle name="Normal 9 6 6 3 2" xfId="5226" xr:uid="{285E7047-DA5D-4560-A4AA-069D7C0A881A}"/>
    <cellStyle name="Normal 9 6 6 4" xfId="4269" xr:uid="{1E212126-0330-4A4B-945F-A525F9752010}"/>
    <cellStyle name="Normal 9 6 6 4 2" xfId="5227" xr:uid="{06F81E28-62F2-468F-AC68-0CB73E52F0DB}"/>
    <cellStyle name="Normal 9 6 6 5" xfId="5224" xr:uid="{1A109032-E12D-4513-AB9D-86933FC9743A}"/>
    <cellStyle name="Normal 9 6 7" xfId="4270" xr:uid="{ACE29790-EAB1-45A9-90AB-F47034E9AE55}"/>
    <cellStyle name="Normal 9 6 7 2" xfId="5228" xr:uid="{AF8EA43D-538F-4862-90BC-F1D32C5F94CA}"/>
    <cellStyle name="Normal 9 6 8" xfId="4271" xr:uid="{A02F7CF8-5569-4064-880F-00BA397F5956}"/>
    <cellStyle name="Normal 9 6 8 2" xfId="5229" xr:uid="{2C1C3CFD-1A72-4284-9E3D-72D00ACA4466}"/>
    <cellStyle name="Normal 9 6 9" xfId="4272" xr:uid="{1297E1D5-A0DE-4DE1-9466-378FAADAEB55}"/>
    <cellStyle name="Normal 9 6 9 2" xfId="5230" xr:uid="{9EA63A68-D3A6-49B3-AFE0-30F6E8A5E11E}"/>
    <cellStyle name="Normal 9 7" xfId="182" xr:uid="{6A683E8D-8243-4061-8775-7605EBF497FA}"/>
    <cellStyle name="Normal 9 7 2" xfId="426" xr:uid="{570AB7B5-3D79-47ED-8423-8EB653DF8867}"/>
    <cellStyle name="Normal 9 7 2 2" xfId="893" xr:uid="{47B18A04-D457-488D-8F36-70560676CB3F}"/>
    <cellStyle name="Normal 9 7 2 2 2" xfId="2475" xr:uid="{8CBA6BCC-AEDD-4287-8E1C-8C679BDFFFE9}"/>
    <cellStyle name="Normal 9 7 2 2 2 2" xfId="2476" xr:uid="{51E16D0B-4089-4611-8BFF-D103C4295604}"/>
    <cellStyle name="Normal 9 7 2 2 2 2 2" xfId="5235" xr:uid="{C7C1295A-EBD7-48FF-847D-FBB02DF9D6CA}"/>
    <cellStyle name="Normal 9 7 2 2 2 3" xfId="5234" xr:uid="{BB917387-DBD2-4EBF-B842-46FF8576456D}"/>
    <cellStyle name="Normal 9 7 2 2 3" xfId="2477" xr:uid="{04E2D98D-28D2-4A73-9407-0ECC83085D4E}"/>
    <cellStyle name="Normal 9 7 2 2 3 2" xfId="5236" xr:uid="{F790480A-396D-428C-951C-7F4F8642CA77}"/>
    <cellStyle name="Normal 9 7 2 2 4" xfId="4273" xr:uid="{C0155BC1-C342-4870-9E6D-21042A6D3D73}"/>
    <cellStyle name="Normal 9 7 2 2 4 2" xfId="5237" xr:uid="{6BE69DE6-63C6-4055-B9F8-61A5BC2D6861}"/>
    <cellStyle name="Normal 9 7 2 2 5" xfId="5233" xr:uid="{BCCBE46D-0B62-46C6-AC88-B697041E5862}"/>
    <cellStyle name="Normal 9 7 2 3" xfId="2478" xr:uid="{1C88DD9A-804C-4F79-9CF7-B09368027621}"/>
    <cellStyle name="Normal 9 7 2 3 2" xfId="2479" xr:uid="{88D1F393-BE5F-4420-9B0F-875AD4BDBCF2}"/>
    <cellStyle name="Normal 9 7 2 3 2 2" xfId="5239" xr:uid="{1C30CBE6-F9FA-4B0B-89C8-76776EEF10C8}"/>
    <cellStyle name="Normal 9 7 2 3 3" xfId="4274" xr:uid="{7590C2C2-37B3-4F3E-8D81-801CB62A626A}"/>
    <cellStyle name="Normal 9 7 2 3 3 2" xfId="5240" xr:uid="{B3FF7693-26CE-4EBD-B261-384B073CE5FA}"/>
    <cellStyle name="Normal 9 7 2 3 4" xfId="4275" xr:uid="{2C241EB6-AE81-4B23-845C-CE8F11B1BCF4}"/>
    <cellStyle name="Normal 9 7 2 3 4 2" xfId="5241" xr:uid="{1879C0B7-E8D0-41C4-9FCB-3CEA2C605798}"/>
    <cellStyle name="Normal 9 7 2 3 5" xfId="5238" xr:uid="{E88FD624-9B12-4363-90F0-A9FE72426B51}"/>
    <cellStyle name="Normal 9 7 2 4" xfId="2480" xr:uid="{04467F04-4752-476F-BF4B-F79F6FDC1519}"/>
    <cellStyle name="Normal 9 7 2 4 2" xfId="5242" xr:uid="{7CF02425-7B3E-469E-83E9-EC17E79EDFF6}"/>
    <cellStyle name="Normal 9 7 2 5" xfId="4276" xr:uid="{0A6C736C-65A7-4168-930C-8A3E469061E0}"/>
    <cellStyle name="Normal 9 7 2 5 2" xfId="5243" xr:uid="{D96FD9F7-EF5A-463C-BF2A-9DADF03B2E07}"/>
    <cellStyle name="Normal 9 7 2 6" xfId="4277" xr:uid="{8E34AB08-2BC0-42E3-B646-BA1A7E5B3D11}"/>
    <cellStyle name="Normal 9 7 2 6 2" xfId="5244" xr:uid="{446F6DE2-486D-479E-B333-1A4F62C91C90}"/>
    <cellStyle name="Normal 9 7 2 7" xfId="5232" xr:uid="{B1A2B046-7B37-4A97-808B-D7B5752E9E31}"/>
    <cellStyle name="Normal 9 7 3" xfId="894" xr:uid="{32A5A94B-6828-43B9-AE0F-7B247602D710}"/>
    <cellStyle name="Normal 9 7 3 2" xfId="2481" xr:uid="{671BC6AF-7950-4163-83C1-3A0871B857A7}"/>
    <cellStyle name="Normal 9 7 3 2 2" xfId="2482" xr:uid="{0257A329-D617-47A1-A97A-F9458563FBB3}"/>
    <cellStyle name="Normal 9 7 3 2 2 2" xfId="5247" xr:uid="{4F0FD805-4C77-4DF9-9EAD-33DDD4E07CDA}"/>
    <cellStyle name="Normal 9 7 3 2 3" xfId="4278" xr:uid="{4C0CDDF5-6267-4782-99B8-C56E18E30D09}"/>
    <cellStyle name="Normal 9 7 3 2 3 2" xfId="5248" xr:uid="{D1030CE5-1A0A-4024-A556-53ECB22AD59D}"/>
    <cellStyle name="Normal 9 7 3 2 4" xfId="4279" xr:uid="{B13FE4C4-9F3C-4A88-9866-91CBFEED87D0}"/>
    <cellStyle name="Normal 9 7 3 2 4 2" xfId="5249" xr:uid="{05BC296C-CF7E-4929-BA50-8639AEC9A5E9}"/>
    <cellStyle name="Normal 9 7 3 2 5" xfId="5246" xr:uid="{B33807A1-8612-4064-8DE8-76FA419790A5}"/>
    <cellStyle name="Normal 9 7 3 3" xfId="2483" xr:uid="{7BAB1AAB-1B56-45A1-AB36-2433B36900F0}"/>
    <cellStyle name="Normal 9 7 3 3 2" xfId="5250" xr:uid="{6EA1F9CA-E3F3-4814-AE9D-5E01F58EE219}"/>
    <cellStyle name="Normal 9 7 3 4" xfId="4280" xr:uid="{5EB672B3-D5D7-4B9C-A443-9087F8661570}"/>
    <cellStyle name="Normal 9 7 3 4 2" xfId="5251" xr:uid="{6AA6216C-8805-462A-9F5C-EC39329E8E56}"/>
    <cellStyle name="Normal 9 7 3 5" xfId="4281" xr:uid="{0390684F-C81F-44D4-9D5A-68AF581FF5A4}"/>
    <cellStyle name="Normal 9 7 3 5 2" xfId="5252" xr:uid="{8437B250-A453-401B-A91E-B7E610D90AC6}"/>
    <cellStyle name="Normal 9 7 3 6" xfId="5245" xr:uid="{DCF42E0A-F6DD-448E-B6EA-8311A91FC0D1}"/>
    <cellStyle name="Normal 9 7 4" xfId="2484" xr:uid="{EB107ADD-290F-4C87-8177-A0621E694484}"/>
    <cellStyle name="Normal 9 7 4 2" xfId="2485" xr:uid="{122E69ED-6706-4EC7-A2A4-8035F09A350A}"/>
    <cellStyle name="Normal 9 7 4 2 2" xfId="5254" xr:uid="{39A1F52C-2543-459A-822E-5AA403C0CEB5}"/>
    <cellStyle name="Normal 9 7 4 3" xfId="4282" xr:uid="{0BC620CA-1CE9-4007-8850-A06C95211AA2}"/>
    <cellStyle name="Normal 9 7 4 3 2" xfId="5255" xr:uid="{C60371BD-99CD-46C2-82C4-AE84313318A2}"/>
    <cellStyle name="Normal 9 7 4 4" xfId="4283" xr:uid="{A337B9D8-669E-4E66-9FC7-80C1B1826C13}"/>
    <cellStyle name="Normal 9 7 4 4 2" xfId="5256" xr:uid="{1628780E-1A7B-421B-9EC0-9515CB59BAD3}"/>
    <cellStyle name="Normal 9 7 4 5" xfId="5253" xr:uid="{E25B747A-0659-44C9-A115-BA66FC8461FB}"/>
    <cellStyle name="Normal 9 7 5" xfId="2486" xr:uid="{073CC11D-A22F-48B4-BF08-572DD955EC30}"/>
    <cellStyle name="Normal 9 7 5 2" xfId="4284" xr:uid="{14B11CF4-6666-4701-8327-95252E5EADC3}"/>
    <cellStyle name="Normal 9 7 5 2 2" xfId="5258" xr:uid="{85A2355A-6EAD-4F60-A1EE-9C1F1CF0AC30}"/>
    <cellStyle name="Normal 9 7 5 3" xfId="4285" xr:uid="{365C637E-1CF1-4BA6-84A2-0A37D84272C9}"/>
    <cellStyle name="Normal 9 7 5 3 2" xfId="5259" xr:uid="{AC30E804-983E-4CD8-8AA2-5B6985F5D26F}"/>
    <cellStyle name="Normal 9 7 5 4" xfId="4286" xr:uid="{E6947673-ABAF-4346-A8A9-E9F9D84C5AA7}"/>
    <cellStyle name="Normal 9 7 5 4 2" xfId="5260" xr:uid="{4816343B-CAE6-42B4-AE08-E8EB50AF200B}"/>
    <cellStyle name="Normal 9 7 5 5" xfId="5257" xr:uid="{1A724355-D0B1-47E4-9067-0E7A3FB17713}"/>
    <cellStyle name="Normal 9 7 6" xfId="4287" xr:uid="{45F7A554-8973-43F3-86DC-D7A017A17C92}"/>
    <cellStyle name="Normal 9 7 6 2" xfId="5261" xr:uid="{A45C72EF-EB18-4D2C-A05D-1FD872BC075D}"/>
    <cellStyle name="Normal 9 7 7" xfId="4288" xr:uid="{48217F3D-1F2F-4C15-911E-704112DF64F8}"/>
    <cellStyle name="Normal 9 7 7 2" xfId="5262" xr:uid="{560749EB-2197-47D9-AFFE-D2B518FFE192}"/>
    <cellStyle name="Normal 9 7 8" xfId="4289" xr:uid="{201515D6-8B5A-419A-AC5A-F5563FA61F99}"/>
    <cellStyle name="Normal 9 7 8 2" xfId="5263" xr:uid="{6D620BC5-21ED-4302-A3D1-6F5AFF1D4E19}"/>
    <cellStyle name="Normal 9 7 9" xfId="5231" xr:uid="{B8EC23D9-E552-41AC-95CD-D15623FFDC9D}"/>
    <cellStyle name="Normal 9 8" xfId="427" xr:uid="{4F0C4446-97F9-4DA2-8A2E-28E0D6E79DE0}"/>
    <cellStyle name="Normal 9 8 2" xfId="895" xr:uid="{AD123D78-3EAF-49DB-B501-84E0EA1C3D29}"/>
    <cellStyle name="Normal 9 8 2 2" xfId="896" xr:uid="{7091D2D7-C59C-47F9-A8FF-F19F1350A940}"/>
    <cellStyle name="Normal 9 8 2 2 2" xfId="2487" xr:uid="{F94C414B-8560-400E-8325-A5CA1437C60C}"/>
    <cellStyle name="Normal 9 8 2 2 2 2" xfId="5267" xr:uid="{A20DF105-C3F4-4F78-AF90-48D204FFB3EE}"/>
    <cellStyle name="Normal 9 8 2 2 3" xfId="4290" xr:uid="{BB580F5D-A7C2-491F-96D8-03D378084641}"/>
    <cellStyle name="Normal 9 8 2 2 3 2" xfId="5268" xr:uid="{C95F09CD-A750-4E5D-AA21-7D8186E3393A}"/>
    <cellStyle name="Normal 9 8 2 2 4" xfId="4291" xr:uid="{E8E97811-AD7A-432A-84F7-4E42A2BA121D}"/>
    <cellStyle name="Normal 9 8 2 2 4 2" xfId="5269" xr:uid="{BB88CAFC-436D-4F0D-B08E-BB327A46E3B7}"/>
    <cellStyle name="Normal 9 8 2 2 5" xfId="5266" xr:uid="{E6B64CE3-5A75-460B-A8EB-586BF87C8F03}"/>
    <cellStyle name="Normal 9 8 2 3" xfId="2488" xr:uid="{3E802E3F-9BF0-4FDB-96C9-18646F80595A}"/>
    <cellStyle name="Normal 9 8 2 3 2" xfId="5270" xr:uid="{A67D71E9-05C6-4BD8-92D0-E0F980DDF64E}"/>
    <cellStyle name="Normal 9 8 2 4" xfId="4292" xr:uid="{914BDF39-160B-4AF0-9032-7F93351C9C11}"/>
    <cellStyle name="Normal 9 8 2 4 2" xfId="5271" xr:uid="{36B2D66E-8602-4A00-8B1D-F2E195CEBFF1}"/>
    <cellStyle name="Normal 9 8 2 5" xfId="4293" xr:uid="{72B3F4D1-4D73-47C4-BA5C-62AAC199F6EA}"/>
    <cellStyle name="Normal 9 8 2 5 2" xfId="5272" xr:uid="{9A282C0A-353F-4328-801B-A7AB797567FC}"/>
    <cellStyle name="Normal 9 8 2 6" xfId="5265" xr:uid="{29F98409-EDFB-4A28-8323-30A9C49FCBA5}"/>
    <cellStyle name="Normal 9 8 3" xfId="897" xr:uid="{B7A165F1-0CE5-4A11-8345-239A63C40FF1}"/>
    <cellStyle name="Normal 9 8 3 2" xfId="2489" xr:uid="{9A88BCB0-FC74-496B-8AA0-CBA2C3B66765}"/>
    <cellStyle name="Normal 9 8 3 2 2" xfId="5274" xr:uid="{5BA1B0A4-6D99-44AC-8180-3573BCC52966}"/>
    <cellStyle name="Normal 9 8 3 3" xfId="4294" xr:uid="{53FCB837-46E5-4034-A0F1-8B693520C11D}"/>
    <cellStyle name="Normal 9 8 3 3 2" xfId="5275" xr:uid="{77FC22B8-B19A-48DC-83D1-4D9027D8833C}"/>
    <cellStyle name="Normal 9 8 3 4" xfId="4295" xr:uid="{961D2C23-C314-4263-BA6E-E9B7E8F10DDB}"/>
    <cellStyle name="Normal 9 8 3 4 2" xfId="5276" xr:uid="{738A2DE6-6841-4359-AFAB-9CFF6C43223B}"/>
    <cellStyle name="Normal 9 8 3 5" xfId="5273" xr:uid="{7135491E-AED4-4027-81E4-6877C1C1D7EE}"/>
    <cellStyle name="Normal 9 8 4" xfId="2490" xr:uid="{7F74B6FE-76D9-42A6-A84F-5431700CD0BF}"/>
    <cellStyle name="Normal 9 8 4 2" xfId="4296" xr:uid="{17B80080-C27C-45D2-AF67-C573291D9E54}"/>
    <cellStyle name="Normal 9 8 4 2 2" xfId="5278" xr:uid="{F0FA50DA-0679-4D08-829F-97C82E61C185}"/>
    <cellStyle name="Normal 9 8 4 3" xfId="4297" xr:uid="{D4F6CCF1-ABFC-4423-A045-4094D6A7A390}"/>
    <cellStyle name="Normal 9 8 4 3 2" xfId="5279" xr:uid="{0B86263F-171E-41DB-A8FE-CF2AFA1A268F}"/>
    <cellStyle name="Normal 9 8 4 4" xfId="4298" xr:uid="{DC483511-DCD5-4447-B55E-CA619274DB6B}"/>
    <cellStyle name="Normal 9 8 4 4 2" xfId="5280" xr:uid="{506385EE-FFDC-4F34-97F2-A3AA45DB148A}"/>
    <cellStyle name="Normal 9 8 4 5" xfId="5277" xr:uid="{BAF979C8-E0D9-4E64-B793-C14BE1B793C9}"/>
    <cellStyle name="Normal 9 8 5" xfId="4299" xr:uid="{1A24EADE-0B86-4531-AB3C-09A45269DF19}"/>
    <cellStyle name="Normal 9 8 5 2" xfId="5281" xr:uid="{CBAF2D64-6B15-4A9B-BC46-A7205A27CD75}"/>
    <cellStyle name="Normal 9 8 6" xfId="4300" xr:uid="{49DEAFC9-4436-4869-A047-2DEF3EB8F92F}"/>
    <cellStyle name="Normal 9 8 6 2" xfId="5282" xr:uid="{E877FB0E-B19B-4398-8DFD-A5B826BBAE4C}"/>
    <cellStyle name="Normal 9 8 7" xfId="4301" xr:uid="{0465A6D9-D30F-4585-B093-5E84F1F3CAE8}"/>
    <cellStyle name="Normal 9 8 7 2" xfId="5283" xr:uid="{3AEBF8BE-28DA-4F2C-8A34-36D07DFB7315}"/>
    <cellStyle name="Normal 9 8 8" xfId="5264" xr:uid="{CD185D4A-E49E-4DE3-A932-CB7A9785D84E}"/>
    <cellStyle name="Normal 9 9" xfId="428" xr:uid="{4E220775-B4AF-45F1-B196-BE2E11CECBDC}"/>
    <cellStyle name="Normal 9 9 2" xfId="898" xr:uid="{384B0FCF-22E5-417A-944F-9CFCC3F85FC6}"/>
    <cellStyle name="Normal 9 9 2 2" xfId="2491" xr:uid="{A4895287-4A36-45C3-8DA9-94A40796F7BD}"/>
    <cellStyle name="Normal 9 9 2 2 2" xfId="5286" xr:uid="{4E985615-CECE-4A8C-B0EA-9CCA91B47F92}"/>
    <cellStyle name="Normal 9 9 2 3" xfId="4302" xr:uid="{E0CEE33C-1942-4135-839C-085478A8F19A}"/>
    <cellStyle name="Normal 9 9 2 3 2" xfId="5287" xr:uid="{E47A861D-F86B-4FE2-8EF9-DCF16CD15065}"/>
    <cellStyle name="Normal 9 9 2 4" xfId="4303" xr:uid="{21C6D3DD-1B96-4569-8549-65D59C88AC33}"/>
    <cellStyle name="Normal 9 9 2 4 2" xfId="5288" xr:uid="{928A31C6-5E2C-4A1D-A805-C5DB425B32FE}"/>
    <cellStyle name="Normal 9 9 2 5" xfId="5285" xr:uid="{B1F28EB2-2736-439A-AAAE-3E866E8D7809}"/>
    <cellStyle name="Normal 9 9 3" xfId="2492" xr:uid="{63692B27-C3FE-4134-B2D1-E01D8E646CAD}"/>
    <cellStyle name="Normal 9 9 3 2" xfId="4304" xr:uid="{AEEA4A39-52EB-42D8-A25F-D999DD1543AA}"/>
    <cellStyle name="Normal 9 9 3 2 2" xfId="5290" xr:uid="{DCA0DFB5-0080-452C-AF41-05DBA0F53B83}"/>
    <cellStyle name="Normal 9 9 3 3" xfId="4305" xr:uid="{6D9BCE67-2FD7-4B11-A225-8568ACE16671}"/>
    <cellStyle name="Normal 9 9 3 3 2" xfId="5291" xr:uid="{86A591BF-3745-47C3-AF6F-A8008512DC36}"/>
    <cellStyle name="Normal 9 9 3 4" xfId="4306" xr:uid="{D17819D1-A62C-41DC-9DDA-C4D7723F04A1}"/>
    <cellStyle name="Normal 9 9 3 4 2" xfId="5292" xr:uid="{CC92AFAB-F101-4FFB-920F-B90876D167A3}"/>
    <cellStyle name="Normal 9 9 3 5" xfId="5289" xr:uid="{A851EF89-76A5-4679-9E13-EEB1A48DC45E}"/>
    <cellStyle name="Normal 9 9 4" xfId="4307" xr:uid="{228B46E7-94BF-4EA0-9207-2616AD3C359E}"/>
    <cellStyle name="Normal 9 9 4 2" xfId="5293" xr:uid="{C050A586-CFD0-4BB7-B16F-2617E4C8B4F8}"/>
    <cellStyle name="Normal 9 9 5" xfId="4308" xr:uid="{A04B43B4-96B4-45C3-9D92-F799EB017881}"/>
    <cellStyle name="Normal 9 9 5 2" xfId="5294" xr:uid="{4697E193-0138-471D-BFB8-246C550314A2}"/>
    <cellStyle name="Normal 9 9 6" xfId="4309" xr:uid="{C45846FB-D87A-47DC-B2DD-A3B669286234}"/>
    <cellStyle name="Normal 9 9 6 2" xfId="5295" xr:uid="{71839DB9-A67B-4FEB-932F-D8FCE87C8FA5}"/>
    <cellStyle name="Normal 9 9 7" xfId="5284" xr:uid="{4A4A38C9-75DA-46CB-AC9A-A461E191FFD8}"/>
    <cellStyle name="Percent 2" xfId="183" xr:uid="{9C52244D-AC1B-4F31-860E-A593006747EA}"/>
    <cellStyle name="Percent 2 2" xfId="5296" xr:uid="{EA446905-3B37-4ABD-B9A9-F761D9C64F2F}"/>
    <cellStyle name="Гиперссылка 2" xfId="4" xr:uid="{49BAA0F8-B3D3-41B5-87DD-435502328B29}"/>
    <cellStyle name="Гиперссылка 2 2" xfId="5297" xr:uid="{5C0B488F-A959-498F-ADC2-D31569B96CEC}"/>
    <cellStyle name="Обычный 2" xfId="1" xr:uid="{A3CD5D5E-4502-4158-8112-08CDD679ACF5}"/>
    <cellStyle name="Обычный 2 2" xfId="5" xr:uid="{D19F253E-EE9B-4476-9D91-2EE3A6D7A3DC}"/>
    <cellStyle name="Обычный 2 2 2" xfId="5299" xr:uid="{D6E0197F-00F5-4352-8ED9-CEAF7CB4990E}"/>
    <cellStyle name="Обычный 2 3" xfId="5298" xr:uid="{E971699E-EC9B-401C-8D42-AB5EC03930FC}"/>
    <cellStyle name="常规_Sheet1_1" xfId="4411" xr:uid="{E95B6D2A-3DCE-4935-871E-DDCF5ED426F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19" sqref="L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8" t="s">
        <v>2</v>
      </c>
      <c r="C8" s="94"/>
      <c r="D8" s="94"/>
      <c r="E8" s="94"/>
      <c r="F8" s="94"/>
      <c r="G8" s="95"/>
    </row>
    <row r="9" spans="2:7" ht="14.25">
      <c r="B9" s="15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3"/>
  <sheetViews>
    <sheetView tabSelected="1" zoomScale="90" zoomScaleNormal="90" workbookViewId="0">
      <selection activeCell="H7" sqref="H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9" t="s">
        <v>139</v>
      </c>
      <c r="C2" s="134"/>
      <c r="D2" s="134"/>
      <c r="E2" s="134"/>
      <c r="F2" s="134"/>
      <c r="G2" s="134"/>
      <c r="H2" s="134"/>
      <c r="I2" s="134"/>
      <c r="J2" s="140" t="s">
        <v>145</v>
      </c>
      <c r="K2" s="127"/>
    </row>
    <row r="3" spans="1:11">
      <c r="A3" s="126"/>
      <c r="B3" s="136" t="s">
        <v>140</v>
      </c>
      <c r="C3" s="134"/>
      <c r="D3" s="134"/>
      <c r="E3" s="134"/>
      <c r="F3" s="134"/>
      <c r="G3" s="134"/>
      <c r="H3" s="134"/>
      <c r="I3" s="134"/>
      <c r="J3" s="134"/>
      <c r="K3" s="127"/>
    </row>
    <row r="4" spans="1:11">
      <c r="A4" s="126"/>
      <c r="B4" s="136" t="s">
        <v>141</v>
      </c>
      <c r="C4" s="134"/>
      <c r="D4" s="134"/>
      <c r="E4" s="134"/>
      <c r="F4" s="134"/>
      <c r="G4" s="134"/>
      <c r="H4" s="134"/>
      <c r="I4" s="134"/>
      <c r="J4" s="134"/>
      <c r="K4" s="127"/>
    </row>
    <row r="5" spans="1:11">
      <c r="A5" s="126"/>
      <c r="B5" s="136" t="s">
        <v>142</v>
      </c>
      <c r="C5" s="134"/>
      <c r="D5" s="134"/>
      <c r="E5" s="134"/>
      <c r="F5" s="134"/>
      <c r="G5" s="134"/>
      <c r="H5" s="134"/>
      <c r="I5" s="134"/>
      <c r="J5" s="134"/>
      <c r="K5" s="127"/>
    </row>
    <row r="6" spans="1:11">
      <c r="A6" s="126"/>
      <c r="B6" s="136" t="s">
        <v>143</v>
      </c>
      <c r="C6" s="134"/>
      <c r="D6" s="134"/>
      <c r="E6" s="134"/>
      <c r="F6" s="134"/>
      <c r="G6" s="134"/>
      <c r="H6" s="134"/>
      <c r="I6" s="134"/>
      <c r="J6" s="134"/>
      <c r="K6" s="127"/>
    </row>
    <row r="7" spans="1:11">
      <c r="A7" s="126"/>
      <c r="B7" s="136" t="s">
        <v>144</v>
      </c>
      <c r="C7" s="134"/>
      <c r="D7" s="134"/>
      <c r="E7" s="134"/>
      <c r="F7" s="134"/>
      <c r="G7" s="134"/>
      <c r="H7" s="134"/>
      <c r="I7" s="134"/>
      <c r="J7" s="134"/>
      <c r="K7" s="127"/>
    </row>
    <row r="8" spans="1:11">
      <c r="A8" s="126"/>
      <c r="B8" s="134"/>
      <c r="C8" s="134"/>
      <c r="D8" s="134"/>
      <c r="E8" s="134"/>
      <c r="F8" s="134"/>
      <c r="G8" s="134"/>
      <c r="H8" s="134"/>
      <c r="I8" s="134"/>
      <c r="J8" s="134"/>
      <c r="K8" s="127"/>
    </row>
    <row r="9" spans="1:11">
      <c r="A9" s="126"/>
      <c r="B9" s="113" t="s">
        <v>5</v>
      </c>
      <c r="C9" s="114"/>
      <c r="D9" s="114"/>
      <c r="E9" s="114"/>
      <c r="F9" s="115"/>
      <c r="G9" s="110"/>
      <c r="H9" s="111" t="s">
        <v>12</v>
      </c>
      <c r="I9" s="134"/>
      <c r="J9" s="111" t="s">
        <v>201</v>
      </c>
      <c r="K9" s="127"/>
    </row>
    <row r="10" spans="1:11" ht="15" customHeight="1">
      <c r="A10" s="126"/>
      <c r="B10" s="126" t="s">
        <v>716</v>
      </c>
      <c r="C10" s="134"/>
      <c r="D10" s="134"/>
      <c r="E10" s="134"/>
      <c r="F10" s="127"/>
      <c r="G10" s="128"/>
      <c r="H10" s="128" t="s">
        <v>716</v>
      </c>
      <c r="I10" s="134"/>
      <c r="J10" s="159">
        <v>53597</v>
      </c>
      <c r="K10" s="127"/>
    </row>
    <row r="11" spans="1:11">
      <c r="A11" s="126"/>
      <c r="B11" s="126" t="s">
        <v>717</v>
      </c>
      <c r="C11" s="134"/>
      <c r="D11" s="134"/>
      <c r="E11" s="134"/>
      <c r="F11" s="127"/>
      <c r="G11" s="128"/>
      <c r="H11" s="128" t="s">
        <v>717</v>
      </c>
      <c r="I11" s="134"/>
      <c r="J11" s="160"/>
      <c r="K11" s="127"/>
    </row>
    <row r="12" spans="1:11">
      <c r="A12" s="126"/>
      <c r="B12" s="126" t="s">
        <v>718</v>
      </c>
      <c r="C12" s="134"/>
      <c r="D12" s="134"/>
      <c r="E12" s="134"/>
      <c r="F12" s="127"/>
      <c r="G12" s="128"/>
      <c r="H12" s="128" t="s">
        <v>718</v>
      </c>
      <c r="I12" s="134"/>
      <c r="J12" s="134"/>
      <c r="K12" s="127"/>
    </row>
    <row r="13" spans="1:11">
      <c r="A13" s="126"/>
      <c r="B13" s="126" t="s">
        <v>719</v>
      </c>
      <c r="C13" s="134"/>
      <c r="D13" s="134"/>
      <c r="E13" s="134"/>
      <c r="F13" s="127"/>
      <c r="G13" s="128"/>
      <c r="H13" s="128" t="s">
        <v>719</v>
      </c>
      <c r="I13" s="134"/>
      <c r="J13" s="111" t="s">
        <v>16</v>
      </c>
      <c r="K13" s="127"/>
    </row>
    <row r="14" spans="1:11" ht="15" customHeight="1">
      <c r="A14" s="126"/>
      <c r="B14" s="126" t="s">
        <v>157</v>
      </c>
      <c r="C14" s="134"/>
      <c r="D14" s="134"/>
      <c r="E14" s="134"/>
      <c r="F14" s="127"/>
      <c r="G14" s="128"/>
      <c r="H14" s="128" t="s">
        <v>157</v>
      </c>
      <c r="I14" s="134"/>
      <c r="J14" s="161">
        <v>45364</v>
      </c>
      <c r="K14" s="127"/>
    </row>
    <row r="15" spans="1:11" ht="15" customHeight="1">
      <c r="A15" s="126"/>
      <c r="B15" s="6" t="s">
        <v>11</v>
      </c>
      <c r="C15" s="7"/>
      <c r="D15" s="7"/>
      <c r="E15" s="7"/>
      <c r="F15" s="8"/>
      <c r="G15" s="128"/>
      <c r="H15" s="9" t="s">
        <v>11</v>
      </c>
      <c r="I15" s="134"/>
      <c r="J15" s="162"/>
      <c r="K15" s="127"/>
    </row>
    <row r="16" spans="1:11" ht="15" customHeight="1">
      <c r="A16" s="126"/>
      <c r="B16" s="134"/>
      <c r="C16" s="134"/>
      <c r="D16" s="134"/>
      <c r="E16" s="134"/>
      <c r="F16" s="134"/>
      <c r="G16" s="134"/>
      <c r="H16" s="134"/>
      <c r="I16" s="138" t="s">
        <v>147</v>
      </c>
      <c r="J16" s="144">
        <v>42021</v>
      </c>
      <c r="K16" s="127"/>
    </row>
    <row r="17" spans="1:11">
      <c r="A17" s="126"/>
      <c r="B17" s="134" t="s">
        <v>720</v>
      </c>
      <c r="C17" s="134"/>
      <c r="D17" s="134"/>
      <c r="E17" s="134"/>
      <c r="F17" s="134"/>
      <c r="G17" s="134"/>
      <c r="H17" s="134"/>
      <c r="I17" s="138" t="s">
        <v>148</v>
      </c>
      <c r="J17" s="144" t="s">
        <v>859</v>
      </c>
      <c r="K17" s="127"/>
    </row>
    <row r="18" spans="1:11" ht="18">
      <c r="A18" s="126"/>
      <c r="B18" s="134" t="s">
        <v>721</v>
      </c>
      <c r="C18" s="134"/>
      <c r="D18" s="134"/>
      <c r="E18" s="134"/>
      <c r="F18" s="134"/>
      <c r="G18" s="134"/>
      <c r="H18" s="134"/>
      <c r="I18" s="137" t="s">
        <v>264</v>
      </c>
      <c r="J18" s="116" t="s">
        <v>282</v>
      </c>
      <c r="K18" s="127"/>
    </row>
    <row r="19" spans="1:11">
      <c r="A19" s="126"/>
      <c r="B19" s="134"/>
      <c r="C19" s="135"/>
      <c r="D19" s="134"/>
      <c r="E19" s="134"/>
      <c r="F19" s="134"/>
      <c r="G19" s="134"/>
      <c r="H19" s="134"/>
      <c r="I19" s="134"/>
      <c r="J19" s="134"/>
      <c r="K19" s="127"/>
    </row>
    <row r="20" spans="1:11">
      <c r="A20" s="126"/>
      <c r="B20" s="112" t="s">
        <v>204</v>
      </c>
      <c r="C20" s="112" t="s">
        <v>205</v>
      </c>
      <c r="D20" s="129" t="s">
        <v>290</v>
      </c>
      <c r="E20" s="129" t="s">
        <v>206</v>
      </c>
      <c r="F20" s="113" t="s">
        <v>207</v>
      </c>
      <c r="G20" s="115"/>
      <c r="H20" s="112" t="s">
        <v>174</v>
      </c>
      <c r="I20" s="112" t="s">
        <v>208</v>
      </c>
      <c r="J20" s="112" t="s">
        <v>26</v>
      </c>
      <c r="K20" s="127"/>
    </row>
    <row r="21" spans="1:11">
      <c r="A21" s="126"/>
      <c r="B21" s="117"/>
      <c r="C21" s="117"/>
      <c r="D21" s="118"/>
      <c r="E21" s="118"/>
      <c r="F21" s="146"/>
      <c r="G21" s="145"/>
      <c r="H21" s="117" t="s">
        <v>146</v>
      </c>
      <c r="I21" s="117"/>
      <c r="J21" s="117"/>
      <c r="K21" s="127"/>
    </row>
    <row r="22" spans="1:11" ht="24">
      <c r="A22" s="126"/>
      <c r="B22" s="119">
        <v>6</v>
      </c>
      <c r="C22" s="10" t="s">
        <v>723</v>
      </c>
      <c r="D22" s="130" t="s">
        <v>726</v>
      </c>
      <c r="E22" s="130" t="s">
        <v>725</v>
      </c>
      <c r="F22" s="147"/>
      <c r="G22" s="132"/>
      <c r="H22" s="11" t="s">
        <v>854</v>
      </c>
      <c r="I22" s="14">
        <v>6.02</v>
      </c>
      <c r="J22" s="121">
        <f>B22*I22</f>
        <v>36.119999999999997</v>
      </c>
      <c r="K22" s="127"/>
    </row>
    <row r="23" spans="1:11" ht="24">
      <c r="A23" s="126"/>
      <c r="B23" s="119">
        <v>6</v>
      </c>
      <c r="C23" s="10" t="s">
        <v>726</v>
      </c>
      <c r="D23" s="130" t="s">
        <v>726</v>
      </c>
      <c r="E23" s="130" t="s">
        <v>279</v>
      </c>
      <c r="F23" s="147"/>
      <c r="G23" s="132"/>
      <c r="H23" s="11" t="s">
        <v>855</v>
      </c>
      <c r="I23" s="14">
        <v>6.02</v>
      </c>
      <c r="J23" s="121">
        <f t="shared" ref="J23:J71" si="0">B23*I23</f>
        <v>36.119999999999997</v>
      </c>
      <c r="K23" s="127"/>
    </row>
    <row r="24" spans="1:11" ht="24">
      <c r="A24" s="126"/>
      <c r="B24" s="119">
        <v>4</v>
      </c>
      <c r="C24" s="10" t="s">
        <v>726</v>
      </c>
      <c r="D24" s="130" t="s">
        <v>730</v>
      </c>
      <c r="E24" s="130" t="s">
        <v>729</v>
      </c>
      <c r="F24" s="147"/>
      <c r="G24" s="132"/>
      <c r="H24" s="11" t="s">
        <v>855</v>
      </c>
      <c r="I24" s="14">
        <v>6.02</v>
      </c>
      <c r="J24" s="121">
        <f t="shared" si="0"/>
        <v>24.08</v>
      </c>
      <c r="K24" s="127"/>
    </row>
    <row r="25" spans="1:11" ht="24">
      <c r="A25" s="126"/>
      <c r="B25" s="119">
        <v>3</v>
      </c>
      <c r="C25" s="10" t="s">
        <v>730</v>
      </c>
      <c r="D25" s="130" t="s">
        <v>842</v>
      </c>
      <c r="E25" s="130" t="s">
        <v>30</v>
      </c>
      <c r="F25" s="147" t="s">
        <v>725</v>
      </c>
      <c r="G25" s="132"/>
      <c r="H25" s="11" t="s">
        <v>732</v>
      </c>
      <c r="I25" s="14">
        <v>7.44</v>
      </c>
      <c r="J25" s="121">
        <f t="shared" si="0"/>
        <v>22.32</v>
      </c>
      <c r="K25" s="127"/>
    </row>
    <row r="26" spans="1:11" ht="36">
      <c r="A26" s="126"/>
      <c r="B26" s="119">
        <v>4</v>
      </c>
      <c r="C26" s="10" t="s">
        <v>733</v>
      </c>
      <c r="D26" s="130" t="s">
        <v>737</v>
      </c>
      <c r="E26" s="130" t="s">
        <v>735</v>
      </c>
      <c r="F26" s="147" t="s">
        <v>112</v>
      </c>
      <c r="G26" s="132"/>
      <c r="H26" s="11" t="s">
        <v>736</v>
      </c>
      <c r="I26" s="14">
        <v>110.19</v>
      </c>
      <c r="J26" s="121">
        <f t="shared" si="0"/>
        <v>440.76</v>
      </c>
      <c r="K26" s="127"/>
    </row>
    <row r="27" spans="1:11">
      <c r="A27" s="126"/>
      <c r="B27" s="119">
        <v>6</v>
      </c>
      <c r="C27" s="10" t="s">
        <v>737</v>
      </c>
      <c r="D27" s="130" t="s">
        <v>740</v>
      </c>
      <c r="E27" s="130" t="s">
        <v>30</v>
      </c>
      <c r="F27" s="147" t="s">
        <v>729</v>
      </c>
      <c r="G27" s="132"/>
      <c r="H27" s="11" t="s">
        <v>739</v>
      </c>
      <c r="I27" s="14">
        <v>4.96</v>
      </c>
      <c r="J27" s="121">
        <f t="shared" si="0"/>
        <v>29.759999999999998</v>
      </c>
      <c r="K27" s="127"/>
    </row>
    <row r="28" spans="1:11" ht="24">
      <c r="A28" s="126"/>
      <c r="B28" s="119">
        <v>14</v>
      </c>
      <c r="C28" s="10" t="s">
        <v>740</v>
      </c>
      <c r="D28" s="130" t="s">
        <v>740</v>
      </c>
      <c r="E28" s="130" t="s">
        <v>28</v>
      </c>
      <c r="F28" s="147" t="s">
        <v>279</v>
      </c>
      <c r="G28" s="132"/>
      <c r="H28" s="11" t="s">
        <v>742</v>
      </c>
      <c r="I28" s="14">
        <v>20.900000000000002</v>
      </c>
      <c r="J28" s="121">
        <f t="shared" si="0"/>
        <v>292.60000000000002</v>
      </c>
      <c r="K28" s="127"/>
    </row>
    <row r="29" spans="1:11" ht="24">
      <c r="A29" s="126"/>
      <c r="B29" s="119">
        <v>12</v>
      </c>
      <c r="C29" s="10" t="s">
        <v>740</v>
      </c>
      <c r="D29" s="130" t="s">
        <v>740</v>
      </c>
      <c r="E29" s="130" t="s">
        <v>30</v>
      </c>
      <c r="F29" s="147" t="s">
        <v>279</v>
      </c>
      <c r="G29" s="132"/>
      <c r="H29" s="11" t="s">
        <v>742</v>
      </c>
      <c r="I29" s="14">
        <v>20.900000000000002</v>
      </c>
      <c r="J29" s="121">
        <f t="shared" si="0"/>
        <v>250.8</v>
      </c>
      <c r="K29" s="127"/>
    </row>
    <row r="30" spans="1:11" ht="24">
      <c r="A30" s="126"/>
      <c r="B30" s="119">
        <v>12</v>
      </c>
      <c r="C30" s="10" t="s">
        <v>740</v>
      </c>
      <c r="D30" s="130" t="s">
        <v>745</v>
      </c>
      <c r="E30" s="130" t="s">
        <v>31</v>
      </c>
      <c r="F30" s="147" t="s">
        <v>279</v>
      </c>
      <c r="G30" s="132"/>
      <c r="H30" s="11" t="s">
        <v>742</v>
      </c>
      <c r="I30" s="14">
        <v>20.900000000000002</v>
      </c>
      <c r="J30" s="121">
        <f t="shared" si="0"/>
        <v>250.8</v>
      </c>
      <c r="K30" s="127"/>
    </row>
    <row r="31" spans="1:11" ht="24">
      <c r="A31" s="126"/>
      <c r="B31" s="119">
        <v>14</v>
      </c>
      <c r="C31" s="10" t="s">
        <v>745</v>
      </c>
      <c r="D31" s="130" t="s">
        <v>745</v>
      </c>
      <c r="E31" s="130" t="s">
        <v>28</v>
      </c>
      <c r="F31" s="147" t="s">
        <v>279</v>
      </c>
      <c r="G31" s="132"/>
      <c r="H31" s="11" t="s">
        <v>747</v>
      </c>
      <c r="I31" s="14">
        <v>20.900000000000002</v>
      </c>
      <c r="J31" s="121">
        <f t="shared" si="0"/>
        <v>292.60000000000002</v>
      </c>
      <c r="K31" s="127"/>
    </row>
    <row r="32" spans="1:11" ht="24">
      <c r="A32" s="126"/>
      <c r="B32" s="119">
        <v>12</v>
      </c>
      <c r="C32" s="10" t="s">
        <v>745</v>
      </c>
      <c r="D32" s="130" t="s">
        <v>749</v>
      </c>
      <c r="E32" s="130" t="s">
        <v>30</v>
      </c>
      <c r="F32" s="147" t="s">
        <v>279</v>
      </c>
      <c r="G32" s="132"/>
      <c r="H32" s="11" t="s">
        <v>747</v>
      </c>
      <c r="I32" s="14">
        <v>20.900000000000002</v>
      </c>
      <c r="J32" s="121">
        <f t="shared" si="0"/>
        <v>250.8</v>
      </c>
      <c r="K32" s="127"/>
    </row>
    <row r="33" spans="1:11" ht="24">
      <c r="A33" s="126"/>
      <c r="B33" s="119">
        <v>6</v>
      </c>
      <c r="C33" s="10" t="s">
        <v>749</v>
      </c>
      <c r="D33" s="130" t="s">
        <v>622</v>
      </c>
      <c r="E33" s="130" t="s">
        <v>42</v>
      </c>
      <c r="F33" s="147" t="s">
        <v>679</v>
      </c>
      <c r="G33" s="132"/>
      <c r="H33" s="11" t="s">
        <v>751</v>
      </c>
      <c r="I33" s="14">
        <v>26.22</v>
      </c>
      <c r="J33" s="121">
        <f t="shared" si="0"/>
        <v>157.32</v>
      </c>
      <c r="K33" s="127"/>
    </row>
    <row r="34" spans="1:11" ht="24">
      <c r="A34" s="126"/>
      <c r="B34" s="119">
        <v>4</v>
      </c>
      <c r="C34" s="10" t="s">
        <v>622</v>
      </c>
      <c r="D34" s="130" t="s">
        <v>753</v>
      </c>
      <c r="E34" s="130" t="s">
        <v>31</v>
      </c>
      <c r="F34" s="147" t="s">
        <v>729</v>
      </c>
      <c r="G34" s="132"/>
      <c r="H34" s="11" t="s">
        <v>624</v>
      </c>
      <c r="I34" s="14">
        <v>20.9</v>
      </c>
      <c r="J34" s="121">
        <f t="shared" si="0"/>
        <v>83.6</v>
      </c>
      <c r="K34" s="127"/>
    </row>
    <row r="35" spans="1:11" ht="24">
      <c r="A35" s="126"/>
      <c r="B35" s="119">
        <v>1</v>
      </c>
      <c r="C35" s="10" t="s">
        <v>753</v>
      </c>
      <c r="D35" s="130" t="s">
        <v>756</v>
      </c>
      <c r="E35" s="130" t="s">
        <v>32</v>
      </c>
      <c r="F35" s="147" t="s">
        <v>218</v>
      </c>
      <c r="G35" s="132"/>
      <c r="H35" s="11" t="s">
        <v>755</v>
      </c>
      <c r="I35" s="14">
        <v>52.79</v>
      </c>
      <c r="J35" s="121">
        <f t="shared" si="0"/>
        <v>52.79</v>
      </c>
      <c r="K35" s="127"/>
    </row>
    <row r="36" spans="1:11">
      <c r="A36" s="126"/>
      <c r="B36" s="119">
        <v>3</v>
      </c>
      <c r="C36" s="10" t="s">
        <v>756</v>
      </c>
      <c r="D36" s="130" t="s">
        <v>759</v>
      </c>
      <c r="E36" s="130" t="s">
        <v>31</v>
      </c>
      <c r="F36" s="147"/>
      <c r="G36" s="132"/>
      <c r="H36" s="11" t="s">
        <v>758</v>
      </c>
      <c r="I36" s="14">
        <v>6.73</v>
      </c>
      <c r="J36" s="121">
        <f t="shared" si="0"/>
        <v>20.190000000000001</v>
      </c>
      <c r="K36" s="127"/>
    </row>
    <row r="37" spans="1:11" ht="24">
      <c r="A37" s="126"/>
      <c r="B37" s="119">
        <v>1</v>
      </c>
      <c r="C37" s="10" t="s">
        <v>759</v>
      </c>
      <c r="D37" s="130" t="s">
        <v>762</v>
      </c>
      <c r="E37" s="130" t="s">
        <v>32</v>
      </c>
      <c r="F37" s="147"/>
      <c r="G37" s="132"/>
      <c r="H37" s="11" t="s">
        <v>761</v>
      </c>
      <c r="I37" s="14">
        <v>35.08</v>
      </c>
      <c r="J37" s="121">
        <f t="shared" si="0"/>
        <v>35.08</v>
      </c>
      <c r="K37" s="127"/>
    </row>
    <row r="38" spans="1:11" ht="24">
      <c r="A38" s="126"/>
      <c r="B38" s="119">
        <v>1</v>
      </c>
      <c r="C38" s="10" t="s">
        <v>762</v>
      </c>
      <c r="D38" s="130" t="s">
        <v>764</v>
      </c>
      <c r="E38" s="130" t="s">
        <v>112</v>
      </c>
      <c r="F38" s="147" t="s">
        <v>279</v>
      </c>
      <c r="G38" s="132"/>
      <c r="H38" s="11" t="s">
        <v>856</v>
      </c>
      <c r="I38" s="14">
        <v>52.79</v>
      </c>
      <c r="J38" s="121">
        <f t="shared" si="0"/>
        <v>52.79</v>
      </c>
      <c r="K38" s="127"/>
    </row>
    <row r="39" spans="1:11" ht="24">
      <c r="A39" s="126"/>
      <c r="B39" s="119">
        <v>10</v>
      </c>
      <c r="C39" s="10" t="s">
        <v>764</v>
      </c>
      <c r="D39" s="130" t="s">
        <v>766</v>
      </c>
      <c r="E39" s="130" t="s">
        <v>589</v>
      </c>
      <c r="F39" s="147"/>
      <c r="G39" s="132"/>
      <c r="H39" s="11" t="s">
        <v>857</v>
      </c>
      <c r="I39" s="14">
        <v>6.38</v>
      </c>
      <c r="J39" s="121">
        <f t="shared" si="0"/>
        <v>63.8</v>
      </c>
      <c r="K39" s="127"/>
    </row>
    <row r="40" spans="1:11">
      <c r="A40" s="126"/>
      <c r="B40" s="119">
        <v>9</v>
      </c>
      <c r="C40" s="10" t="s">
        <v>766</v>
      </c>
      <c r="D40" s="130" t="s">
        <v>769</v>
      </c>
      <c r="E40" s="130" t="s">
        <v>31</v>
      </c>
      <c r="F40" s="147"/>
      <c r="G40" s="132"/>
      <c r="H40" s="11" t="s">
        <v>768</v>
      </c>
      <c r="I40" s="14">
        <v>10.270000000000001</v>
      </c>
      <c r="J40" s="121">
        <f t="shared" si="0"/>
        <v>92.43</v>
      </c>
      <c r="K40" s="127"/>
    </row>
    <row r="41" spans="1:11" ht="24">
      <c r="A41" s="126"/>
      <c r="B41" s="119">
        <v>6</v>
      </c>
      <c r="C41" s="10" t="s">
        <v>769</v>
      </c>
      <c r="D41" s="130" t="s">
        <v>843</v>
      </c>
      <c r="E41" s="130" t="s">
        <v>28</v>
      </c>
      <c r="F41" s="147" t="s">
        <v>679</v>
      </c>
      <c r="G41" s="132"/>
      <c r="H41" s="11" t="s">
        <v>771</v>
      </c>
      <c r="I41" s="14">
        <v>23.38</v>
      </c>
      <c r="J41" s="121">
        <f t="shared" si="0"/>
        <v>140.28</v>
      </c>
      <c r="K41" s="127"/>
    </row>
    <row r="42" spans="1:11">
      <c r="A42" s="126"/>
      <c r="B42" s="119">
        <v>2</v>
      </c>
      <c r="C42" s="10" t="s">
        <v>772</v>
      </c>
      <c r="D42" s="130" t="s">
        <v>844</v>
      </c>
      <c r="E42" s="130" t="s">
        <v>707</v>
      </c>
      <c r="F42" s="147"/>
      <c r="G42" s="132"/>
      <c r="H42" s="11" t="s">
        <v>774</v>
      </c>
      <c r="I42" s="14">
        <v>22.67</v>
      </c>
      <c r="J42" s="121">
        <f t="shared" si="0"/>
        <v>45.34</v>
      </c>
      <c r="K42" s="127"/>
    </row>
    <row r="43" spans="1:11">
      <c r="A43" s="126"/>
      <c r="B43" s="119">
        <v>4</v>
      </c>
      <c r="C43" s="10" t="s">
        <v>775</v>
      </c>
      <c r="D43" s="130" t="s">
        <v>845</v>
      </c>
      <c r="E43" s="130" t="s">
        <v>777</v>
      </c>
      <c r="F43" s="147"/>
      <c r="G43" s="132"/>
      <c r="H43" s="11" t="s">
        <v>778</v>
      </c>
      <c r="I43" s="14">
        <v>70.5</v>
      </c>
      <c r="J43" s="121">
        <f t="shared" si="0"/>
        <v>282</v>
      </c>
      <c r="K43" s="127"/>
    </row>
    <row r="44" spans="1:11">
      <c r="A44" s="126"/>
      <c r="B44" s="119">
        <v>2</v>
      </c>
      <c r="C44" s="10" t="s">
        <v>779</v>
      </c>
      <c r="D44" s="130" t="s">
        <v>846</v>
      </c>
      <c r="E44" s="130" t="s">
        <v>707</v>
      </c>
      <c r="F44" s="147" t="s">
        <v>679</v>
      </c>
      <c r="G44" s="132"/>
      <c r="H44" s="11" t="s">
        <v>781</v>
      </c>
      <c r="I44" s="14">
        <v>27.99</v>
      </c>
      <c r="J44" s="121">
        <f t="shared" si="0"/>
        <v>55.98</v>
      </c>
      <c r="K44" s="127"/>
    </row>
    <row r="45" spans="1:11">
      <c r="A45" s="126"/>
      <c r="B45" s="119">
        <v>4</v>
      </c>
      <c r="C45" s="10" t="s">
        <v>782</v>
      </c>
      <c r="D45" s="130" t="s">
        <v>785</v>
      </c>
      <c r="E45" s="130" t="s">
        <v>30</v>
      </c>
      <c r="F45" s="147" t="s">
        <v>642</v>
      </c>
      <c r="G45" s="132"/>
      <c r="H45" s="11" t="s">
        <v>784</v>
      </c>
      <c r="I45" s="14">
        <v>17.36</v>
      </c>
      <c r="J45" s="121">
        <f t="shared" si="0"/>
        <v>69.44</v>
      </c>
      <c r="K45" s="127"/>
    </row>
    <row r="46" spans="1:11" ht="24">
      <c r="A46" s="126"/>
      <c r="B46" s="119">
        <v>2</v>
      </c>
      <c r="C46" s="10" t="s">
        <v>785</v>
      </c>
      <c r="D46" s="130" t="s">
        <v>788</v>
      </c>
      <c r="E46" s="130" t="s">
        <v>30</v>
      </c>
      <c r="F46" s="147" t="s">
        <v>112</v>
      </c>
      <c r="G46" s="132"/>
      <c r="H46" s="11" t="s">
        <v>787</v>
      </c>
      <c r="I46" s="14">
        <v>68.38</v>
      </c>
      <c r="J46" s="121">
        <f t="shared" si="0"/>
        <v>136.76</v>
      </c>
      <c r="K46" s="127"/>
    </row>
    <row r="47" spans="1:11" ht="24">
      <c r="A47" s="126"/>
      <c r="B47" s="119">
        <v>2</v>
      </c>
      <c r="C47" s="10" t="s">
        <v>788</v>
      </c>
      <c r="D47" s="130" t="s">
        <v>788</v>
      </c>
      <c r="E47" s="130" t="s">
        <v>28</v>
      </c>
      <c r="F47" s="147" t="s">
        <v>112</v>
      </c>
      <c r="G47" s="132"/>
      <c r="H47" s="11" t="s">
        <v>790</v>
      </c>
      <c r="I47" s="14">
        <v>12.05</v>
      </c>
      <c r="J47" s="121">
        <f t="shared" si="0"/>
        <v>24.1</v>
      </c>
      <c r="K47" s="127"/>
    </row>
    <row r="48" spans="1:11" ht="24">
      <c r="A48" s="126"/>
      <c r="B48" s="119">
        <v>2</v>
      </c>
      <c r="C48" s="10" t="s">
        <v>788</v>
      </c>
      <c r="D48" s="130" t="s">
        <v>847</v>
      </c>
      <c r="E48" s="130" t="s">
        <v>28</v>
      </c>
      <c r="F48" s="147" t="s">
        <v>216</v>
      </c>
      <c r="G48" s="132"/>
      <c r="H48" s="11" t="s">
        <v>790</v>
      </c>
      <c r="I48" s="14">
        <v>12.05</v>
      </c>
      <c r="J48" s="121">
        <f t="shared" si="0"/>
        <v>24.1</v>
      </c>
      <c r="K48" s="127"/>
    </row>
    <row r="49" spans="1:11" ht="36">
      <c r="A49" s="126"/>
      <c r="B49" s="119">
        <v>2</v>
      </c>
      <c r="C49" s="10" t="s">
        <v>792</v>
      </c>
      <c r="D49" s="130" t="s">
        <v>848</v>
      </c>
      <c r="E49" s="130" t="s">
        <v>794</v>
      </c>
      <c r="F49" s="147" t="s">
        <v>274</v>
      </c>
      <c r="G49" s="132"/>
      <c r="H49" s="11" t="s">
        <v>795</v>
      </c>
      <c r="I49" s="14">
        <v>27.99</v>
      </c>
      <c r="J49" s="121">
        <f t="shared" si="0"/>
        <v>55.98</v>
      </c>
      <c r="K49" s="127"/>
    </row>
    <row r="50" spans="1:11" ht="36">
      <c r="A50" s="126"/>
      <c r="B50" s="119">
        <v>4</v>
      </c>
      <c r="C50" s="10" t="s">
        <v>792</v>
      </c>
      <c r="D50" s="130" t="s">
        <v>848</v>
      </c>
      <c r="E50" s="130" t="s">
        <v>236</v>
      </c>
      <c r="F50" s="147" t="s">
        <v>269</v>
      </c>
      <c r="G50" s="132"/>
      <c r="H50" s="11" t="s">
        <v>795</v>
      </c>
      <c r="I50" s="14">
        <v>29.76</v>
      </c>
      <c r="J50" s="121">
        <f t="shared" si="0"/>
        <v>119.04</v>
      </c>
      <c r="K50" s="127"/>
    </row>
    <row r="51" spans="1:11" ht="36">
      <c r="A51" s="126"/>
      <c r="B51" s="119">
        <v>2</v>
      </c>
      <c r="C51" s="10" t="s">
        <v>792</v>
      </c>
      <c r="D51" s="130" t="s">
        <v>798</v>
      </c>
      <c r="E51" s="130" t="s">
        <v>237</v>
      </c>
      <c r="F51" s="147" t="s">
        <v>112</v>
      </c>
      <c r="G51" s="132"/>
      <c r="H51" s="11" t="s">
        <v>795</v>
      </c>
      <c r="I51" s="14">
        <v>29.76</v>
      </c>
      <c r="J51" s="121">
        <f t="shared" si="0"/>
        <v>59.52</v>
      </c>
      <c r="K51" s="127"/>
    </row>
    <row r="52" spans="1:11" ht="24">
      <c r="A52" s="126"/>
      <c r="B52" s="119">
        <v>1</v>
      </c>
      <c r="C52" s="10" t="s">
        <v>798</v>
      </c>
      <c r="D52" s="130" t="s">
        <v>849</v>
      </c>
      <c r="E52" s="130" t="s">
        <v>31</v>
      </c>
      <c r="F52" s="147" t="s">
        <v>112</v>
      </c>
      <c r="G52" s="132"/>
      <c r="H52" s="11" t="s">
        <v>800</v>
      </c>
      <c r="I52" s="14">
        <v>102.04</v>
      </c>
      <c r="J52" s="121">
        <f t="shared" si="0"/>
        <v>102.04</v>
      </c>
      <c r="K52" s="127"/>
    </row>
    <row r="53" spans="1:11">
      <c r="A53" s="126"/>
      <c r="B53" s="119">
        <v>2</v>
      </c>
      <c r="C53" s="10" t="s">
        <v>801</v>
      </c>
      <c r="D53" s="130" t="s">
        <v>850</v>
      </c>
      <c r="E53" s="130" t="s">
        <v>803</v>
      </c>
      <c r="F53" s="147"/>
      <c r="G53" s="132"/>
      <c r="H53" s="11" t="s">
        <v>804</v>
      </c>
      <c r="I53" s="14">
        <v>24.45</v>
      </c>
      <c r="J53" s="121">
        <f t="shared" si="0"/>
        <v>48.9</v>
      </c>
      <c r="K53" s="127"/>
    </row>
    <row r="54" spans="1:11">
      <c r="A54" s="126"/>
      <c r="B54" s="119">
        <v>2</v>
      </c>
      <c r="C54" s="10" t="s">
        <v>805</v>
      </c>
      <c r="D54" s="130" t="s">
        <v>851</v>
      </c>
      <c r="E54" s="130" t="s">
        <v>807</v>
      </c>
      <c r="F54" s="147"/>
      <c r="G54" s="132"/>
      <c r="H54" s="11" t="s">
        <v>808</v>
      </c>
      <c r="I54" s="14">
        <v>95.31</v>
      </c>
      <c r="J54" s="121">
        <f t="shared" si="0"/>
        <v>190.62</v>
      </c>
      <c r="K54" s="127"/>
    </row>
    <row r="55" spans="1:11">
      <c r="A55" s="126"/>
      <c r="B55" s="119">
        <v>2</v>
      </c>
      <c r="C55" s="10" t="s">
        <v>809</v>
      </c>
      <c r="D55" s="130" t="s">
        <v>851</v>
      </c>
      <c r="E55" s="130" t="s">
        <v>735</v>
      </c>
      <c r="F55" s="147" t="s">
        <v>642</v>
      </c>
      <c r="G55" s="132"/>
      <c r="H55" s="11" t="s">
        <v>811</v>
      </c>
      <c r="I55" s="14">
        <v>21.61</v>
      </c>
      <c r="J55" s="121">
        <f t="shared" si="0"/>
        <v>43.22</v>
      </c>
      <c r="K55" s="127"/>
    </row>
    <row r="56" spans="1:11">
      <c r="A56" s="126"/>
      <c r="B56" s="119">
        <v>2</v>
      </c>
      <c r="C56" s="10" t="s">
        <v>809</v>
      </c>
      <c r="D56" s="130" t="s">
        <v>851</v>
      </c>
      <c r="E56" s="130" t="s">
        <v>735</v>
      </c>
      <c r="F56" s="147" t="s">
        <v>643</v>
      </c>
      <c r="G56" s="132"/>
      <c r="H56" s="11" t="s">
        <v>811</v>
      </c>
      <c r="I56" s="14">
        <v>21.61</v>
      </c>
      <c r="J56" s="121">
        <f t="shared" si="0"/>
        <v>43.22</v>
      </c>
      <c r="K56" s="127"/>
    </row>
    <row r="57" spans="1:11">
      <c r="A57" s="126"/>
      <c r="B57" s="119">
        <v>2</v>
      </c>
      <c r="C57" s="10" t="s">
        <v>809</v>
      </c>
      <c r="D57" s="130" t="s">
        <v>814</v>
      </c>
      <c r="E57" s="130" t="s">
        <v>735</v>
      </c>
      <c r="F57" s="147" t="s">
        <v>644</v>
      </c>
      <c r="G57" s="132"/>
      <c r="H57" s="11" t="s">
        <v>811</v>
      </c>
      <c r="I57" s="14">
        <v>21.61</v>
      </c>
      <c r="J57" s="121">
        <f t="shared" si="0"/>
        <v>43.22</v>
      </c>
      <c r="K57" s="127"/>
    </row>
    <row r="58" spans="1:11" ht="24">
      <c r="A58" s="126"/>
      <c r="B58" s="119">
        <v>2</v>
      </c>
      <c r="C58" s="10" t="s">
        <v>814</v>
      </c>
      <c r="D58" s="130" t="s">
        <v>817</v>
      </c>
      <c r="E58" s="130" t="s">
        <v>31</v>
      </c>
      <c r="F58" s="147"/>
      <c r="G58" s="132"/>
      <c r="H58" s="11" t="s">
        <v>816</v>
      </c>
      <c r="I58" s="14">
        <v>47.48</v>
      </c>
      <c r="J58" s="121">
        <f t="shared" si="0"/>
        <v>94.96</v>
      </c>
      <c r="K58" s="127"/>
    </row>
    <row r="59" spans="1:11" ht="24">
      <c r="A59" s="126"/>
      <c r="B59" s="119">
        <v>2</v>
      </c>
      <c r="C59" s="10" t="s">
        <v>817</v>
      </c>
      <c r="D59" s="130" t="s">
        <v>817</v>
      </c>
      <c r="E59" s="130" t="s">
        <v>279</v>
      </c>
      <c r="F59" s="147" t="s">
        <v>28</v>
      </c>
      <c r="G59" s="132"/>
      <c r="H59" s="11" t="s">
        <v>819</v>
      </c>
      <c r="I59" s="14">
        <v>59.88</v>
      </c>
      <c r="J59" s="121">
        <f t="shared" si="0"/>
        <v>119.76</v>
      </c>
      <c r="K59" s="127"/>
    </row>
    <row r="60" spans="1:11" ht="24">
      <c r="A60" s="126"/>
      <c r="B60" s="119">
        <v>6</v>
      </c>
      <c r="C60" s="10" t="s">
        <v>817</v>
      </c>
      <c r="D60" s="130" t="s">
        <v>817</v>
      </c>
      <c r="E60" s="130" t="s">
        <v>279</v>
      </c>
      <c r="F60" s="147" t="s">
        <v>30</v>
      </c>
      <c r="G60" s="132"/>
      <c r="H60" s="11" t="s">
        <v>819</v>
      </c>
      <c r="I60" s="14">
        <v>59.879999999999995</v>
      </c>
      <c r="J60" s="121">
        <f t="shared" si="0"/>
        <v>359.28</v>
      </c>
      <c r="K60" s="127"/>
    </row>
    <row r="61" spans="1:11" ht="24">
      <c r="A61" s="126"/>
      <c r="B61" s="119">
        <v>6</v>
      </c>
      <c r="C61" s="10" t="s">
        <v>817</v>
      </c>
      <c r="D61" s="130" t="s">
        <v>817</v>
      </c>
      <c r="E61" s="130" t="s">
        <v>279</v>
      </c>
      <c r="F61" s="147" t="s">
        <v>31</v>
      </c>
      <c r="G61" s="132"/>
      <c r="H61" s="11" t="s">
        <v>819</v>
      </c>
      <c r="I61" s="14">
        <v>59.879999999999995</v>
      </c>
      <c r="J61" s="121">
        <f t="shared" si="0"/>
        <v>359.28</v>
      </c>
      <c r="K61" s="127"/>
    </row>
    <row r="62" spans="1:11" ht="24">
      <c r="A62" s="126"/>
      <c r="B62" s="119">
        <v>2</v>
      </c>
      <c r="C62" s="10" t="s">
        <v>817</v>
      </c>
      <c r="D62" s="130" t="s">
        <v>823</v>
      </c>
      <c r="E62" s="130" t="s">
        <v>277</v>
      </c>
      <c r="F62" s="147" t="s">
        <v>28</v>
      </c>
      <c r="G62" s="132"/>
      <c r="H62" s="11" t="s">
        <v>819</v>
      </c>
      <c r="I62" s="14">
        <v>59.88</v>
      </c>
      <c r="J62" s="121">
        <f t="shared" si="0"/>
        <v>119.76</v>
      </c>
      <c r="K62" s="127"/>
    </row>
    <row r="63" spans="1:11" ht="24">
      <c r="A63" s="126"/>
      <c r="B63" s="119">
        <v>2</v>
      </c>
      <c r="C63" s="10" t="s">
        <v>823</v>
      </c>
      <c r="D63" s="130" t="s">
        <v>852</v>
      </c>
      <c r="E63" s="130"/>
      <c r="F63" s="147"/>
      <c r="G63" s="132"/>
      <c r="H63" s="11" t="s">
        <v>825</v>
      </c>
      <c r="I63" s="14">
        <v>21.61</v>
      </c>
      <c r="J63" s="121">
        <f t="shared" si="0"/>
        <v>43.22</v>
      </c>
      <c r="K63" s="127"/>
    </row>
    <row r="64" spans="1:11" ht="24">
      <c r="A64" s="126"/>
      <c r="B64" s="119">
        <v>1</v>
      </c>
      <c r="C64" s="10" t="s">
        <v>826</v>
      </c>
      <c r="D64" s="130" t="s">
        <v>829</v>
      </c>
      <c r="E64" s="130" t="s">
        <v>42</v>
      </c>
      <c r="F64" s="147"/>
      <c r="G64" s="132"/>
      <c r="H64" s="11" t="s">
        <v>828</v>
      </c>
      <c r="I64" s="14">
        <v>43.93</v>
      </c>
      <c r="J64" s="121">
        <f t="shared" si="0"/>
        <v>43.93</v>
      </c>
      <c r="K64" s="127"/>
    </row>
    <row r="65" spans="1:11" ht="24">
      <c r="A65" s="126"/>
      <c r="B65" s="119">
        <v>2</v>
      </c>
      <c r="C65" s="10" t="s">
        <v>829</v>
      </c>
      <c r="D65" s="130" t="s">
        <v>832</v>
      </c>
      <c r="E65" s="130" t="s">
        <v>276</v>
      </c>
      <c r="F65" s="147"/>
      <c r="G65" s="132"/>
      <c r="H65" s="11" t="s">
        <v>831</v>
      </c>
      <c r="I65" s="14">
        <v>131.09</v>
      </c>
      <c r="J65" s="121">
        <f t="shared" si="0"/>
        <v>262.18</v>
      </c>
      <c r="K65" s="127"/>
    </row>
    <row r="66" spans="1:11" ht="24">
      <c r="A66" s="126"/>
      <c r="B66" s="119">
        <v>5</v>
      </c>
      <c r="C66" s="10" t="s">
        <v>832</v>
      </c>
      <c r="D66" s="130" t="s">
        <v>832</v>
      </c>
      <c r="E66" s="130" t="s">
        <v>112</v>
      </c>
      <c r="F66" s="147"/>
      <c r="G66" s="132"/>
      <c r="H66" s="11" t="s">
        <v>834</v>
      </c>
      <c r="I66" s="14">
        <v>85.03</v>
      </c>
      <c r="J66" s="121">
        <f t="shared" si="0"/>
        <v>425.15</v>
      </c>
      <c r="K66" s="127"/>
    </row>
    <row r="67" spans="1:11" ht="24">
      <c r="A67" s="126"/>
      <c r="B67" s="119">
        <v>2</v>
      </c>
      <c r="C67" s="10" t="s">
        <v>832</v>
      </c>
      <c r="D67" s="130" t="s">
        <v>832</v>
      </c>
      <c r="E67" s="130" t="s">
        <v>216</v>
      </c>
      <c r="F67" s="147"/>
      <c r="G67" s="132"/>
      <c r="H67" s="11" t="s">
        <v>834</v>
      </c>
      <c r="I67" s="14">
        <v>85.03</v>
      </c>
      <c r="J67" s="121">
        <f t="shared" si="0"/>
        <v>170.06</v>
      </c>
      <c r="K67" s="127"/>
    </row>
    <row r="68" spans="1:11" ht="24">
      <c r="A68" s="126"/>
      <c r="B68" s="119">
        <v>1</v>
      </c>
      <c r="C68" s="10" t="s">
        <v>832</v>
      </c>
      <c r="D68" s="130" t="s">
        <v>832</v>
      </c>
      <c r="E68" s="130" t="s">
        <v>218</v>
      </c>
      <c r="F68" s="147"/>
      <c r="G68" s="132"/>
      <c r="H68" s="11" t="s">
        <v>834</v>
      </c>
      <c r="I68" s="14">
        <v>85.03</v>
      </c>
      <c r="J68" s="121">
        <f t="shared" si="0"/>
        <v>85.03</v>
      </c>
      <c r="K68" s="127"/>
    </row>
    <row r="69" spans="1:11" ht="24">
      <c r="A69" s="126"/>
      <c r="B69" s="119">
        <v>1</v>
      </c>
      <c r="C69" s="10" t="s">
        <v>832</v>
      </c>
      <c r="D69" s="130" t="s">
        <v>832</v>
      </c>
      <c r="E69" s="130" t="s">
        <v>269</v>
      </c>
      <c r="F69" s="147"/>
      <c r="G69" s="132"/>
      <c r="H69" s="11" t="s">
        <v>834</v>
      </c>
      <c r="I69" s="14">
        <v>85.03</v>
      </c>
      <c r="J69" s="121">
        <f t="shared" si="0"/>
        <v>85.03</v>
      </c>
      <c r="K69" s="127"/>
    </row>
    <row r="70" spans="1:11" ht="24">
      <c r="A70" s="126"/>
      <c r="B70" s="119">
        <v>1</v>
      </c>
      <c r="C70" s="10" t="s">
        <v>832</v>
      </c>
      <c r="D70" s="130" t="s">
        <v>839</v>
      </c>
      <c r="E70" s="130" t="s">
        <v>276</v>
      </c>
      <c r="F70" s="147"/>
      <c r="G70" s="132"/>
      <c r="H70" s="11" t="s">
        <v>834</v>
      </c>
      <c r="I70" s="14">
        <v>85.03</v>
      </c>
      <c r="J70" s="121">
        <f t="shared" si="0"/>
        <v>85.03</v>
      </c>
      <c r="K70" s="127"/>
    </row>
    <row r="71" spans="1:11" ht="24">
      <c r="A71" s="126"/>
      <c r="B71" s="120">
        <v>1</v>
      </c>
      <c r="C71" s="12" t="s">
        <v>839</v>
      </c>
      <c r="D71" s="131"/>
      <c r="E71" s="131" t="s">
        <v>679</v>
      </c>
      <c r="F71" s="148"/>
      <c r="G71" s="133"/>
      <c r="H71" s="13" t="s">
        <v>841</v>
      </c>
      <c r="I71" s="15">
        <v>43.93</v>
      </c>
      <c r="J71" s="122">
        <f t="shared" si="0"/>
        <v>43.93</v>
      </c>
      <c r="K71" s="127"/>
    </row>
    <row r="72" spans="1:11" ht="13.5" thickBot="1">
      <c r="A72" s="126"/>
      <c r="B72" s="141"/>
      <c r="C72" s="141"/>
      <c r="D72" s="141"/>
      <c r="E72" s="141"/>
      <c r="F72" s="141"/>
      <c r="G72" s="141"/>
      <c r="H72" s="141"/>
      <c r="I72" s="142" t="s">
        <v>261</v>
      </c>
      <c r="J72" s="143">
        <f>SUM(J22:J71)</f>
        <v>6265.12</v>
      </c>
      <c r="K72" s="127"/>
    </row>
    <row r="73" spans="1:11">
      <c r="A73" s="126"/>
      <c r="B73" s="141"/>
      <c r="C73" s="149" t="s">
        <v>860</v>
      </c>
      <c r="D73" s="150"/>
      <c r="E73" s="150"/>
      <c r="F73" s="151"/>
      <c r="G73" s="152"/>
      <c r="H73" s="141"/>
      <c r="I73" s="142" t="s">
        <v>861</v>
      </c>
      <c r="J73" s="143">
        <f>J72*-0.4</f>
        <v>-2506.0480000000002</v>
      </c>
      <c r="K73" s="127"/>
    </row>
    <row r="74" spans="1:11" ht="13.5" outlineLevel="1" thickBot="1">
      <c r="A74" s="126"/>
      <c r="B74" s="141"/>
      <c r="C74" s="153" t="s">
        <v>862</v>
      </c>
      <c r="D74" s="154">
        <v>44637</v>
      </c>
      <c r="E74" s="155">
        <f>J14+90</f>
        <v>45454</v>
      </c>
      <c r="F74" s="156"/>
      <c r="G74" s="157"/>
      <c r="H74" s="141"/>
      <c r="I74" s="142" t="s">
        <v>863</v>
      </c>
      <c r="J74" s="143">
        <v>0</v>
      </c>
      <c r="K74" s="127"/>
    </row>
    <row r="75" spans="1:11">
      <c r="A75" s="126"/>
      <c r="B75" s="141"/>
      <c r="C75" s="141"/>
      <c r="D75" s="141"/>
      <c r="E75" s="141"/>
      <c r="F75" s="141"/>
      <c r="G75" s="141"/>
      <c r="H75" s="141"/>
      <c r="I75" s="142" t="s">
        <v>263</v>
      </c>
      <c r="J75" s="143">
        <f>SUM(J72:J74)</f>
        <v>3759.0719999999997</v>
      </c>
      <c r="K75" s="127"/>
    </row>
    <row r="76" spans="1:11" ht="15" customHeight="1">
      <c r="A76" s="6"/>
      <c r="B76" s="7"/>
      <c r="C76" s="7"/>
      <c r="D76" s="7"/>
      <c r="E76" s="7"/>
      <c r="F76" s="163" t="s">
        <v>864</v>
      </c>
      <c r="G76" s="163"/>
      <c r="H76" s="163"/>
      <c r="I76" s="7"/>
      <c r="J76" s="7"/>
      <c r="K76" s="8"/>
    </row>
    <row r="78" spans="1:11">
      <c r="H78" s="1" t="s">
        <v>858</v>
      </c>
      <c r="I78" s="103">
        <f>'Tax Invoice'!E14</f>
        <v>1</v>
      </c>
    </row>
    <row r="79" spans="1:11">
      <c r="H79" s="1" t="s">
        <v>711</v>
      </c>
      <c r="I79" s="103">
        <v>36.590000000000003</v>
      </c>
    </row>
    <row r="80" spans="1:11">
      <c r="H80" s="1" t="s">
        <v>714</v>
      </c>
      <c r="I80" s="103">
        <f>I82/I79</f>
        <v>171.22492484285323</v>
      </c>
    </row>
    <row r="81" spans="8:9">
      <c r="H81" s="1" t="s">
        <v>715</v>
      </c>
      <c r="I81" s="103">
        <f>I83/I79</f>
        <v>102.73495490571193</v>
      </c>
    </row>
    <row r="82" spans="8:9">
      <c r="H82" s="1" t="s">
        <v>712</v>
      </c>
      <c r="I82" s="103">
        <f>J72*I78</f>
        <v>6265.12</v>
      </c>
    </row>
    <row r="83" spans="8:9">
      <c r="H83" s="1" t="s">
        <v>713</v>
      </c>
      <c r="I83" s="103">
        <f>J75*I78</f>
        <v>3759.0719999999997</v>
      </c>
    </row>
  </sheetData>
  <mergeCells count="3">
    <mergeCell ref="J10:J11"/>
    <mergeCell ref="J14:J15"/>
    <mergeCell ref="F76:H7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205</v>
      </c>
      <c r="O1" t="s">
        <v>149</v>
      </c>
      <c r="T1" t="s">
        <v>261</v>
      </c>
      <c r="U1" t="e">
        <v>#VALUE!</v>
      </c>
    </row>
    <row r="2" spans="1:21" ht="15.75">
      <c r="A2" s="126"/>
      <c r="B2" s="139" t="s">
        <v>139</v>
      </c>
      <c r="C2" s="134"/>
      <c r="D2" s="134"/>
      <c r="E2" s="134"/>
      <c r="F2" s="134"/>
      <c r="G2" s="134"/>
      <c r="H2" s="134"/>
      <c r="I2" s="140" t="s">
        <v>145</v>
      </c>
      <c r="J2" s="127"/>
      <c r="T2" t="s">
        <v>190</v>
      </c>
      <c r="U2">
        <v>708.59</v>
      </c>
    </row>
    <row r="3" spans="1:21">
      <c r="A3" s="126"/>
      <c r="B3" s="136" t="s">
        <v>140</v>
      </c>
      <c r="C3" s="134"/>
      <c r="D3" s="134"/>
      <c r="E3" s="134"/>
      <c r="F3" s="134"/>
      <c r="G3" s="134"/>
      <c r="H3" s="134"/>
      <c r="I3" s="134"/>
      <c r="J3" s="127"/>
      <c r="T3" t="s">
        <v>191</v>
      </c>
    </row>
    <row r="4" spans="1:21">
      <c r="A4" s="126"/>
      <c r="B4" s="136" t="s">
        <v>141</v>
      </c>
      <c r="C4" s="134"/>
      <c r="D4" s="134"/>
      <c r="E4" s="134"/>
      <c r="F4" s="134"/>
      <c r="G4" s="134"/>
      <c r="H4" s="134"/>
      <c r="I4" s="134"/>
      <c r="J4" s="127"/>
      <c r="T4" t="s">
        <v>263</v>
      </c>
      <c r="U4" t="e">
        <v>#VALUE!</v>
      </c>
    </row>
    <row r="5" spans="1:21">
      <c r="A5" s="126"/>
      <c r="B5" s="136" t="s">
        <v>142</v>
      </c>
      <c r="C5" s="134"/>
      <c r="D5" s="134"/>
      <c r="E5" s="134"/>
      <c r="F5" s="134"/>
      <c r="G5" s="134"/>
      <c r="H5" s="134"/>
      <c r="I5" s="134"/>
      <c r="J5" s="127"/>
      <c r="S5" t="s">
        <v>853</v>
      </c>
    </row>
    <row r="6" spans="1:21">
      <c r="A6" s="126"/>
      <c r="B6" s="136" t="s">
        <v>143</v>
      </c>
      <c r="C6" s="134"/>
      <c r="D6" s="134"/>
      <c r="E6" s="134"/>
      <c r="F6" s="134"/>
      <c r="G6" s="134"/>
      <c r="H6" s="134"/>
      <c r="I6" s="134"/>
      <c r="J6" s="127"/>
    </row>
    <row r="7" spans="1:21">
      <c r="A7" s="126"/>
      <c r="B7" s="136" t="s">
        <v>144</v>
      </c>
      <c r="C7" s="134"/>
      <c r="D7" s="134"/>
      <c r="E7" s="134"/>
      <c r="F7" s="134"/>
      <c r="G7" s="134"/>
      <c r="H7" s="134"/>
      <c r="I7" s="134"/>
      <c r="J7" s="127"/>
    </row>
    <row r="8" spans="1:21">
      <c r="A8" s="126"/>
      <c r="B8" s="134"/>
      <c r="C8" s="134"/>
      <c r="D8" s="134"/>
      <c r="E8" s="134"/>
      <c r="F8" s="134"/>
      <c r="G8" s="134"/>
      <c r="H8" s="134"/>
      <c r="I8" s="134"/>
      <c r="J8" s="127"/>
    </row>
    <row r="9" spans="1:21">
      <c r="A9" s="126"/>
      <c r="B9" s="113" t="s">
        <v>5</v>
      </c>
      <c r="C9" s="114"/>
      <c r="D9" s="114"/>
      <c r="E9" s="115"/>
      <c r="F9" s="110"/>
      <c r="G9" s="111" t="s">
        <v>12</v>
      </c>
      <c r="H9" s="134"/>
      <c r="I9" s="111" t="s">
        <v>201</v>
      </c>
      <c r="J9" s="127"/>
    </row>
    <row r="10" spans="1:21">
      <c r="A10" s="126"/>
      <c r="B10" s="126" t="s">
        <v>716</v>
      </c>
      <c r="C10" s="134"/>
      <c r="D10" s="134"/>
      <c r="E10" s="127"/>
      <c r="F10" s="128"/>
      <c r="G10" s="128" t="s">
        <v>716</v>
      </c>
      <c r="H10" s="134"/>
      <c r="I10" s="159"/>
      <c r="J10" s="127"/>
    </row>
    <row r="11" spans="1:21">
      <c r="A11" s="126"/>
      <c r="B11" s="126" t="s">
        <v>717</v>
      </c>
      <c r="C11" s="134"/>
      <c r="D11" s="134"/>
      <c r="E11" s="127"/>
      <c r="F11" s="128"/>
      <c r="G11" s="128" t="s">
        <v>717</v>
      </c>
      <c r="H11" s="134"/>
      <c r="I11" s="160"/>
      <c r="J11" s="127"/>
    </row>
    <row r="12" spans="1:21">
      <c r="A12" s="126"/>
      <c r="B12" s="126" t="s">
        <v>718</v>
      </c>
      <c r="C12" s="134"/>
      <c r="D12" s="134"/>
      <c r="E12" s="127"/>
      <c r="F12" s="128"/>
      <c r="G12" s="128" t="s">
        <v>718</v>
      </c>
      <c r="H12" s="134"/>
      <c r="I12" s="134"/>
      <c r="J12" s="127"/>
    </row>
    <row r="13" spans="1:21">
      <c r="A13" s="126"/>
      <c r="B13" s="126" t="s">
        <v>719</v>
      </c>
      <c r="C13" s="134"/>
      <c r="D13" s="134"/>
      <c r="E13" s="127"/>
      <c r="F13" s="128"/>
      <c r="G13" s="128" t="s">
        <v>719</v>
      </c>
      <c r="H13" s="134"/>
      <c r="I13" s="111" t="s">
        <v>16</v>
      </c>
      <c r="J13" s="127"/>
    </row>
    <row r="14" spans="1:21">
      <c r="A14" s="126"/>
      <c r="B14" s="126" t="s">
        <v>157</v>
      </c>
      <c r="C14" s="134"/>
      <c r="D14" s="134"/>
      <c r="E14" s="127"/>
      <c r="F14" s="128"/>
      <c r="G14" s="128" t="s">
        <v>157</v>
      </c>
      <c r="H14" s="134"/>
      <c r="I14" s="161">
        <v>45362</v>
      </c>
      <c r="J14" s="127"/>
    </row>
    <row r="15" spans="1:21">
      <c r="A15" s="126"/>
      <c r="B15" s="6" t="s">
        <v>11</v>
      </c>
      <c r="C15" s="7"/>
      <c r="D15" s="7"/>
      <c r="E15" s="8"/>
      <c r="F15" s="128"/>
      <c r="G15" s="9" t="s">
        <v>11</v>
      </c>
      <c r="H15" s="134"/>
      <c r="I15" s="162"/>
      <c r="J15" s="127"/>
    </row>
    <row r="16" spans="1:21">
      <c r="A16" s="126"/>
      <c r="B16" s="134"/>
      <c r="C16" s="134"/>
      <c r="D16" s="134"/>
      <c r="E16" s="134"/>
      <c r="F16" s="134"/>
      <c r="G16" s="134"/>
      <c r="H16" s="138" t="s">
        <v>147</v>
      </c>
      <c r="I16" s="144">
        <v>42021</v>
      </c>
      <c r="J16" s="127"/>
    </row>
    <row r="17" spans="1:16">
      <c r="A17" s="126"/>
      <c r="B17" s="134" t="s">
        <v>720</v>
      </c>
      <c r="C17" s="134"/>
      <c r="D17" s="134"/>
      <c r="E17" s="134"/>
      <c r="F17" s="134"/>
      <c r="G17" s="134"/>
      <c r="H17" s="138" t="s">
        <v>148</v>
      </c>
      <c r="I17" s="144"/>
      <c r="J17" s="127"/>
    </row>
    <row r="18" spans="1:16" ht="18">
      <c r="A18" s="126"/>
      <c r="B18" s="134" t="s">
        <v>721</v>
      </c>
      <c r="C18" s="134"/>
      <c r="D18" s="134"/>
      <c r="E18" s="134"/>
      <c r="F18" s="134"/>
      <c r="G18" s="134"/>
      <c r="H18" s="137" t="s">
        <v>264</v>
      </c>
      <c r="I18" s="116" t="s">
        <v>282</v>
      </c>
      <c r="J18" s="127"/>
    </row>
    <row r="19" spans="1:16">
      <c r="A19" s="126"/>
      <c r="B19" s="134"/>
      <c r="C19" s="135"/>
      <c r="D19" s="134"/>
      <c r="E19" s="134"/>
      <c r="F19" s="134"/>
      <c r="G19" s="134"/>
      <c r="H19" s="134"/>
      <c r="I19" s="134"/>
      <c r="J19" s="127"/>
      <c r="P19">
        <v>45362</v>
      </c>
    </row>
    <row r="20" spans="1:16">
      <c r="A20" s="126"/>
      <c r="B20" s="112" t="s">
        <v>203</v>
      </c>
      <c r="C20" s="112" t="s">
        <v>289</v>
      </c>
      <c r="D20" s="129"/>
      <c r="E20" s="164"/>
      <c r="F20" s="165"/>
      <c r="G20" s="112"/>
      <c r="H20" s="112"/>
      <c r="I20" s="112"/>
      <c r="J20" s="127"/>
    </row>
    <row r="21" spans="1:16">
      <c r="A21" s="126"/>
      <c r="B21" s="117"/>
      <c r="C21" s="117"/>
      <c r="D21" s="118"/>
      <c r="E21" s="166"/>
      <c r="F21" s="167"/>
      <c r="G21" s="117" t="s">
        <v>146</v>
      </c>
      <c r="H21" s="117"/>
      <c r="I21" s="117"/>
      <c r="J21" s="127"/>
    </row>
    <row r="22" spans="1:16" ht="25.5">
      <c r="A22" s="126"/>
      <c r="B22" s="119" t="s">
        <v>204</v>
      </c>
      <c r="C22" s="10" t="s">
        <v>205</v>
      </c>
      <c r="D22" s="130" t="s">
        <v>722</v>
      </c>
      <c r="E22" s="168" t="s">
        <v>206</v>
      </c>
      <c r="F22" s="169"/>
      <c r="G22" s="11" t="s">
        <v>207</v>
      </c>
      <c r="H22" s="14" t="s">
        <v>174</v>
      </c>
      <c r="I22" s="121" t="e">
        <f t="shared" ref="I22:I53" si="0">H22*B22</f>
        <v>#VALUE!</v>
      </c>
      <c r="J22" s="127"/>
    </row>
    <row r="23" spans="1:16" ht="140.25">
      <c r="A23" s="126"/>
      <c r="B23" s="119">
        <v>6</v>
      </c>
      <c r="C23" s="10" t="s">
        <v>723</v>
      </c>
      <c r="D23" s="130" t="s">
        <v>724</v>
      </c>
      <c r="E23" s="168" t="s">
        <v>725</v>
      </c>
      <c r="F23" s="169"/>
      <c r="G23" s="11"/>
      <c r="H23" s="14" t="s">
        <v>854</v>
      </c>
      <c r="I23" s="121" t="e">
        <f t="shared" si="0"/>
        <v>#VALUE!</v>
      </c>
      <c r="J23" s="127"/>
    </row>
    <row r="24" spans="1:16" ht="191.25">
      <c r="A24" s="126"/>
      <c r="B24" s="119">
        <v>6</v>
      </c>
      <c r="C24" s="10" t="s">
        <v>726</v>
      </c>
      <c r="D24" s="130" t="s">
        <v>727</v>
      </c>
      <c r="E24" s="168" t="s">
        <v>279</v>
      </c>
      <c r="F24" s="169"/>
      <c r="G24" s="11"/>
      <c r="H24" s="14" t="s">
        <v>855</v>
      </c>
      <c r="I24" s="121" t="e">
        <f t="shared" si="0"/>
        <v>#VALUE!</v>
      </c>
      <c r="J24" s="127"/>
    </row>
    <row r="25" spans="1:16" ht="191.25">
      <c r="A25" s="126"/>
      <c r="B25" s="119">
        <v>4</v>
      </c>
      <c r="C25" s="10" t="s">
        <v>726</v>
      </c>
      <c r="D25" s="130" t="s">
        <v>728</v>
      </c>
      <c r="E25" s="168" t="s">
        <v>729</v>
      </c>
      <c r="F25" s="169"/>
      <c r="G25" s="11"/>
      <c r="H25" s="14" t="s">
        <v>855</v>
      </c>
      <c r="I25" s="121" t="e">
        <f t="shared" si="0"/>
        <v>#VALUE!</v>
      </c>
      <c r="J25" s="127"/>
    </row>
    <row r="26" spans="1:16" ht="114.75">
      <c r="A26" s="126"/>
      <c r="B26" s="119">
        <v>3</v>
      </c>
      <c r="C26" s="10" t="s">
        <v>730</v>
      </c>
      <c r="D26" s="130" t="s">
        <v>731</v>
      </c>
      <c r="E26" s="168" t="s">
        <v>30</v>
      </c>
      <c r="F26" s="169"/>
      <c r="G26" s="11" t="s">
        <v>725</v>
      </c>
      <c r="H26" s="14" t="s">
        <v>732</v>
      </c>
      <c r="I26" s="121" t="e">
        <f t="shared" si="0"/>
        <v>#VALUE!</v>
      </c>
      <c r="J26" s="127"/>
    </row>
    <row r="27" spans="1:16" ht="229.5">
      <c r="A27" s="126"/>
      <c r="B27" s="119">
        <v>4</v>
      </c>
      <c r="C27" s="10" t="s">
        <v>733</v>
      </c>
      <c r="D27" s="130" t="s">
        <v>734</v>
      </c>
      <c r="E27" s="168" t="s">
        <v>735</v>
      </c>
      <c r="F27" s="169"/>
      <c r="G27" s="11" t="s">
        <v>112</v>
      </c>
      <c r="H27" s="14" t="s">
        <v>736</v>
      </c>
      <c r="I27" s="121" t="e">
        <f t="shared" si="0"/>
        <v>#VALUE!</v>
      </c>
      <c r="J27" s="127"/>
    </row>
    <row r="28" spans="1:16" ht="89.25">
      <c r="A28" s="126"/>
      <c r="B28" s="119">
        <v>6</v>
      </c>
      <c r="C28" s="10" t="s">
        <v>737</v>
      </c>
      <c r="D28" s="130" t="s">
        <v>738</v>
      </c>
      <c r="E28" s="168" t="s">
        <v>30</v>
      </c>
      <c r="F28" s="169"/>
      <c r="G28" s="11" t="s">
        <v>729</v>
      </c>
      <c r="H28" s="14" t="s">
        <v>739</v>
      </c>
      <c r="I28" s="121" t="e">
        <f t="shared" si="0"/>
        <v>#VALUE!</v>
      </c>
      <c r="J28" s="127"/>
    </row>
    <row r="29" spans="1:16" ht="140.25">
      <c r="A29" s="126"/>
      <c r="B29" s="119">
        <v>14</v>
      </c>
      <c r="C29" s="10" t="s">
        <v>740</v>
      </c>
      <c r="D29" s="130" t="s">
        <v>741</v>
      </c>
      <c r="E29" s="168" t="s">
        <v>28</v>
      </c>
      <c r="F29" s="169"/>
      <c r="G29" s="11" t="s">
        <v>279</v>
      </c>
      <c r="H29" s="14" t="s">
        <v>742</v>
      </c>
      <c r="I29" s="121" t="e">
        <f t="shared" si="0"/>
        <v>#VALUE!</v>
      </c>
      <c r="J29" s="127"/>
    </row>
    <row r="30" spans="1:16" ht="140.25">
      <c r="A30" s="126"/>
      <c r="B30" s="119">
        <v>12</v>
      </c>
      <c r="C30" s="10" t="s">
        <v>740</v>
      </c>
      <c r="D30" s="130" t="s">
        <v>743</v>
      </c>
      <c r="E30" s="168" t="s">
        <v>30</v>
      </c>
      <c r="F30" s="169"/>
      <c r="G30" s="11" t="s">
        <v>279</v>
      </c>
      <c r="H30" s="14" t="s">
        <v>742</v>
      </c>
      <c r="I30" s="121" t="e">
        <f t="shared" si="0"/>
        <v>#VALUE!</v>
      </c>
      <c r="J30" s="127"/>
    </row>
    <row r="31" spans="1:16" ht="140.25">
      <c r="A31" s="126"/>
      <c r="B31" s="119">
        <v>12</v>
      </c>
      <c r="C31" s="10" t="s">
        <v>740</v>
      </c>
      <c r="D31" s="130" t="s">
        <v>744</v>
      </c>
      <c r="E31" s="168" t="s">
        <v>31</v>
      </c>
      <c r="F31" s="169"/>
      <c r="G31" s="11" t="s">
        <v>279</v>
      </c>
      <c r="H31" s="14" t="s">
        <v>742</v>
      </c>
      <c r="I31" s="121" t="e">
        <f t="shared" si="0"/>
        <v>#VALUE!</v>
      </c>
      <c r="J31" s="127"/>
    </row>
    <row r="32" spans="1:16" ht="140.25">
      <c r="A32" s="126"/>
      <c r="B32" s="119">
        <v>14</v>
      </c>
      <c r="C32" s="10" t="s">
        <v>745</v>
      </c>
      <c r="D32" s="130" t="s">
        <v>746</v>
      </c>
      <c r="E32" s="168" t="s">
        <v>28</v>
      </c>
      <c r="F32" s="169"/>
      <c r="G32" s="11" t="s">
        <v>279</v>
      </c>
      <c r="H32" s="14" t="s">
        <v>747</v>
      </c>
      <c r="I32" s="121" t="e">
        <f t="shared" si="0"/>
        <v>#VALUE!</v>
      </c>
      <c r="J32" s="127"/>
    </row>
    <row r="33" spans="1:10" ht="140.25">
      <c r="A33" s="126"/>
      <c r="B33" s="119">
        <v>12</v>
      </c>
      <c r="C33" s="10" t="s">
        <v>745</v>
      </c>
      <c r="D33" s="130" t="s">
        <v>748</v>
      </c>
      <c r="E33" s="168" t="s">
        <v>30</v>
      </c>
      <c r="F33" s="169"/>
      <c r="G33" s="11" t="s">
        <v>279</v>
      </c>
      <c r="H33" s="14" t="s">
        <v>747</v>
      </c>
      <c r="I33" s="121" t="e">
        <f t="shared" si="0"/>
        <v>#VALUE!</v>
      </c>
      <c r="J33" s="127"/>
    </row>
    <row r="34" spans="1:10" ht="153">
      <c r="A34" s="126"/>
      <c r="B34" s="119">
        <v>6</v>
      </c>
      <c r="C34" s="10" t="s">
        <v>749</v>
      </c>
      <c r="D34" s="130" t="s">
        <v>750</v>
      </c>
      <c r="E34" s="168" t="s">
        <v>42</v>
      </c>
      <c r="F34" s="169"/>
      <c r="G34" s="11" t="s">
        <v>679</v>
      </c>
      <c r="H34" s="14" t="s">
        <v>751</v>
      </c>
      <c r="I34" s="121" t="e">
        <f t="shared" si="0"/>
        <v>#VALUE!</v>
      </c>
      <c r="J34" s="127"/>
    </row>
    <row r="35" spans="1:10" ht="127.5">
      <c r="A35" s="126"/>
      <c r="B35" s="119">
        <v>4</v>
      </c>
      <c r="C35" s="10" t="s">
        <v>622</v>
      </c>
      <c r="D35" s="130" t="s">
        <v>752</v>
      </c>
      <c r="E35" s="168" t="s">
        <v>31</v>
      </c>
      <c r="F35" s="169"/>
      <c r="G35" s="11" t="s">
        <v>729</v>
      </c>
      <c r="H35" s="14" t="s">
        <v>624</v>
      </c>
      <c r="I35" s="121" t="e">
        <f t="shared" si="0"/>
        <v>#VALUE!</v>
      </c>
      <c r="J35" s="127"/>
    </row>
    <row r="36" spans="1:10" ht="204">
      <c r="A36" s="126"/>
      <c r="B36" s="119">
        <v>1</v>
      </c>
      <c r="C36" s="10" t="s">
        <v>753</v>
      </c>
      <c r="D36" s="130" t="s">
        <v>754</v>
      </c>
      <c r="E36" s="168" t="s">
        <v>32</v>
      </c>
      <c r="F36" s="169"/>
      <c r="G36" s="11" t="s">
        <v>218</v>
      </c>
      <c r="H36" s="14" t="s">
        <v>755</v>
      </c>
      <c r="I36" s="121" t="e">
        <f t="shared" si="0"/>
        <v>#VALUE!</v>
      </c>
      <c r="J36" s="127"/>
    </row>
    <row r="37" spans="1:10" ht="102">
      <c r="A37" s="126"/>
      <c r="B37" s="119">
        <v>3</v>
      </c>
      <c r="C37" s="10" t="s">
        <v>756</v>
      </c>
      <c r="D37" s="130" t="s">
        <v>757</v>
      </c>
      <c r="E37" s="168" t="s">
        <v>31</v>
      </c>
      <c r="F37" s="169"/>
      <c r="G37" s="11"/>
      <c r="H37" s="14" t="s">
        <v>758</v>
      </c>
      <c r="I37" s="121" t="e">
        <f t="shared" si="0"/>
        <v>#VALUE!</v>
      </c>
      <c r="J37" s="127"/>
    </row>
    <row r="38" spans="1:10" ht="204">
      <c r="A38" s="126"/>
      <c r="B38" s="119">
        <v>1</v>
      </c>
      <c r="C38" s="10" t="s">
        <v>759</v>
      </c>
      <c r="D38" s="130" t="s">
        <v>760</v>
      </c>
      <c r="E38" s="168" t="s">
        <v>32</v>
      </c>
      <c r="F38" s="169"/>
      <c r="G38" s="11"/>
      <c r="H38" s="14" t="s">
        <v>761</v>
      </c>
      <c r="I38" s="121" t="e">
        <f t="shared" si="0"/>
        <v>#VALUE!</v>
      </c>
      <c r="J38" s="127"/>
    </row>
    <row r="39" spans="1:10" ht="204">
      <c r="A39" s="126"/>
      <c r="B39" s="119">
        <v>1</v>
      </c>
      <c r="C39" s="10" t="s">
        <v>762</v>
      </c>
      <c r="D39" s="130" t="s">
        <v>763</v>
      </c>
      <c r="E39" s="168" t="s">
        <v>112</v>
      </c>
      <c r="F39" s="169"/>
      <c r="G39" s="11" t="s">
        <v>279</v>
      </c>
      <c r="H39" s="14" t="s">
        <v>856</v>
      </c>
      <c r="I39" s="121" t="e">
        <f t="shared" si="0"/>
        <v>#VALUE!</v>
      </c>
      <c r="J39" s="127"/>
    </row>
    <row r="40" spans="1:10" ht="191.25">
      <c r="A40" s="126"/>
      <c r="B40" s="119">
        <v>10</v>
      </c>
      <c r="C40" s="10" t="s">
        <v>764</v>
      </c>
      <c r="D40" s="130" t="s">
        <v>765</v>
      </c>
      <c r="E40" s="168" t="s">
        <v>589</v>
      </c>
      <c r="F40" s="169"/>
      <c r="G40" s="11"/>
      <c r="H40" s="14" t="s">
        <v>857</v>
      </c>
      <c r="I40" s="121" t="e">
        <f t="shared" si="0"/>
        <v>#VALUE!</v>
      </c>
      <c r="J40" s="127"/>
    </row>
    <row r="41" spans="1:10" ht="114.75">
      <c r="A41" s="126"/>
      <c r="B41" s="119">
        <v>9</v>
      </c>
      <c r="C41" s="10" t="s">
        <v>766</v>
      </c>
      <c r="D41" s="130" t="s">
        <v>767</v>
      </c>
      <c r="E41" s="168" t="s">
        <v>31</v>
      </c>
      <c r="F41" s="169"/>
      <c r="G41" s="11"/>
      <c r="H41" s="14" t="s">
        <v>768</v>
      </c>
      <c r="I41" s="121" t="e">
        <f t="shared" si="0"/>
        <v>#VALUE!</v>
      </c>
      <c r="J41" s="127"/>
    </row>
    <row r="42" spans="1:10" ht="140.25">
      <c r="A42" s="126"/>
      <c r="B42" s="119">
        <v>6</v>
      </c>
      <c r="C42" s="10" t="s">
        <v>769</v>
      </c>
      <c r="D42" s="130" t="s">
        <v>770</v>
      </c>
      <c r="E42" s="168" t="s">
        <v>28</v>
      </c>
      <c r="F42" s="169"/>
      <c r="G42" s="11" t="s">
        <v>679</v>
      </c>
      <c r="H42" s="14" t="s">
        <v>771</v>
      </c>
      <c r="I42" s="121" t="e">
        <f t="shared" si="0"/>
        <v>#VALUE!</v>
      </c>
      <c r="J42" s="127"/>
    </row>
    <row r="43" spans="1:10" ht="89.25">
      <c r="A43" s="126"/>
      <c r="B43" s="119">
        <v>2</v>
      </c>
      <c r="C43" s="10" t="s">
        <v>772</v>
      </c>
      <c r="D43" s="130" t="s">
        <v>773</v>
      </c>
      <c r="E43" s="168" t="s">
        <v>707</v>
      </c>
      <c r="F43" s="169"/>
      <c r="G43" s="11"/>
      <c r="H43" s="14" t="s">
        <v>774</v>
      </c>
      <c r="I43" s="121" t="e">
        <f t="shared" si="0"/>
        <v>#VALUE!</v>
      </c>
      <c r="J43" s="127"/>
    </row>
    <row r="44" spans="1:10" ht="51">
      <c r="A44" s="126"/>
      <c r="B44" s="119">
        <v>4</v>
      </c>
      <c r="C44" s="10" t="s">
        <v>775</v>
      </c>
      <c r="D44" s="130" t="s">
        <v>776</v>
      </c>
      <c r="E44" s="168" t="s">
        <v>777</v>
      </c>
      <c r="F44" s="169"/>
      <c r="G44" s="11"/>
      <c r="H44" s="14" t="s">
        <v>778</v>
      </c>
      <c r="I44" s="121" t="e">
        <f t="shared" si="0"/>
        <v>#VALUE!</v>
      </c>
      <c r="J44" s="127"/>
    </row>
    <row r="45" spans="1:10" ht="76.5">
      <c r="A45" s="126"/>
      <c r="B45" s="119">
        <v>2</v>
      </c>
      <c r="C45" s="10" t="s">
        <v>779</v>
      </c>
      <c r="D45" s="130" t="s">
        <v>780</v>
      </c>
      <c r="E45" s="168" t="s">
        <v>707</v>
      </c>
      <c r="F45" s="169"/>
      <c r="G45" s="11" t="s">
        <v>679</v>
      </c>
      <c r="H45" s="14" t="s">
        <v>781</v>
      </c>
      <c r="I45" s="121" t="e">
        <f t="shared" si="0"/>
        <v>#VALUE!</v>
      </c>
      <c r="J45" s="127"/>
    </row>
    <row r="46" spans="1:10" ht="102">
      <c r="A46" s="126"/>
      <c r="B46" s="119">
        <v>4</v>
      </c>
      <c r="C46" s="10" t="s">
        <v>782</v>
      </c>
      <c r="D46" s="130" t="s">
        <v>783</v>
      </c>
      <c r="E46" s="168" t="s">
        <v>30</v>
      </c>
      <c r="F46" s="169"/>
      <c r="G46" s="11" t="s">
        <v>642</v>
      </c>
      <c r="H46" s="14" t="s">
        <v>784</v>
      </c>
      <c r="I46" s="121" t="e">
        <f t="shared" si="0"/>
        <v>#VALUE!</v>
      </c>
      <c r="J46" s="127"/>
    </row>
    <row r="47" spans="1:10" ht="191.25">
      <c r="A47" s="126"/>
      <c r="B47" s="119">
        <v>2</v>
      </c>
      <c r="C47" s="10" t="s">
        <v>785</v>
      </c>
      <c r="D47" s="130" t="s">
        <v>786</v>
      </c>
      <c r="E47" s="168" t="s">
        <v>30</v>
      </c>
      <c r="F47" s="169"/>
      <c r="G47" s="11" t="s">
        <v>112</v>
      </c>
      <c r="H47" s="14" t="s">
        <v>787</v>
      </c>
      <c r="I47" s="121" t="e">
        <f t="shared" si="0"/>
        <v>#VALUE!</v>
      </c>
      <c r="J47" s="127"/>
    </row>
    <row r="48" spans="1:10" ht="153">
      <c r="A48" s="126"/>
      <c r="B48" s="119">
        <v>2</v>
      </c>
      <c r="C48" s="10" t="s">
        <v>788</v>
      </c>
      <c r="D48" s="130" t="s">
        <v>789</v>
      </c>
      <c r="E48" s="168" t="s">
        <v>28</v>
      </c>
      <c r="F48" s="169"/>
      <c r="G48" s="11" t="s">
        <v>112</v>
      </c>
      <c r="H48" s="14" t="s">
        <v>790</v>
      </c>
      <c r="I48" s="121" t="e">
        <f t="shared" si="0"/>
        <v>#VALUE!</v>
      </c>
      <c r="J48" s="127"/>
    </row>
    <row r="49" spans="1:10" ht="153">
      <c r="A49" s="126"/>
      <c r="B49" s="119">
        <v>2</v>
      </c>
      <c r="C49" s="10" t="s">
        <v>788</v>
      </c>
      <c r="D49" s="130" t="s">
        <v>791</v>
      </c>
      <c r="E49" s="168" t="s">
        <v>28</v>
      </c>
      <c r="F49" s="169"/>
      <c r="G49" s="11" t="s">
        <v>216</v>
      </c>
      <c r="H49" s="14" t="s">
        <v>790</v>
      </c>
      <c r="I49" s="121" t="e">
        <f t="shared" si="0"/>
        <v>#VALUE!</v>
      </c>
      <c r="J49" s="127"/>
    </row>
    <row r="50" spans="1:10" ht="216.75">
      <c r="A50" s="126"/>
      <c r="B50" s="119">
        <v>2</v>
      </c>
      <c r="C50" s="10" t="s">
        <v>792</v>
      </c>
      <c r="D50" s="130" t="s">
        <v>793</v>
      </c>
      <c r="E50" s="168" t="s">
        <v>794</v>
      </c>
      <c r="F50" s="169"/>
      <c r="G50" s="11" t="s">
        <v>274</v>
      </c>
      <c r="H50" s="14" t="s">
        <v>795</v>
      </c>
      <c r="I50" s="121" t="e">
        <f t="shared" si="0"/>
        <v>#VALUE!</v>
      </c>
      <c r="J50" s="127"/>
    </row>
    <row r="51" spans="1:10" ht="216.75">
      <c r="A51" s="126"/>
      <c r="B51" s="119">
        <v>4</v>
      </c>
      <c r="C51" s="10" t="s">
        <v>792</v>
      </c>
      <c r="D51" s="130" t="s">
        <v>796</v>
      </c>
      <c r="E51" s="168" t="s">
        <v>236</v>
      </c>
      <c r="F51" s="169"/>
      <c r="G51" s="11" t="s">
        <v>269</v>
      </c>
      <c r="H51" s="14" t="s">
        <v>795</v>
      </c>
      <c r="I51" s="121" t="e">
        <f t="shared" si="0"/>
        <v>#VALUE!</v>
      </c>
      <c r="J51" s="127"/>
    </row>
    <row r="52" spans="1:10" ht="216.75">
      <c r="A52" s="126"/>
      <c r="B52" s="119">
        <v>2</v>
      </c>
      <c r="C52" s="10" t="s">
        <v>792</v>
      </c>
      <c r="D52" s="130" t="s">
        <v>797</v>
      </c>
      <c r="E52" s="168" t="s">
        <v>237</v>
      </c>
      <c r="F52" s="169"/>
      <c r="G52" s="11" t="s">
        <v>112</v>
      </c>
      <c r="H52" s="14" t="s">
        <v>795</v>
      </c>
      <c r="I52" s="121" t="e">
        <f t="shared" si="0"/>
        <v>#VALUE!</v>
      </c>
      <c r="J52" s="127"/>
    </row>
    <row r="53" spans="1:10" ht="178.5">
      <c r="A53" s="126"/>
      <c r="B53" s="119">
        <v>1</v>
      </c>
      <c r="C53" s="10" t="s">
        <v>798</v>
      </c>
      <c r="D53" s="130" t="s">
        <v>799</v>
      </c>
      <c r="E53" s="168" t="s">
        <v>31</v>
      </c>
      <c r="F53" s="169"/>
      <c r="G53" s="11" t="s">
        <v>112</v>
      </c>
      <c r="H53" s="14" t="s">
        <v>800</v>
      </c>
      <c r="I53" s="121" t="e">
        <f t="shared" si="0"/>
        <v>#VALUE!</v>
      </c>
      <c r="J53" s="127"/>
    </row>
    <row r="54" spans="1:10" ht="102">
      <c r="A54" s="126"/>
      <c r="B54" s="119">
        <v>2</v>
      </c>
      <c r="C54" s="10" t="s">
        <v>801</v>
      </c>
      <c r="D54" s="130" t="s">
        <v>802</v>
      </c>
      <c r="E54" s="168" t="s">
        <v>803</v>
      </c>
      <c r="F54" s="169"/>
      <c r="G54" s="11"/>
      <c r="H54" s="14" t="s">
        <v>804</v>
      </c>
      <c r="I54" s="121" t="e">
        <f t="shared" ref="I54:I72" si="1">H54*B54</f>
        <v>#VALUE!</v>
      </c>
      <c r="J54" s="127"/>
    </row>
    <row r="55" spans="1:10" ht="89.25">
      <c r="A55" s="126"/>
      <c r="B55" s="119">
        <v>2</v>
      </c>
      <c r="C55" s="10" t="s">
        <v>805</v>
      </c>
      <c r="D55" s="130" t="s">
        <v>806</v>
      </c>
      <c r="E55" s="168" t="s">
        <v>807</v>
      </c>
      <c r="F55" s="169"/>
      <c r="G55" s="11"/>
      <c r="H55" s="14" t="s">
        <v>808</v>
      </c>
      <c r="I55" s="121" t="e">
        <f t="shared" si="1"/>
        <v>#VALUE!</v>
      </c>
      <c r="J55" s="127"/>
    </row>
    <row r="56" spans="1:10" ht="63.75">
      <c r="A56" s="126"/>
      <c r="B56" s="119">
        <v>2</v>
      </c>
      <c r="C56" s="10" t="s">
        <v>809</v>
      </c>
      <c r="D56" s="130" t="s">
        <v>810</v>
      </c>
      <c r="E56" s="168" t="s">
        <v>735</v>
      </c>
      <c r="F56" s="169"/>
      <c r="G56" s="11" t="s">
        <v>642</v>
      </c>
      <c r="H56" s="14" t="s">
        <v>811</v>
      </c>
      <c r="I56" s="121" t="e">
        <f t="shared" si="1"/>
        <v>#VALUE!</v>
      </c>
      <c r="J56" s="127"/>
    </row>
    <row r="57" spans="1:10" ht="63.75">
      <c r="A57" s="126"/>
      <c r="B57" s="119">
        <v>2</v>
      </c>
      <c r="C57" s="10" t="s">
        <v>809</v>
      </c>
      <c r="D57" s="130" t="s">
        <v>812</v>
      </c>
      <c r="E57" s="168" t="s">
        <v>735</v>
      </c>
      <c r="F57" s="169"/>
      <c r="G57" s="11" t="s">
        <v>643</v>
      </c>
      <c r="H57" s="14" t="s">
        <v>811</v>
      </c>
      <c r="I57" s="121" t="e">
        <f t="shared" si="1"/>
        <v>#VALUE!</v>
      </c>
      <c r="J57" s="127"/>
    </row>
    <row r="58" spans="1:10" ht="63.75">
      <c r="A58" s="126"/>
      <c r="B58" s="119">
        <v>2</v>
      </c>
      <c r="C58" s="10" t="s">
        <v>809</v>
      </c>
      <c r="D58" s="130" t="s">
        <v>813</v>
      </c>
      <c r="E58" s="168" t="s">
        <v>735</v>
      </c>
      <c r="F58" s="169"/>
      <c r="G58" s="11" t="s">
        <v>644</v>
      </c>
      <c r="H58" s="14" t="s">
        <v>811</v>
      </c>
      <c r="I58" s="121" t="e">
        <f t="shared" si="1"/>
        <v>#VALUE!</v>
      </c>
      <c r="J58" s="127"/>
    </row>
    <row r="59" spans="1:10" ht="114.75">
      <c r="A59" s="126"/>
      <c r="B59" s="119">
        <v>2</v>
      </c>
      <c r="C59" s="10" t="s">
        <v>814</v>
      </c>
      <c r="D59" s="130" t="s">
        <v>815</v>
      </c>
      <c r="E59" s="168" t="s">
        <v>31</v>
      </c>
      <c r="F59" s="169"/>
      <c r="G59" s="11"/>
      <c r="H59" s="14" t="s">
        <v>816</v>
      </c>
      <c r="I59" s="121" t="e">
        <f t="shared" si="1"/>
        <v>#VALUE!</v>
      </c>
      <c r="J59" s="127"/>
    </row>
    <row r="60" spans="1:10" ht="140.25">
      <c r="A60" s="126"/>
      <c r="B60" s="119">
        <v>2</v>
      </c>
      <c r="C60" s="10" t="s">
        <v>817</v>
      </c>
      <c r="D60" s="130" t="s">
        <v>818</v>
      </c>
      <c r="E60" s="168" t="s">
        <v>279</v>
      </c>
      <c r="F60" s="169"/>
      <c r="G60" s="11" t="s">
        <v>28</v>
      </c>
      <c r="H60" s="14" t="s">
        <v>819</v>
      </c>
      <c r="I60" s="121" t="e">
        <f t="shared" si="1"/>
        <v>#VALUE!</v>
      </c>
      <c r="J60" s="127"/>
    </row>
    <row r="61" spans="1:10" ht="140.25">
      <c r="A61" s="126"/>
      <c r="B61" s="119">
        <v>6</v>
      </c>
      <c r="C61" s="10" t="s">
        <v>817</v>
      </c>
      <c r="D61" s="130" t="s">
        <v>820</v>
      </c>
      <c r="E61" s="168" t="s">
        <v>279</v>
      </c>
      <c r="F61" s="169"/>
      <c r="G61" s="11" t="s">
        <v>30</v>
      </c>
      <c r="H61" s="14" t="s">
        <v>819</v>
      </c>
      <c r="I61" s="121" t="e">
        <f t="shared" si="1"/>
        <v>#VALUE!</v>
      </c>
      <c r="J61" s="127"/>
    </row>
    <row r="62" spans="1:10" ht="140.25">
      <c r="A62" s="126"/>
      <c r="B62" s="119">
        <v>6</v>
      </c>
      <c r="C62" s="10" t="s">
        <v>817</v>
      </c>
      <c r="D62" s="130" t="s">
        <v>821</v>
      </c>
      <c r="E62" s="168" t="s">
        <v>279</v>
      </c>
      <c r="F62" s="169"/>
      <c r="G62" s="11" t="s">
        <v>31</v>
      </c>
      <c r="H62" s="14" t="s">
        <v>819</v>
      </c>
      <c r="I62" s="121" t="e">
        <f t="shared" si="1"/>
        <v>#VALUE!</v>
      </c>
      <c r="J62" s="127"/>
    </row>
    <row r="63" spans="1:10" ht="140.25">
      <c r="A63" s="126"/>
      <c r="B63" s="119">
        <v>2</v>
      </c>
      <c r="C63" s="10" t="s">
        <v>817</v>
      </c>
      <c r="D63" s="130" t="s">
        <v>822</v>
      </c>
      <c r="E63" s="168" t="s">
        <v>277</v>
      </c>
      <c r="F63" s="169"/>
      <c r="G63" s="11" t="s">
        <v>28</v>
      </c>
      <c r="H63" s="14" t="s">
        <v>819</v>
      </c>
      <c r="I63" s="121" t="e">
        <f t="shared" si="1"/>
        <v>#VALUE!</v>
      </c>
      <c r="J63" s="127"/>
    </row>
    <row r="64" spans="1:10" ht="127.5">
      <c r="A64" s="126"/>
      <c r="B64" s="119">
        <v>2</v>
      </c>
      <c r="C64" s="10" t="s">
        <v>823</v>
      </c>
      <c r="D64" s="130" t="s">
        <v>824</v>
      </c>
      <c r="E64" s="168"/>
      <c r="F64" s="169"/>
      <c r="G64" s="11"/>
      <c r="H64" s="14" t="s">
        <v>825</v>
      </c>
      <c r="I64" s="121" t="e">
        <f t="shared" si="1"/>
        <v>#VALUE!</v>
      </c>
      <c r="J64" s="127"/>
    </row>
    <row r="65" spans="1:10" ht="140.25">
      <c r="A65" s="126"/>
      <c r="B65" s="119">
        <v>1</v>
      </c>
      <c r="C65" s="10" t="s">
        <v>826</v>
      </c>
      <c r="D65" s="130" t="s">
        <v>827</v>
      </c>
      <c r="E65" s="168" t="s">
        <v>42</v>
      </c>
      <c r="F65" s="169"/>
      <c r="G65" s="11"/>
      <c r="H65" s="14" t="s">
        <v>828</v>
      </c>
      <c r="I65" s="121" t="e">
        <f t="shared" si="1"/>
        <v>#VALUE!</v>
      </c>
      <c r="J65" s="127"/>
    </row>
    <row r="66" spans="1:10" ht="165.75">
      <c r="A66" s="126"/>
      <c r="B66" s="119">
        <v>2</v>
      </c>
      <c r="C66" s="10" t="s">
        <v>829</v>
      </c>
      <c r="D66" s="130" t="s">
        <v>830</v>
      </c>
      <c r="E66" s="168" t="s">
        <v>276</v>
      </c>
      <c r="F66" s="169"/>
      <c r="G66" s="11"/>
      <c r="H66" s="14" t="s">
        <v>831</v>
      </c>
      <c r="I66" s="121" t="e">
        <f t="shared" si="1"/>
        <v>#VALUE!</v>
      </c>
      <c r="J66" s="127"/>
    </row>
    <row r="67" spans="1:10" ht="165.75">
      <c r="A67" s="126"/>
      <c r="B67" s="119">
        <v>5</v>
      </c>
      <c r="C67" s="10" t="s">
        <v>832</v>
      </c>
      <c r="D67" s="130" t="s">
        <v>833</v>
      </c>
      <c r="E67" s="168" t="s">
        <v>112</v>
      </c>
      <c r="F67" s="169"/>
      <c r="G67" s="11"/>
      <c r="H67" s="14" t="s">
        <v>834</v>
      </c>
      <c r="I67" s="121" t="e">
        <f t="shared" si="1"/>
        <v>#VALUE!</v>
      </c>
      <c r="J67" s="127"/>
    </row>
    <row r="68" spans="1:10" ht="165.75">
      <c r="A68" s="126"/>
      <c r="B68" s="119">
        <v>2</v>
      </c>
      <c r="C68" s="10" t="s">
        <v>832</v>
      </c>
      <c r="D68" s="130" t="s">
        <v>835</v>
      </c>
      <c r="E68" s="168" t="s">
        <v>216</v>
      </c>
      <c r="F68" s="169"/>
      <c r="G68" s="11"/>
      <c r="H68" s="14" t="s">
        <v>834</v>
      </c>
      <c r="I68" s="121" t="e">
        <f t="shared" si="1"/>
        <v>#VALUE!</v>
      </c>
      <c r="J68" s="127"/>
    </row>
    <row r="69" spans="1:10" ht="165.75">
      <c r="A69" s="126"/>
      <c r="B69" s="119">
        <v>1</v>
      </c>
      <c r="C69" s="10" t="s">
        <v>832</v>
      </c>
      <c r="D69" s="130" t="s">
        <v>836</v>
      </c>
      <c r="E69" s="168" t="s">
        <v>218</v>
      </c>
      <c r="F69" s="169"/>
      <c r="G69" s="11"/>
      <c r="H69" s="14" t="s">
        <v>834</v>
      </c>
      <c r="I69" s="121" t="e">
        <f t="shared" si="1"/>
        <v>#VALUE!</v>
      </c>
      <c r="J69" s="127"/>
    </row>
    <row r="70" spans="1:10" ht="165.75">
      <c r="A70" s="126"/>
      <c r="B70" s="119">
        <v>1</v>
      </c>
      <c r="C70" s="10" t="s">
        <v>832</v>
      </c>
      <c r="D70" s="130" t="s">
        <v>837</v>
      </c>
      <c r="E70" s="168" t="s">
        <v>269</v>
      </c>
      <c r="F70" s="169"/>
      <c r="G70" s="11"/>
      <c r="H70" s="14" t="s">
        <v>834</v>
      </c>
      <c r="I70" s="121" t="e">
        <f t="shared" si="1"/>
        <v>#VALUE!</v>
      </c>
      <c r="J70" s="127"/>
    </row>
    <row r="71" spans="1:10" ht="165.75">
      <c r="A71" s="126"/>
      <c r="B71" s="119">
        <v>1</v>
      </c>
      <c r="C71" s="10" t="s">
        <v>832</v>
      </c>
      <c r="D71" s="130" t="s">
        <v>838</v>
      </c>
      <c r="E71" s="168" t="s">
        <v>276</v>
      </c>
      <c r="F71" s="169"/>
      <c r="G71" s="11"/>
      <c r="H71" s="14" t="s">
        <v>834</v>
      </c>
      <c r="I71" s="121" t="e">
        <f t="shared" si="1"/>
        <v>#VALUE!</v>
      </c>
      <c r="J71" s="127"/>
    </row>
    <row r="72" spans="1:10" ht="102">
      <c r="A72" s="126"/>
      <c r="B72" s="120">
        <v>1</v>
      </c>
      <c r="C72" s="12" t="s">
        <v>839</v>
      </c>
      <c r="D72" s="131" t="s">
        <v>840</v>
      </c>
      <c r="E72" s="170" t="s">
        <v>679</v>
      </c>
      <c r="F72" s="171"/>
      <c r="G72" s="13"/>
      <c r="H72" s="15" t="s">
        <v>841</v>
      </c>
      <c r="I72" s="122" t="e">
        <f t="shared" si="1"/>
        <v>#VALUE!</v>
      </c>
      <c r="J72" s="127"/>
    </row>
  </sheetData>
  <mergeCells count="55">
    <mergeCell ref="E70:F70"/>
    <mergeCell ref="E71:F71"/>
    <mergeCell ref="E72:F72"/>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4"/>
  <sheetViews>
    <sheetView zoomScale="90" zoomScaleNormal="90" workbookViewId="0">
      <selection activeCell="D22" sqref="D22:D7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t="e">
        <f>N2/N3</f>
        <v>#VALUE!</v>
      </c>
      <c r="O1" t="s">
        <v>187</v>
      </c>
    </row>
    <row r="2" spans="1:15" ht="15.75" customHeight="1">
      <c r="A2" s="126"/>
      <c r="B2" s="139" t="s">
        <v>139</v>
      </c>
      <c r="C2" s="134"/>
      <c r="D2" s="134"/>
      <c r="E2" s="134"/>
      <c r="F2" s="134"/>
      <c r="G2" s="134"/>
      <c r="H2" s="134"/>
      <c r="I2" s="134"/>
      <c r="J2" s="134"/>
      <c r="K2" s="140" t="s">
        <v>145</v>
      </c>
      <c r="L2" s="127"/>
      <c r="N2" t="e">
        <v>#VALUE!</v>
      </c>
      <c r="O2" t="s">
        <v>188</v>
      </c>
    </row>
    <row r="3" spans="1:15" ht="12.75" customHeight="1">
      <c r="A3" s="126"/>
      <c r="B3" s="136" t="s">
        <v>140</v>
      </c>
      <c r="C3" s="134"/>
      <c r="D3" s="134"/>
      <c r="E3" s="134"/>
      <c r="F3" s="134"/>
      <c r="G3" s="134"/>
      <c r="H3" s="134"/>
      <c r="I3" s="134"/>
      <c r="J3" s="134"/>
      <c r="K3" s="134"/>
      <c r="L3" s="127"/>
      <c r="N3" t="e">
        <v>#VALUE!</v>
      </c>
      <c r="O3" t="s">
        <v>189</v>
      </c>
    </row>
    <row r="4" spans="1:15" ht="12.75" customHeight="1">
      <c r="A4" s="126"/>
      <c r="B4" s="136" t="s">
        <v>141</v>
      </c>
      <c r="C4" s="134"/>
      <c r="D4" s="134"/>
      <c r="E4" s="134"/>
      <c r="F4" s="134"/>
      <c r="G4" s="134"/>
      <c r="H4" s="134"/>
      <c r="I4" s="134"/>
      <c r="J4" s="134"/>
      <c r="K4" s="134"/>
      <c r="L4" s="127"/>
    </row>
    <row r="5" spans="1:15" ht="12.75" customHeight="1">
      <c r="A5" s="126"/>
      <c r="B5" s="136" t="s">
        <v>142</v>
      </c>
      <c r="C5" s="134"/>
      <c r="D5" s="134"/>
      <c r="E5" s="134"/>
      <c r="F5" s="134"/>
      <c r="G5" s="134"/>
      <c r="H5" s="134"/>
      <c r="I5" s="134"/>
      <c r="J5" s="134"/>
      <c r="K5" s="134"/>
      <c r="L5" s="127"/>
    </row>
    <row r="6" spans="1:15" ht="12.75" customHeight="1">
      <c r="A6" s="126"/>
      <c r="B6" s="136" t="s">
        <v>143</v>
      </c>
      <c r="C6" s="134"/>
      <c r="D6" s="134"/>
      <c r="E6" s="134"/>
      <c r="F6" s="134"/>
      <c r="G6" s="134"/>
      <c r="H6" s="134"/>
      <c r="I6" s="134"/>
      <c r="J6" s="134"/>
      <c r="K6" s="134"/>
      <c r="L6" s="127"/>
    </row>
    <row r="7" spans="1:15" ht="12.75" customHeight="1">
      <c r="A7" s="126"/>
      <c r="B7" s="136" t="s">
        <v>144</v>
      </c>
      <c r="C7" s="134"/>
      <c r="D7" s="134"/>
      <c r="E7" s="134"/>
      <c r="F7" s="134"/>
      <c r="G7" s="134"/>
      <c r="H7" s="134"/>
      <c r="I7" s="134"/>
      <c r="J7" s="134"/>
      <c r="K7" s="134"/>
      <c r="L7" s="127"/>
    </row>
    <row r="8" spans="1:15" ht="12.75" customHeight="1">
      <c r="A8" s="126"/>
      <c r="B8" s="134"/>
      <c r="C8" s="134"/>
      <c r="D8" s="134"/>
      <c r="E8" s="134"/>
      <c r="F8" s="134"/>
      <c r="G8" s="134"/>
      <c r="H8" s="134"/>
      <c r="I8" s="134"/>
      <c r="J8" s="134"/>
      <c r="K8" s="134"/>
      <c r="L8" s="127"/>
    </row>
    <row r="9" spans="1:15" ht="12.75" customHeight="1">
      <c r="A9" s="126"/>
      <c r="B9" s="113" t="s">
        <v>5</v>
      </c>
      <c r="C9" s="114"/>
      <c r="D9" s="114"/>
      <c r="E9" s="114"/>
      <c r="F9" s="115"/>
      <c r="G9" s="110"/>
      <c r="H9" s="111" t="s">
        <v>12</v>
      </c>
      <c r="I9" s="134"/>
      <c r="J9" s="134"/>
      <c r="K9" s="111" t="s">
        <v>201</v>
      </c>
      <c r="L9" s="127"/>
    </row>
    <row r="10" spans="1:15" ht="15" customHeight="1">
      <c r="A10" s="126"/>
      <c r="B10" s="126" t="s">
        <v>716</v>
      </c>
      <c r="C10" s="134"/>
      <c r="D10" s="134"/>
      <c r="E10" s="134"/>
      <c r="F10" s="127"/>
      <c r="G10" s="128"/>
      <c r="H10" s="128" t="s">
        <v>716</v>
      </c>
      <c r="I10" s="134"/>
      <c r="J10" s="134"/>
      <c r="K10" s="159">
        <f>IF(Invoice!J10&lt;&gt;"",Invoice!J10,"")</f>
        <v>53597</v>
      </c>
      <c r="L10" s="127"/>
    </row>
    <row r="11" spans="1:15" ht="12.75" customHeight="1">
      <c r="A11" s="126"/>
      <c r="B11" s="126" t="s">
        <v>717</v>
      </c>
      <c r="C11" s="134"/>
      <c r="D11" s="134"/>
      <c r="E11" s="134"/>
      <c r="F11" s="127"/>
      <c r="G11" s="128"/>
      <c r="H11" s="128" t="s">
        <v>717</v>
      </c>
      <c r="I11" s="134"/>
      <c r="J11" s="134"/>
      <c r="K11" s="160"/>
      <c r="L11" s="127"/>
    </row>
    <row r="12" spans="1:15" ht="12.75" customHeight="1">
      <c r="A12" s="126"/>
      <c r="B12" s="126" t="s">
        <v>718</v>
      </c>
      <c r="C12" s="134"/>
      <c r="D12" s="134"/>
      <c r="E12" s="134"/>
      <c r="F12" s="127"/>
      <c r="G12" s="128"/>
      <c r="H12" s="128" t="s">
        <v>718</v>
      </c>
      <c r="I12" s="134"/>
      <c r="J12" s="134"/>
      <c r="K12" s="134"/>
      <c r="L12" s="127"/>
    </row>
    <row r="13" spans="1:15" ht="12.75" customHeight="1">
      <c r="A13" s="126"/>
      <c r="B13" s="126" t="s">
        <v>719</v>
      </c>
      <c r="C13" s="134"/>
      <c r="D13" s="134"/>
      <c r="E13" s="134"/>
      <c r="F13" s="127"/>
      <c r="G13" s="128"/>
      <c r="H13" s="128" t="s">
        <v>719</v>
      </c>
      <c r="I13" s="134"/>
      <c r="J13" s="134"/>
      <c r="K13" s="111" t="s">
        <v>16</v>
      </c>
      <c r="L13" s="127"/>
    </row>
    <row r="14" spans="1:15" ht="15" customHeight="1">
      <c r="A14" s="126"/>
      <c r="B14" s="126" t="s">
        <v>157</v>
      </c>
      <c r="C14" s="134"/>
      <c r="D14" s="134"/>
      <c r="E14" s="134"/>
      <c r="F14" s="127"/>
      <c r="G14" s="128"/>
      <c r="H14" s="128" t="s">
        <v>157</v>
      </c>
      <c r="I14" s="134"/>
      <c r="J14" s="134"/>
      <c r="K14" s="161">
        <f>Invoice!J14</f>
        <v>45364</v>
      </c>
      <c r="L14" s="127"/>
    </row>
    <row r="15" spans="1:15" ht="15" customHeight="1">
      <c r="A15" s="126"/>
      <c r="B15" s="6" t="s">
        <v>11</v>
      </c>
      <c r="C15" s="7"/>
      <c r="D15" s="7"/>
      <c r="E15" s="7"/>
      <c r="F15" s="8"/>
      <c r="G15" s="128"/>
      <c r="H15" s="9" t="s">
        <v>11</v>
      </c>
      <c r="I15" s="134"/>
      <c r="J15" s="134"/>
      <c r="K15" s="162"/>
      <c r="L15" s="127"/>
    </row>
    <row r="16" spans="1:15" ht="15" customHeight="1">
      <c r="A16" s="126"/>
      <c r="B16" s="134"/>
      <c r="C16" s="134"/>
      <c r="D16" s="134"/>
      <c r="E16" s="134"/>
      <c r="F16" s="134"/>
      <c r="G16" s="134"/>
      <c r="H16" s="134"/>
      <c r="I16" s="138" t="s">
        <v>147</v>
      </c>
      <c r="J16" s="138" t="s">
        <v>147</v>
      </c>
      <c r="K16" s="144">
        <v>42021</v>
      </c>
      <c r="L16" s="127"/>
    </row>
    <row r="17" spans="1:12" ht="12.75" customHeight="1">
      <c r="A17" s="126"/>
      <c r="B17" s="134" t="s">
        <v>720</v>
      </c>
      <c r="C17" s="134"/>
      <c r="D17" s="134"/>
      <c r="E17" s="134"/>
      <c r="F17" s="134"/>
      <c r="G17" s="134"/>
      <c r="H17" s="134"/>
      <c r="I17" s="138" t="s">
        <v>148</v>
      </c>
      <c r="J17" s="138" t="s">
        <v>148</v>
      </c>
      <c r="K17" s="144" t="str">
        <f>IF(Invoice!J17&lt;&gt;"",Invoice!J17,"")</f>
        <v>Sunny</v>
      </c>
      <c r="L17" s="127"/>
    </row>
    <row r="18" spans="1:12" ht="18" customHeight="1">
      <c r="A18" s="126"/>
      <c r="B18" s="134" t="s">
        <v>721</v>
      </c>
      <c r="C18" s="134"/>
      <c r="D18" s="134"/>
      <c r="E18" s="134"/>
      <c r="F18" s="134"/>
      <c r="G18" s="134"/>
      <c r="H18" s="134"/>
      <c r="I18" s="137" t="s">
        <v>264</v>
      </c>
      <c r="J18" s="137" t="s">
        <v>264</v>
      </c>
      <c r="K18" s="116" t="s">
        <v>282</v>
      </c>
      <c r="L18" s="127"/>
    </row>
    <row r="19" spans="1:12" ht="12.75" customHeight="1">
      <c r="A19" s="126"/>
      <c r="B19" s="134"/>
      <c r="C19" s="135"/>
      <c r="D19" s="135"/>
      <c r="E19" s="134"/>
      <c r="F19" s="134"/>
      <c r="G19" s="134"/>
      <c r="H19" s="134"/>
      <c r="I19" s="134"/>
      <c r="J19" s="134"/>
      <c r="K19" s="134"/>
      <c r="L19" s="127"/>
    </row>
    <row r="20" spans="1:12" ht="12.75" customHeight="1">
      <c r="A20" s="126"/>
      <c r="B20" s="112" t="s">
        <v>203</v>
      </c>
      <c r="C20" s="112" t="s">
        <v>289</v>
      </c>
      <c r="D20" s="112" t="s">
        <v>290</v>
      </c>
      <c r="E20" s="129"/>
      <c r="F20" s="164"/>
      <c r="G20" s="165"/>
      <c r="H20" s="112"/>
      <c r="I20" s="112"/>
      <c r="J20" s="112"/>
      <c r="K20" s="112"/>
      <c r="L20" s="127"/>
    </row>
    <row r="21" spans="1:12" ht="12.75" customHeight="1">
      <c r="A21" s="126"/>
      <c r="B21" s="117"/>
      <c r="C21" s="117"/>
      <c r="D21" s="117"/>
      <c r="E21" s="118"/>
      <c r="F21" s="166"/>
      <c r="G21" s="167"/>
      <c r="H21" s="117" t="s">
        <v>146</v>
      </c>
      <c r="I21" s="117"/>
      <c r="J21" s="117"/>
      <c r="K21" s="117"/>
      <c r="L21" s="127"/>
    </row>
    <row r="22" spans="1:12" ht="12.75" customHeight="1">
      <c r="A22" s="126"/>
      <c r="B22" s="119" t="e">
        <f>'Tax Invoice'!D18</f>
        <v>#REF!</v>
      </c>
      <c r="C22" s="10" t="s">
        <v>205</v>
      </c>
      <c r="D22" s="10" t="s">
        <v>723</v>
      </c>
      <c r="E22" s="130" t="s">
        <v>722</v>
      </c>
      <c r="F22" s="168" t="s">
        <v>206</v>
      </c>
      <c r="G22" s="169"/>
      <c r="H22" s="11" t="s">
        <v>207</v>
      </c>
      <c r="I22" s="14" t="e">
        <f t="shared" ref="I22:I53" si="0">J22*$N$1</f>
        <v>#VALUE!</v>
      </c>
      <c r="J22" s="14" t="s">
        <v>174</v>
      </c>
      <c r="K22" s="121" t="e">
        <f t="shared" ref="K22:K53" si="1">I22*B22</f>
        <v>#VALUE!</v>
      </c>
      <c r="L22" s="127"/>
    </row>
    <row r="23" spans="1:12" ht="102" customHeight="1">
      <c r="A23" s="126"/>
      <c r="B23" s="119">
        <f>'Tax Invoice'!D19</f>
        <v>0</v>
      </c>
      <c r="C23" s="10" t="s">
        <v>723</v>
      </c>
      <c r="D23" s="10" t="s">
        <v>726</v>
      </c>
      <c r="E23" s="130" t="s">
        <v>724</v>
      </c>
      <c r="F23" s="168" t="s">
        <v>725</v>
      </c>
      <c r="G23" s="169"/>
      <c r="H23" s="11"/>
      <c r="I23" s="14" t="e">
        <f t="shared" si="0"/>
        <v>#VALUE!</v>
      </c>
      <c r="J23" s="14" t="s">
        <v>854</v>
      </c>
      <c r="K23" s="121" t="e">
        <f t="shared" si="1"/>
        <v>#VALUE!</v>
      </c>
      <c r="L23" s="127"/>
    </row>
    <row r="24" spans="1:12" ht="127.5" customHeight="1">
      <c r="A24" s="126"/>
      <c r="B24" s="119">
        <f>'Tax Invoice'!D20</f>
        <v>0</v>
      </c>
      <c r="C24" s="10" t="s">
        <v>726</v>
      </c>
      <c r="D24" s="10" t="s">
        <v>726</v>
      </c>
      <c r="E24" s="130" t="s">
        <v>727</v>
      </c>
      <c r="F24" s="168" t="s">
        <v>279</v>
      </c>
      <c r="G24" s="169"/>
      <c r="H24" s="11"/>
      <c r="I24" s="14" t="e">
        <f t="shared" si="0"/>
        <v>#VALUE!</v>
      </c>
      <c r="J24" s="14" t="s">
        <v>855</v>
      </c>
      <c r="K24" s="121" t="e">
        <f t="shared" si="1"/>
        <v>#VALUE!</v>
      </c>
      <c r="L24" s="127"/>
    </row>
    <row r="25" spans="1:12" ht="127.5" customHeight="1">
      <c r="A25" s="126"/>
      <c r="B25" s="119">
        <f>'Tax Invoice'!D21</f>
        <v>0</v>
      </c>
      <c r="C25" s="10" t="s">
        <v>726</v>
      </c>
      <c r="D25" s="10" t="s">
        <v>730</v>
      </c>
      <c r="E25" s="130" t="s">
        <v>728</v>
      </c>
      <c r="F25" s="168" t="s">
        <v>729</v>
      </c>
      <c r="G25" s="169"/>
      <c r="H25" s="11"/>
      <c r="I25" s="14" t="e">
        <f t="shared" si="0"/>
        <v>#VALUE!</v>
      </c>
      <c r="J25" s="14" t="s">
        <v>855</v>
      </c>
      <c r="K25" s="121" t="e">
        <f t="shared" si="1"/>
        <v>#VALUE!</v>
      </c>
      <c r="L25" s="127"/>
    </row>
    <row r="26" spans="1:12" ht="102" customHeight="1">
      <c r="A26" s="126"/>
      <c r="B26" s="119">
        <f>'Tax Invoice'!D22</f>
        <v>0</v>
      </c>
      <c r="C26" s="10" t="s">
        <v>730</v>
      </c>
      <c r="D26" s="10" t="s">
        <v>842</v>
      </c>
      <c r="E26" s="130" t="s">
        <v>731</v>
      </c>
      <c r="F26" s="168" t="s">
        <v>30</v>
      </c>
      <c r="G26" s="169"/>
      <c r="H26" s="11" t="s">
        <v>725</v>
      </c>
      <c r="I26" s="14" t="e">
        <f t="shared" si="0"/>
        <v>#VALUE!</v>
      </c>
      <c r="J26" s="14" t="s">
        <v>732</v>
      </c>
      <c r="K26" s="121" t="e">
        <f t="shared" si="1"/>
        <v>#VALUE!</v>
      </c>
      <c r="L26" s="127"/>
    </row>
    <row r="27" spans="1:12" ht="140.25" customHeight="1">
      <c r="A27" s="126"/>
      <c r="B27" s="119">
        <f>'Tax Invoice'!D23</f>
        <v>0</v>
      </c>
      <c r="C27" s="10" t="s">
        <v>733</v>
      </c>
      <c r="D27" s="10" t="s">
        <v>737</v>
      </c>
      <c r="E27" s="130" t="s">
        <v>734</v>
      </c>
      <c r="F27" s="168" t="s">
        <v>735</v>
      </c>
      <c r="G27" s="169"/>
      <c r="H27" s="11" t="s">
        <v>112</v>
      </c>
      <c r="I27" s="14" t="e">
        <f t="shared" si="0"/>
        <v>#VALUE!</v>
      </c>
      <c r="J27" s="14" t="s">
        <v>736</v>
      </c>
      <c r="K27" s="121" t="e">
        <f t="shared" si="1"/>
        <v>#VALUE!</v>
      </c>
      <c r="L27" s="127"/>
    </row>
    <row r="28" spans="1:12" ht="76.5" customHeight="1">
      <c r="A28" s="126"/>
      <c r="B28" s="119">
        <f>'Tax Invoice'!D24</f>
        <v>0</v>
      </c>
      <c r="C28" s="10" t="s">
        <v>737</v>
      </c>
      <c r="D28" s="10" t="s">
        <v>740</v>
      </c>
      <c r="E28" s="130" t="s">
        <v>738</v>
      </c>
      <c r="F28" s="168" t="s">
        <v>30</v>
      </c>
      <c r="G28" s="169"/>
      <c r="H28" s="11" t="s">
        <v>729</v>
      </c>
      <c r="I28" s="14" t="e">
        <f t="shared" si="0"/>
        <v>#VALUE!</v>
      </c>
      <c r="J28" s="14" t="s">
        <v>739</v>
      </c>
      <c r="K28" s="121" t="e">
        <f t="shared" si="1"/>
        <v>#VALUE!</v>
      </c>
      <c r="L28" s="127"/>
    </row>
    <row r="29" spans="1:12" ht="102" customHeight="1">
      <c r="A29" s="126"/>
      <c r="B29" s="119">
        <f>'Tax Invoice'!D25</f>
        <v>0</v>
      </c>
      <c r="C29" s="10" t="s">
        <v>740</v>
      </c>
      <c r="D29" s="10" t="s">
        <v>740</v>
      </c>
      <c r="E29" s="130" t="s">
        <v>741</v>
      </c>
      <c r="F29" s="168" t="s">
        <v>28</v>
      </c>
      <c r="G29" s="169"/>
      <c r="H29" s="11" t="s">
        <v>279</v>
      </c>
      <c r="I29" s="14" t="e">
        <f t="shared" si="0"/>
        <v>#VALUE!</v>
      </c>
      <c r="J29" s="14" t="s">
        <v>742</v>
      </c>
      <c r="K29" s="121" t="e">
        <f t="shared" si="1"/>
        <v>#VALUE!</v>
      </c>
      <c r="L29" s="127"/>
    </row>
    <row r="30" spans="1:12" ht="102" customHeight="1">
      <c r="A30" s="126"/>
      <c r="B30" s="119">
        <f>'Tax Invoice'!D26</f>
        <v>0</v>
      </c>
      <c r="C30" s="10" t="s">
        <v>740</v>
      </c>
      <c r="D30" s="10" t="s">
        <v>740</v>
      </c>
      <c r="E30" s="130" t="s">
        <v>743</v>
      </c>
      <c r="F30" s="168" t="s">
        <v>30</v>
      </c>
      <c r="G30" s="169"/>
      <c r="H30" s="11" t="s">
        <v>279</v>
      </c>
      <c r="I30" s="14" t="e">
        <f t="shared" si="0"/>
        <v>#VALUE!</v>
      </c>
      <c r="J30" s="14" t="s">
        <v>742</v>
      </c>
      <c r="K30" s="121" t="e">
        <f t="shared" si="1"/>
        <v>#VALUE!</v>
      </c>
      <c r="L30" s="127"/>
    </row>
    <row r="31" spans="1:12" ht="102" customHeight="1">
      <c r="A31" s="126"/>
      <c r="B31" s="119">
        <f>'Tax Invoice'!D27</f>
        <v>0</v>
      </c>
      <c r="C31" s="10" t="s">
        <v>740</v>
      </c>
      <c r="D31" s="10" t="s">
        <v>745</v>
      </c>
      <c r="E31" s="130" t="s">
        <v>744</v>
      </c>
      <c r="F31" s="168" t="s">
        <v>31</v>
      </c>
      <c r="G31" s="169"/>
      <c r="H31" s="11" t="s">
        <v>279</v>
      </c>
      <c r="I31" s="14" t="e">
        <f t="shared" si="0"/>
        <v>#VALUE!</v>
      </c>
      <c r="J31" s="14" t="s">
        <v>742</v>
      </c>
      <c r="K31" s="121" t="e">
        <f t="shared" si="1"/>
        <v>#VALUE!</v>
      </c>
      <c r="L31" s="127"/>
    </row>
    <row r="32" spans="1:12" ht="102" customHeight="1">
      <c r="A32" s="126"/>
      <c r="B32" s="119">
        <f>'Tax Invoice'!D28</f>
        <v>0</v>
      </c>
      <c r="C32" s="10" t="s">
        <v>745</v>
      </c>
      <c r="D32" s="10" t="s">
        <v>745</v>
      </c>
      <c r="E32" s="130" t="s">
        <v>746</v>
      </c>
      <c r="F32" s="168" t="s">
        <v>28</v>
      </c>
      <c r="G32" s="169"/>
      <c r="H32" s="11" t="s">
        <v>279</v>
      </c>
      <c r="I32" s="14" t="e">
        <f t="shared" si="0"/>
        <v>#VALUE!</v>
      </c>
      <c r="J32" s="14" t="s">
        <v>747</v>
      </c>
      <c r="K32" s="121" t="e">
        <f t="shared" si="1"/>
        <v>#VALUE!</v>
      </c>
      <c r="L32" s="127"/>
    </row>
    <row r="33" spans="1:12" ht="102" customHeight="1">
      <c r="A33" s="126"/>
      <c r="B33" s="119">
        <f>'Tax Invoice'!D29</f>
        <v>0</v>
      </c>
      <c r="C33" s="10" t="s">
        <v>745</v>
      </c>
      <c r="D33" s="10" t="s">
        <v>749</v>
      </c>
      <c r="E33" s="130" t="s">
        <v>748</v>
      </c>
      <c r="F33" s="168" t="s">
        <v>30</v>
      </c>
      <c r="G33" s="169"/>
      <c r="H33" s="11" t="s">
        <v>279</v>
      </c>
      <c r="I33" s="14" t="e">
        <f t="shared" si="0"/>
        <v>#VALUE!</v>
      </c>
      <c r="J33" s="14" t="s">
        <v>747</v>
      </c>
      <c r="K33" s="121" t="e">
        <f t="shared" si="1"/>
        <v>#VALUE!</v>
      </c>
      <c r="L33" s="127"/>
    </row>
    <row r="34" spans="1:12" ht="114.75" customHeight="1">
      <c r="A34" s="126"/>
      <c r="B34" s="119">
        <f>'Tax Invoice'!D30</f>
        <v>0</v>
      </c>
      <c r="C34" s="10" t="s">
        <v>749</v>
      </c>
      <c r="D34" s="10" t="s">
        <v>622</v>
      </c>
      <c r="E34" s="130" t="s">
        <v>750</v>
      </c>
      <c r="F34" s="168" t="s">
        <v>42</v>
      </c>
      <c r="G34" s="169"/>
      <c r="H34" s="11" t="s">
        <v>679</v>
      </c>
      <c r="I34" s="14" t="e">
        <f t="shared" si="0"/>
        <v>#VALUE!</v>
      </c>
      <c r="J34" s="14" t="s">
        <v>751</v>
      </c>
      <c r="K34" s="121" t="e">
        <f t="shared" si="1"/>
        <v>#VALUE!</v>
      </c>
      <c r="L34" s="127"/>
    </row>
    <row r="35" spans="1:12" ht="102" customHeight="1">
      <c r="A35" s="126"/>
      <c r="B35" s="119">
        <f>'Tax Invoice'!D31</f>
        <v>0</v>
      </c>
      <c r="C35" s="10" t="s">
        <v>622</v>
      </c>
      <c r="D35" s="10" t="s">
        <v>753</v>
      </c>
      <c r="E35" s="130" t="s">
        <v>752</v>
      </c>
      <c r="F35" s="168" t="s">
        <v>31</v>
      </c>
      <c r="G35" s="169"/>
      <c r="H35" s="11" t="s">
        <v>729</v>
      </c>
      <c r="I35" s="14" t="e">
        <f t="shared" si="0"/>
        <v>#VALUE!</v>
      </c>
      <c r="J35" s="14" t="s">
        <v>624</v>
      </c>
      <c r="K35" s="121" t="e">
        <f t="shared" si="1"/>
        <v>#VALUE!</v>
      </c>
      <c r="L35" s="127"/>
    </row>
    <row r="36" spans="1:12" ht="153" customHeight="1">
      <c r="A36" s="126"/>
      <c r="B36" s="119">
        <f>'Tax Invoice'!D32</f>
        <v>0</v>
      </c>
      <c r="C36" s="10" t="s">
        <v>753</v>
      </c>
      <c r="D36" s="10" t="s">
        <v>756</v>
      </c>
      <c r="E36" s="130" t="s">
        <v>754</v>
      </c>
      <c r="F36" s="168" t="s">
        <v>32</v>
      </c>
      <c r="G36" s="169"/>
      <c r="H36" s="11" t="s">
        <v>218</v>
      </c>
      <c r="I36" s="14" t="e">
        <f t="shared" si="0"/>
        <v>#VALUE!</v>
      </c>
      <c r="J36" s="14" t="s">
        <v>755</v>
      </c>
      <c r="K36" s="121" t="e">
        <f t="shared" si="1"/>
        <v>#VALUE!</v>
      </c>
      <c r="L36" s="127"/>
    </row>
    <row r="37" spans="1:12" ht="76.5" customHeight="1">
      <c r="A37" s="126"/>
      <c r="B37" s="119">
        <f>'Tax Invoice'!D33</f>
        <v>0</v>
      </c>
      <c r="C37" s="10" t="s">
        <v>756</v>
      </c>
      <c r="D37" s="10" t="s">
        <v>759</v>
      </c>
      <c r="E37" s="130" t="s">
        <v>757</v>
      </c>
      <c r="F37" s="168" t="s">
        <v>31</v>
      </c>
      <c r="G37" s="169"/>
      <c r="H37" s="11"/>
      <c r="I37" s="14" t="e">
        <f t="shared" si="0"/>
        <v>#VALUE!</v>
      </c>
      <c r="J37" s="14" t="s">
        <v>758</v>
      </c>
      <c r="K37" s="121" t="e">
        <f t="shared" si="1"/>
        <v>#VALUE!</v>
      </c>
      <c r="L37" s="127"/>
    </row>
    <row r="38" spans="1:12" ht="140.25" customHeight="1">
      <c r="A38" s="126"/>
      <c r="B38" s="119">
        <f>'Tax Invoice'!D34</f>
        <v>0</v>
      </c>
      <c r="C38" s="10" t="s">
        <v>759</v>
      </c>
      <c r="D38" s="10" t="s">
        <v>762</v>
      </c>
      <c r="E38" s="130" t="s">
        <v>760</v>
      </c>
      <c r="F38" s="168" t="s">
        <v>32</v>
      </c>
      <c r="G38" s="169"/>
      <c r="H38" s="11"/>
      <c r="I38" s="14" t="e">
        <f t="shared" si="0"/>
        <v>#VALUE!</v>
      </c>
      <c r="J38" s="14" t="s">
        <v>761</v>
      </c>
      <c r="K38" s="121" t="e">
        <f t="shared" si="1"/>
        <v>#VALUE!</v>
      </c>
      <c r="L38" s="127"/>
    </row>
    <row r="39" spans="1:12" ht="140.25" customHeight="1">
      <c r="A39" s="126"/>
      <c r="B39" s="119">
        <f>'Tax Invoice'!D35</f>
        <v>0</v>
      </c>
      <c r="C39" s="10" t="s">
        <v>762</v>
      </c>
      <c r="D39" s="10" t="s">
        <v>764</v>
      </c>
      <c r="E39" s="130" t="s">
        <v>763</v>
      </c>
      <c r="F39" s="168" t="s">
        <v>112</v>
      </c>
      <c r="G39" s="169"/>
      <c r="H39" s="11" t="s">
        <v>279</v>
      </c>
      <c r="I39" s="14" t="e">
        <f t="shared" si="0"/>
        <v>#VALUE!</v>
      </c>
      <c r="J39" s="14" t="s">
        <v>856</v>
      </c>
      <c r="K39" s="121" t="e">
        <f t="shared" si="1"/>
        <v>#VALUE!</v>
      </c>
      <c r="L39" s="127"/>
    </row>
    <row r="40" spans="1:12" ht="127.5" customHeight="1">
      <c r="A40" s="126"/>
      <c r="B40" s="119">
        <f>'Tax Invoice'!D36</f>
        <v>0</v>
      </c>
      <c r="C40" s="10" t="s">
        <v>764</v>
      </c>
      <c r="D40" s="10" t="s">
        <v>766</v>
      </c>
      <c r="E40" s="130" t="s">
        <v>765</v>
      </c>
      <c r="F40" s="168" t="s">
        <v>589</v>
      </c>
      <c r="G40" s="169"/>
      <c r="H40" s="11"/>
      <c r="I40" s="14" t="e">
        <f t="shared" si="0"/>
        <v>#VALUE!</v>
      </c>
      <c r="J40" s="14" t="s">
        <v>857</v>
      </c>
      <c r="K40" s="121" t="e">
        <f t="shared" si="1"/>
        <v>#VALUE!</v>
      </c>
      <c r="L40" s="127"/>
    </row>
    <row r="41" spans="1:12" ht="89.25" customHeight="1">
      <c r="A41" s="126"/>
      <c r="B41" s="119">
        <f>'Tax Invoice'!D37</f>
        <v>0</v>
      </c>
      <c r="C41" s="10" t="s">
        <v>766</v>
      </c>
      <c r="D41" s="10" t="s">
        <v>769</v>
      </c>
      <c r="E41" s="130" t="s">
        <v>767</v>
      </c>
      <c r="F41" s="168" t="s">
        <v>31</v>
      </c>
      <c r="G41" s="169"/>
      <c r="H41" s="11"/>
      <c r="I41" s="14" t="e">
        <f t="shared" si="0"/>
        <v>#VALUE!</v>
      </c>
      <c r="J41" s="14" t="s">
        <v>768</v>
      </c>
      <c r="K41" s="121" t="e">
        <f t="shared" si="1"/>
        <v>#VALUE!</v>
      </c>
      <c r="L41" s="127"/>
    </row>
    <row r="42" spans="1:12" ht="102" customHeight="1">
      <c r="A42" s="126"/>
      <c r="B42" s="119">
        <f>'Tax Invoice'!D38</f>
        <v>0</v>
      </c>
      <c r="C42" s="10" t="s">
        <v>769</v>
      </c>
      <c r="D42" s="10" t="s">
        <v>843</v>
      </c>
      <c r="E42" s="130" t="s">
        <v>770</v>
      </c>
      <c r="F42" s="168" t="s">
        <v>28</v>
      </c>
      <c r="G42" s="169"/>
      <c r="H42" s="11" t="s">
        <v>679</v>
      </c>
      <c r="I42" s="14" t="e">
        <f t="shared" si="0"/>
        <v>#VALUE!</v>
      </c>
      <c r="J42" s="14" t="s">
        <v>771</v>
      </c>
      <c r="K42" s="121" t="e">
        <f t="shared" si="1"/>
        <v>#VALUE!</v>
      </c>
      <c r="L42" s="127"/>
    </row>
    <row r="43" spans="1:12" ht="89.25" customHeight="1">
      <c r="A43" s="126"/>
      <c r="B43" s="119">
        <f>'Tax Invoice'!D39</f>
        <v>0</v>
      </c>
      <c r="C43" s="10" t="s">
        <v>772</v>
      </c>
      <c r="D43" s="10" t="s">
        <v>844</v>
      </c>
      <c r="E43" s="130" t="s">
        <v>773</v>
      </c>
      <c r="F43" s="168" t="s">
        <v>707</v>
      </c>
      <c r="G43" s="169"/>
      <c r="H43" s="11"/>
      <c r="I43" s="14" t="e">
        <f t="shared" si="0"/>
        <v>#VALUE!</v>
      </c>
      <c r="J43" s="14" t="s">
        <v>774</v>
      </c>
      <c r="K43" s="121" t="e">
        <f t="shared" si="1"/>
        <v>#VALUE!</v>
      </c>
      <c r="L43" s="127"/>
    </row>
    <row r="44" spans="1:12" ht="38.25" customHeight="1">
      <c r="A44" s="126"/>
      <c r="B44" s="119">
        <f>'Tax Invoice'!D40</f>
        <v>0</v>
      </c>
      <c r="C44" s="10" t="s">
        <v>775</v>
      </c>
      <c r="D44" s="10" t="s">
        <v>845</v>
      </c>
      <c r="E44" s="130" t="s">
        <v>776</v>
      </c>
      <c r="F44" s="168" t="s">
        <v>777</v>
      </c>
      <c r="G44" s="169"/>
      <c r="H44" s="11"/>
      <c r="I44" s="14" t="e">
        <f t="shared" si="0"/>
        <v>#VALUE!</v>
      </c>
      <c r="J44" s="14" t="s">
        <v>778</v>
      </c>
      <c r="K44" s="121" t="e">
        <f t="shared" si="1"/>
        <v>#VALUE!</v>
      </c>
      <c r="L44" s="127"/>
    </row>
    <row r="45" spans="1:12" ht="76.5" customHeight="1">
      <c r="A45" s="126"/>
      <c r="B45" s="119">
        <f>'Tax Invoice'!D41</f>
        <v>0</v>
      </c>
      <c r="C45" s="10" t="s">
        <v>779</v>
      </c>
      <c r="D45" s="10" t="s">
        <v>846</v>
      </c>
      <c r="E45" s="130" t="s">
        <v>780</v>
      </c>
      <c r="F45" s="168" t="s">
        <v>707</v>
      </c>
      <c r="G45" s="169"/>
      <c r="H45" s="11" t="s">
        <v>679</v>
      </c>
      <c r="I45" s="14" t="e">
        <f t="shared" si="0"/>
        <v>#VALUE!</v>
      </c>
      <c r="J45" s="14" t="s">
        <v>781</v>
      </c>
      <c r="K45" s="121" t="e">
        <f t="shared" si="1"/>
        <v>#VALUE!</v>
      </c>
      <c r="L45" s="127"/>
    </row>
    <row r="46" spans="1:12" ht="76.5" customHeight="1">
      <c r="A46" s="126"/>
      <c r="B46" s="119">
        <f>'Tax Invoice'!D42</f>
        <v>0</v>
      </c>
      <c r="C46" s="10" t="s">
        <v>782</v>
      </c>
      <c r="D46" s="10" t="s">
        <v>785</v>
      </c>
      <c r="E46" s="130" t="s">
        <v>783</v>
      </c>
      <c r="F46" s="168" t="s">
        <v>30</v>
      </c>
      <c r="G46" s="169"/>
      <c r="H46" s="11" t="s">
        <v>642</v>
      </c>
      <c r="I46" s="14" t="e">
        <f t="shared" si="0"/>
        <v>#VALUE!</v>
      </c>
      <c r="J46" s="14" t="s">
        <v>784</v>
      </c>
      <c r="K46" s="121" t="e">
        <f t="shared" si="1"/>
        <v>#VALUE!</v>
      </c>
      <c r="L46" s="127"/>
    </row>
    <row r="47" spans="1:12" ht="127.5" customHeight="1">
      <c r="A47" s="126"/>
      <c r="B47" s="119">
        <f>'Tax Invoice'!D43</f>
        <v>0</v>
      </c>
      <c r="C47" s="10" t="s">
        <v>785</v>
      </c>
      <c r="D47" s="10" t="s">
        <v>788</v>
      </c>
      <c r="E47" s="130" t="s">
        <v>786</v>
      </c>
      <c r="F47" s="168" t="s">
        <v>30</v>
      </c>
      <c r="G47" s="169"/>
      <c r="H47" s="11" t="s">
        <v>112</v>
      </c>
      <c r="I47" s="14" t="e">
        <f t="shared" si="0"/>
        <v>#VALUE!</v>
      </c>
      <c r="J47" s="14" t="s">
        <v>787</v>
      </c>
      <c r="K47" s="121" t="e">
        <f t="shared" si="1"/>
        <v>#VALUE!</v>
      </c>
      <c r="L47" s="127"/>
    </row>
    <row r="48" spans="1:12" ht="114.75" customHeight="1">
      <c r="A48" s="126"/>
      <c r="B48" s="119">
        <f>'Tax Invoice'!D44</f>
        <v>0</v>
      </c>
      <c r="C48" s="10" t="s">
        <v>788</v>
      </c>
      <c r="D48" s="10" t="s">
        <v>788</v>
      </c>
      <c r="E48" s="130" t="s">
        <v>789</v>
      </c>
      <c r="F48" s="168" t="s">
        <v>28</v>
      </c>
      <c r="G48" s="169"/>
      <c r="H48" s="11" t="s">
        <v>112</v>
      </c>
      <c r="I48" s="14" t="e">
        <f t="shared" si="0"/>
        <v>#VALUE!</v>
      </c>
      <c r="J48" s="14" t="s">
        <v>790</v>
      </c>
      <c r="K48" s="121" t="e">
        <f t="shared" si="1"/>
        <v>#VALUE!</v>
      </c>
      <c r="L48" s="127"/>
    </row>
    <row r="49" spans="1:12" ht="114.75" customHeight="1">
      <c r="A49" s="126"/>
      <c r="B49" s="119">
        <f>'Tax Invoice'!D45</f>
        <v>0</v>
      </c>
      <c r="C49" s="10" t="s">
        <v>788</v>
      </c>
      <c r="D49" s="10" t="s">
        <v>847</v>
      </c>
      <c r="E49" s="130" t="s">
        <v>791</v>
      </c>
      <c r="F49" s="168" t="s">
        <v>28</v>
      </c>
      <c r="G49" s="169"/>
      <c r="H49" s="11" t="s">
        <v>216</v>
      </c>
      <c r="I49" s="14" t="e">
        <f t="shared" si="0"/>
        <v>#VALUE!</v>
      </c>
      <c r="J49" s="14" t="s">
        <v>790</v>
      </c>
      <c r="K49" s="121" t="e">
        <f t="shared" si="1"/>
        <v>#VALUE!</v>
      </c>
      <c r="L49" s="127"/>
    </row>
    <row r="50" spans="1:12" ht="165.75" customHeight="1">
      <c r="A50" s="126"/>
      <c r="B50" s="119">
        <f>'Tax Invoice'!D46</f>
        <v>0</v>
      </c>
      <c r="C50" s="10" t="s">
        <v>792</v>
      </c>
      <c r="D50" s="10" t="s">
        <v>848</v>
      </c>
      <c r="E50" s="130" t="s">
        <v>793</v>
      </c>
      <c r="F50" s="168" t="s">
        <v>794</v>
      </c>
      <c r="G50" s="169"/>
      <c r="H50" s="11" t="s">
        <v>274</v>
      </c>
      <c r="I50" s="14" t="e">
        <f t="shared" si="0"/>
        <v>#VALUE!</v>
      </c>
      <c r="J50" s="14" t="s">
        <v>795</v>
      </c>
      <c r="K50" s="121" t="e">
        <f t="shared" si="1"/>
        <v>#VALUE!</v>
      </c>
      <c r="L50" s="127"/>
    </row>
    <row r="51" spans="1:12" ht="165.75" customHeight="1">
      <c r="A51" s="126"/>
      <c r="B51" s="119">
        <f>'Tax Invoice'!D47</f>
        <v>0</v>
      </c>
      <c r="C51" s="10" t="s">
        <v>792</v>
      </c>
      <c r="D51" s="10" t="s">
        <v>848</v>
      </c>
      <c r="E51" s="130" t="s">
        <v>796</v>
      </c>
      <c r="F51" s="168" t="s">
        <v>236</v>
      </c>
      <c r="G51" s="169"/>
      <c r="H51" s="11" t="s">
        <v>269</v>
      </c>
      <c r="I51" s="14" t="e">
        <f t="shared" si="0"/>
        <v>#VALUE!</v>
      </c>
      <c r="J51" s="14" t="s">
        <v>795</v>
      </c>
      <c r="K51" s="121" t="e">
        <f t="shared" si="1"/>
        <v>#VALUE!</v>
      </c>
      <c r="L51" s="127"/>
    </row>
    <row r="52" spans="1:12" ht="165.75" customHeight="1">
      <c r="A52" s="126"/>
      <c r="B52" s="119">
        <f>'Tax Invoice'!D48</f>
        <v>0</v>
      </c>
      <c r="C52" s="10" t="s">
        <v>792</v>
      </c>
      <c r="D52" s="10" t="s">
        <v>798</v>
      </c>
      <c r="E52" s="130" t="s">
        <v>797</v>
      </c>
      <c r="F52" s="168" t="s">
        <v>237</v>
      </c>
      <c r="G52" s="169"/>
      <c r="H52" s="11" t="s">
        <v>112</v>
      </c>
      <c r="I52" s="14" t="e">
        <f t="shared" si="0"/>
        <v>#VALUE!</v>
      </c>
      <c r="J52" s="14" t="s">
        <v>795</v>
      </c>
      <c r="K52" s="121" t="e">
        <f t="shared" si="1"/>
        <v>#VALUE!</v>
      </c>
      <c r="L52" s="127"/>
    </row>
    <row r="53" spans="1:12" ht="127.5" customHeight="1">
      <c r="A53" s="126"/>
      <c r="B53" s="119">
        <f>'Tax Invoice'!D49</f>
        <v>0</v>
      </c>
      <c r="C53" s="10" t="s">
        <v>798</v>
      </c>
      <c r="D53" s="10" t="s">
        <v>849</v>
      </c>
      <c r="E53" s="130" t="s">
        <v>799</v>
      </c>
      <c r="F53" s="168" t="s">
        <v>31</v>
      </c>
      <c r="G53" s="169"/>
      <c r="H53" s="11" t="s">
        <v>112</v>
      </c>
      <c r="I53" s="14" t="e">
        <f t="shared" si="0"/>
        <v>#VALUE!</v>
      </c>
      <c r="J53" s="14" t="s">
        <v>800</v>
      </c>
      <c r="K53" s="121" t="e">
        <f t="shared" si="1"/>
        <v>#VALUE!</v>
      </c>
      <c r="L53" s="127"/>
    </row>
    <row r="54" spans="1:12" ht="89.25" customHeight="1">
      <c r="A54" s="126"/>
      <c r="B54" s="119">
        <f>'Tax Invoice'!D50</f>
        <v>0</v>
      </c>
      <c r="C54" s="10" t="s">
        <v>801</v>
      </c>
      <c r="D54" s="10" t="s">
        <v>850</v>
      </c>
      <c r="E54" s="130" t="s">
        <v>802</v>
      </c>
      <c r="F54" s="168" t="s">
        <v>803</v>
      </c>
      <c r="G54" s="169"/>
      <c r="H54" s="11"/>
      <c r="I54" s="14" t="e">
        <f t="shared" ref="I54:I72" si="2">J54*$N$1</f>
        <v>#VALUE!</v>
      </c>
      <c r="J54" s="14" t="s">
        <v>804</v>
      </c>
      <c r="K54" s="121" t="e">
        <f t="shared" ref="K54:K72" si="3">I54*B54</f>
        <v>#VALUE!</v>
      </c>
      <c r="L54" s="127"/>
    </row>
    <row r="55" spans="1:12" ht="63.75" customHeight="1">
      <c r="A55" s="126"/>
      <c r="B55" s="119">
        <f>'Tax Invoice'!D51</f>
        <v>0</v>
      </c>
      <c r="C55" s="10" t="s">
        <v>805</v>
      </c>
      <c r="D55" s="10" t="s">
        <v>851</v>
      </c>
      <c r="E55" s="130" t="s">
        <v>806</v>
      </c>
      <c r="F55" s="168" t="s">
        <v>807</v>
      </c>
      <c r="G55" s="169"/>
      <c r="H55" s="11"/>
      <c r="I55" s="14" t="e">
        <f t="shared" si="2"/>
        <v>#VALUE!</v>
      </c>
      <c r="J55" s="14" t="s">
        <v>808</v>
      </c>
      <c r="K55" s="121" t="e">
        <f t="shared" si="3"/>
        <v>#VALUE!</v>
      </c>
      <c r="L55" s="127"/>
    </row>
    <row r="56" spans="1:12" ht="51" customHeight="1">
      <c r="A56" s="126"/>
      <c r="B56" s="119">
        <f>'Tax Invoice'!D52</f>
        <v>0</v>
      </c>
      <c r="C56" s="10" t="s">
        <v>809</v>
      </c>
      <c r="D56" s="10" t="s">
        <v>851</v>
      </c>
      <c r="E56" s="130" t="s">
        <v>810</v>
      </c>
      <c r="F56" s="168" t="s">
        <v>735</v>
      </c>
      <c r="G56" s="169"/>
      <c r="H56" s="11" t="s">
        <v>642</v>
      </c>
      <c r="I56" s="14" t="e">
        <f t="shared" si="2"/>
        <v>#VALUE!</v>
      </c>
      <c r="J56" s="14" t="s">
        <v>811</v>
      </c>
      <c r="K56" s="121" t="e">
        <f t="shared" si="3"/>
        <v>#VALUE!</v>
      </c>
      <c r="L56" s="127"/>
    </row>
    <row r="57" spans="1:12" ht="51" customHeight="1">
      <c r="A57" s="126"/>
      <c r="B57" s="119">
        <f>'Tax Invoice'!D53</f>
        <v>0</v>
      </c>
      <c r="C57" s="10" t="s">
        <v>809</v>
      </c>
      <c r="D57" s="10" t="s">
        <v>851</v>
      </c>
      <c r="E57" s="130" t="s">
        <v>812</v>
      </c>
      <c r="F57" s="168" t="s">
        <v>735</v>
      </c>
      <c r="G57" s="169"/>
      <c r="H57" s="11" t="s">
        <v>643</v>
      </c>
      <c r="I57" s="14" t="e">
        <f t="shared" si="2"/>
        <v>#VALUE!</v>
      </c>
      <c r="J57" s="14" t="s">
        <v>811</v>
      </c>
      <c r="K57" s="121" t="e">
        <f t="shared" si="3"/>
        <v>#VALUE!</v>
      </c>
      <c r="L57" s="127"/>
    </row>
    <row r="58" spans="1:12" ht="51" customHeight="1">
      <c r="A58" s="126"/>
      <c r="B58" s="119">
        <f>'Tax Invoice'!D54</f>
        <v>0</v>
      </c>
      <c r="C58" s="10" t="s">
        <v>809</v>
      </c>
      <c r="D58" s="10" t="s">
        <v>814</v>
      </c>
      <c r="E58" s="130" t="s">
        <v>813</v>
      </c>
      <c r="F58" s="168" t="s">
        <v>735</v>
      </c>
      <c r="G58" s="169"/>
      <c r="H58" s="11" t="s">
        <v>644</v>
      </c>
      <c r="I58" s="14" t="e">
        <f t="shared" si="2"/>
        <v>#VALUE!</v>
      </c>
      <c r="J58" s="14" t="s">
        <v>811</v>
      </c>
      <c r="K58" s="121" t="e">
        <f t="shared" si="3"/>
        <v>#VALUE!</v>
      </c>
      <c r="L58" s="127"/>
    </row>
    <row r="59" spans="1:12" ht="102" customHeight="1">
      <c r="A59" s="126"/>
      <c r="B59" s="119">
        <f>'Tax Invoice'!D55</f>
        <v>0</v>
      </c>
      <c r="C59" s="10" t="s">
        <v>814</v>
      </c>
      <c r="D59" s="10" t="s">
        <v>817</v>
      </c>
      <c r="E59" s="130" t="s">
        <v>815</v>
      </c>
      <c r="F59" s="168" t="s">
        <v>31</v>
      </c>
      <c r="G59" s="169"/>
      <c r="H59" s="11"/>
      <c r="I59" s="14" t="e">
        <f t="shared" si="2"/>
        <v>#VALUE!</v>
      </c>
      <c r="J59" s="14" t="s">
        <v>816</v>
      </c>
      <c r="K59" s="121" t="e">
        <f t="shared" si="3"/>
        <v>#VALUE!</v>
      </c>
      <c r="L59" s="127"/>
    </row>
    <row r="60" spans="1:12" ht="114.75" customHeight="1">
      <c r="A60" s="126"/>
      <c r="B60" s="119">
        <f>'Tax Invoice'!D56</f>
        <v>0</v>
      </c>
      <c r="C60" s="10" t="s">
        <v>817</v>
      </c>
      <c r="D60" s="10" t="s">
        <v>817</v>
      </c>
      <c r="E60" s="130" t="s">
        <v>818</v>
      </c>
      <c r="F60" s="168" t="s">
        <v>279</v>
      </c>
      <c r="G60" s="169"/>
      <c r="H60" s="11" t="s">
        <v>28</v>
      </c>
      <c r="I60" s="14" t="e">
        <f t="shared" si="2"/>
        <v>#VALUE!</v>
      </c>
      <c r="J60" s="14" t="s">
        <v>819</v>
      </c>
      <c r="K60" s="121" t="e">
        <f t="shared" si="3"/>
        <v>#VALUE!</v>
      </c>
      <c r="L60" s="127"/>
    </row>
    <row r="61" spans="1:12" ht="114.75" customHeight="1">
      <c r="A61" s="126"/>
      <c r="B61" s="119">
        <f>'Tax Invoice'!D57</f>
        <v>0</v>
      </c>
      <c r="C61" s="10" t="s">
        <v>817</v>
      </c>
      <c r="D61" s="10" t="s">
        <v>817</v>
      </c>
      <c r="E61" s="130" t="s">
        <v>820</v>
      </c>
      <c r="F61" s="168" t="s">
        <v>279</v>
      </c>
      <c r="G61" s="169"/>
      <c r="H61" s="11" t="s">
        <v>30</v>
      </c>
      <c r="I61" s="14" t="e">
        <f t="shared" si="2"/>
        <v>#VALUE!</v>
      </c>
      <c r="J61" s="14" t="s">
        <v>819</v>
      </c>
      <c r="K61" s="121" t="e">
        <f t="shared" si="3"/>
        <v>#VALUE!</v>
      </c>
      <c r="L61" s="127"/>
    </row>
    <row r="62" spans="1:12" ht="114.75" customHeight="1">
      <c r="A62" s="126"/>
      <c r="B62" s="119">
        <f>'Tax Invoice'!D58</f>
        <v>0</v>
      </c>
      <c r="C62" s="10" t="s">
        <v>817</v>
      </c>
      <c r="D62" s="10" t="s">
        <v>817</v>
      </c>
      <c r="E62" s="130" t="s">
        <v>821</v>
      </c>
      <c r="F62" s="168" t="s">
        <v>279</v>
      </c>
      <c r="G62" s="169"/>
      <c r="H62" s="11" t="s">
        <v>31</v>
      </c>
      <c r="I62" s="14" t="e">
        <f t="shared" si="2"/>
        <v>#VALUE!</v>
      </c>
      <c r="J62" s="14" t="s">
        <v>819</v>
      </c>
      <c r="K62" s="121" t="e">
        <f t="shared" si="3"/>
        <v>#VALUE!</v>
      </c>
      <c r="L62" s="127"/>
    </row>
    <row r="63" spans="1:12" ht="114.75" customHeight="1">
      <c r="A63" s="126"/>
      <c r="B63" s="119">
        <f>'Tax Invoice'!D59</f>
        <v>0</v>
      </c>
      <c r="C63" s="10" t="s">
        <v>817</v>
      </c>
      <c r="D63" s="10" t="s">
        <v>823</v>
      </c>
      <c r="E63" s="130" t="s">
        <v>822</v>
      </c>
      <c r="F63" s="168" t="s">
        <v>277</v>
      </c>
      <c r="G63" s="169"/>
      <c r="H63" s="11" t="s">
        <v>28</v>
      </c>
      <c r="I63" s="14" t="e">
        <f t="shared" si="2"/>
        <v>#VALUE!</v>
      </c>
      <c r="J63" s="14" t="s">
        <v>819</v>
      </c>
      <c r="K63" s="121" t="e">
        <f t="shared" si="3"/>
        <v>#VALUE!</v>
      </c>
      <c r="L63" s="127"/>
    </row>
    <row r="64" spans="1:12" ht="114.75" customHeight="1">
      <c r="A64" s="126"/>
      <c r="B64" s="119">
        <f>'Tax Invoice'!D60</f>
        <v>0</v>
      </c>
      <c r="C64" s="10" t="s">
        <v>823</v>
      </c>
      <c r="D64" s="10" t="s">
        <v>852</v>
      </c>
      <c r="E64" s="130" t="s">
        <v>824</v>
      </c>
      <c r="F64" s="168"/>
      <c r="G64" s="169"/>
      <c r="H64" s="11"/>
      <c r="I64" s="14" t="e">
        <f t="shared" si="2"/>
        <v>#VALUE!</v>
      </c>
      <c r="J64" s="14" t="s">
        <v>825</v>
      </c>
      <c r="K64" s="121" t="e">
        <f t="shared" si="3"/>
        <v>#VALUE!</v>
      </c>
      <c r="L64" s="127"/>
    </row>
    <row r="65" spans="1:12" ht="102" customHeight="1">
      <c r="A65" s="126"/>
      <c r="B65" s="119">
        <f>'Tax Invoice'!D61</f>
        <v>0</v>
      </c>
      <c r="C65" s="10" t="s">
        <v>826</v>
      </c>
      <c r="D65" s="10" t="s">
        <v>829</v>
      </c>
      <c r="E65" s="130" t="s">
        <v>827</v>
      </c>
      <c r="F65" s="168" t="s">
        <v>42</v>
      </c>
      <c r="G65" s="169"/>
      <c r="H65" s="11"/>
      <c r="I65" s="14" t="e">
        <f t="shared" si="2"/>
        <v>#VALUE!</v>
      </c>
      <c r="J65" s="14" t="s">
        <v>828</v>
      </c>
      <c r="K65" s="121" t="e">
        <f t="shared" si="3"/>
        <v>#VALUE!</v>
      </c>
      <c r="L65" s="127"/>
    </row>
    <row r="66" spans="1:12" ht="127.5" customHeight="1">
      <c r="A66" s="126"/>
      <c r="B66" s="119">
        <f>'Tax Invoice'!D62</f>
        <v>0</v>
      </c>
      <c r="C66" s="10" t="s">
        <v>829</v>
      </c>
      <c r="D66" s="10" t="s">
        <v>832</v>
      </c>
      <c r="E66" s="130" t="s">
        <v>830</v>
      </c>
      <c r="F66" s="168" t="s">
        <v>276</v>
      </c>
      <c r="G66" s="169"/>
      <c r="H66" s="11"/>
      <c r="I66" s="14" t="e">
        <f t="shared" si="2"/>
        <v>#VALUE!</v>
      </c>
      <c r="J66" s="14" t="s">
        <v>831</v>
      </c>
      <c r="K66" s="121" t="e">
        <f t="shared" si="3"/>
        <v>#VALUE!</v>
      </c>
      <c r="L66" s="127"/>
    </row>
    <row r="67" spans="1:12" ht="140.25" customHeight="1">
      <c r="A67" s="126"/>
      <c r="B67" s="119">
        <f>'Tax Invoice'!D63</f>
        <v>0</v>
      </c>
      <c r="C67" s="10" t="s">
        <v>832</v>
      </c>
      <c r="D67" s="10" t="s">
        <v>832</v>
      </c>
      <c r="E67" s="130" t="s">
        <v>833</v>
      </c>
      <c r="F67" s="168" t="s">
        <v>112</v>
      </c>
      <c r="G67" s="169"/>
      <c r="H67" s="11"/>
      <c r="I67" s="14" t="e">
        <f t="shared" si="2"/>
        <v>#VALUE!</v>
      </c>
      <c r="J67" s="14" t="s">
        <v>834</v>
      </c>
      <c r="K67" s="121" t="e">
        <f t="shared" si="3"/>
        <v>#VALUE!</v>
      </c>
      <c r="L67" s="127"/>
    </row>
    <row r="68" spans="1:12" ht="140.25" customHeight="1">
      <c r="A68" s="126"/>
      <c r="B68" s="119">
        <f>'Tax Invoice'!D64</f>
        <v>0</v>
      </c>
      <c r="C68" s="10" t="s">
        <v>832</v>
      </c>
      <c r="D68" s="10" t="s">
        <v>832</v>
      </c>
      <c r="E68" s="130" t="s">
        <v>835</v>
      </c>
      <c r="F68" s="168" t="s">
        <v>216</v>
      </c>
      <c r="G68" s="169"/>
      <c r="H68" s="11"/>
      <c r="I68" s="14" t="e">
        <f t="shared" si="2"/>
        <v>#VALUE!</v>
      </c>
      <c r="J68" s="14" t="s">
        <v>834</v>
      </c>
      <c r="K68" s="121" t="e">
        <f t="shared" si="3"/>
        <v>#VALUE!</v>
      </c>
      <c r="L68" s="127"/>
    </row>
    <row r="69" spans="1:12" ht="140.25" customHeight="1">
      <c r="A69" s="126"/>
      <c r="B69" s="119">
        <f>'Tax Invoice'!D65</f>
        <v>0</v>
      </c>
      <c r="C69" s="10" t="s">
        <v>832</v>
      </c>
      <c r="D69" s="10" t="s">
        <v>832</v>
      </c>
      <c r="E69" s="130" t="s">
        <v>836</v>
      </c>
      <c r="F69" s="168" t="s">
        <v>218</v>
      </c>
      <c r="G69" s="169"/>
      <c r="H69" s="11"/>
      <c r="I69" s="14" t="e">
        <f t="shared" si="2"/>
        <v>#VALUE!</v>
      </c>
      <c r="J69" s="14" t="s">
        <v>834</v>
      </c>
      <c r="K69" s="121" t="e">
        <f t="shared" si="3"/>
        <v>#VALUE!</v>
      </c>
      <c r="L69" s="127"/>
    </row>
    <row r="70" spans="1:12" ht="140.25" customHeight="1">
      <c r="A70" s="126"/>
      <c r="B70" s="119">
        <f>'Tax Invoice'!D66</f>
        <v>0</v>
      </c>
      <c r="C70" s="10" t="s">
        <v>832</v>
      </c>
      <c r="D70" s="10" t="s">
        <v>832</v>
      </c>
      <c r="E70" s="130" t="s">
        <v>837</v>
      </c>
      <c r="F70" s="168" t="s">
        <v>269</v>
      </c>
      <c r="G70" s="169"/>
      <c r="H70" s="11"/>
      <c r="I70" s="14" t="e">
        <f t="shared" si="2"/>
        <v>#VALUE!</v>
      </c>
      <c r="J70" s="14" t="s">
        <v>834</v>
      </c>
      <c r="K70" s="121" t="e">
        <f t="shared" si="3"/>
        <v>#VALUE!</v>
      </c>
      <c r="L70" s="127"/>
    </row>
    <row r="71" spans="1:12" ht="140.25" customHeight="1">
      <c r="A71" s="126"/>
      <c r="B71" s="119">
        <f>'Tax Invoice'!D67</f>
        <v>0</v>
      </c>
      <c r="C71" s="10" t="s">
        <v>832</v>
      </c>
      <c r="D71" s="10" t="s">
        <v>839</v>
      </c>
      <c r="E71" s="130" t="s">
        <v>838</v>
      </c>
      <c r="F71" s="168" t="s">
        <v>276</v>
      </c>
      <c r="G71" s="169"/>
      <c r="H71" s="11"/>
      <c r="I71" s="14" t="e">
        <f t="shared" si="2"/>
        <v>#VALUE!</v>
      </c>
      <c r="J71" s="14" t="s">
        <v>834</v>
      </c>
      <c r="K71" s="121" t="e">
        <f t="shared" si="3"/>
        <v>#VALUE!</v>
      </c>
      <c r="L71" s="127"/>
    </row>
    <row r="72" spans="1:12" ht="76.5" customHeight="1">
      <c r="A72" s="126"/>
      <c r="B72" s="120">
        <f>'Tax Invoice'!D68</f>
        <v>0</v>
      </c>
      <c r="C72" s="12" t="s">
        <v>839</v>
      </c>
      <c r="D72" s="12"/>
      <c r="E72" s="131" t="s">
        <v>840</v>
      </c>
      <c r="F72" s="170" t="s">
        <v>679</v>
      </c>
      <c r="G72" s="171"/>
      <c r="H72" s="13"/>
      <c r="I72" s="15" t="e">
        <f t="shared" si="2"/>
        <v>#VALUE!</v>
      </c>
      <c r="J72" s="15" t="s">
        <v>841</v>
      </c>
      <c r="K72" s="122" t="e">
        <f t="shared" si="3"/>
        <v>#VALUE!</v>
      </c>
      <c r="L72" s="127"/>
    </row>
    <row r="73" spans="1:12" ht="12.75" customHeight="1">
      <c r="A73" s="126"/>
      <c r="B73" s="141" t="e">
        <f>SUM(B22:B72)</f>
        <v>#REF!</v>
      </c>
      <c r="C73" s="141" t="s">
        <v>149</v>
      </c>
      <c r="D73" s="141"/>
      <c r="E73" s="141"/>
      <c r="F73" s="141"/>
      <c r="G73" s="141"/>
      <c r="H73" s="141"/>
      <c r="I73" s="142" t="s">
        <v>261</v>
      </c>
      <c r="J73" s="142" t="s">
        <v>261</v>
      </c>
      <c r="K73" s="143" t="e">
        <f>SUM(K22:K72)</f>
        <v>#VALUE!</v>
      </c>
      <c r="L73" s="127"/>
    </row>
    <row r="74" spans="1:12" ht="12.75" customHeight="1">
      <c r="A74" s="126"/>
      <c r="B74" s="141"/>
      <c r="C74" s="141"/>
      <c r="D74" s="141"/>
      <c r="E74" s="141"/>
      <c r="F74" s="141"/>
      <c r="G74" s="141"/>
      <c r="H74" s="141"/>
      <c r="I74" s="142" t="s">
        <v>190</v>
      </c>
      <c r="J74" s="142" t="s">
        <v>190</v>
      </c>
      <c r="K74" s="143">
        <f>Invoice!J73</f>
        <v>-2506.0480000000002</v>
      </c>
      <c r="L74" s="127"/>
    </row>
    <row r="75" spans="1:12" ht="12.75" customHeight="1" outlineLevel="1">
      <c r="A75" s="126"/>
      <c r="B75" s="141"/>
      <c r="C75" s="141"/>
      <c r="D75" s="141"/>
      <c r="E75" s="141"/>
      <c r="F75" s="141"/>
      <c r="G75" s="141"/>
      <c r="H75" s="141"/>
      <c r="I75" s="142" t="s">
        <v>191</v>
      </c>
      <c r="J75" s="142" t="s">
        <v>191</v>
      </c>
      <c r="K75" s="143">
        <f>Invoice!J74</f>
        <v>0</v>
      </c>
      <c r="L75" s="127"/>
    </row>
    <row r="76" spans="1:12" ht="12.75" customHeight="1">
      <c r="A76" s="126"/>
      <c r="B76" s="141"/>
      <c r="C76" s="141"/>
      <c r="D76" s="141"/>
      <c r="E76" s="141"/>
      <c r="F76" s="141"/>
      <c r="G76" s="141"/>
      <c r="H76" s="141"/>
      <c r="I76" s="142" t="s">
        <v>263</v>
      </c>
      <c r="J76" s="142" t="s">
        <v>263</v>
      </c>
      <c r="K76" s="143" t="e">
        <f>SUM(K73:K75)</f>
        <v>#VALUE!</v>
      </c>
      <c r="L76" s="127"/>
    </row>
    <row r="77" spans="1:12" ht="12.75" customHeight="1">
      <c r="A77" s="6"/>
      <c r="B77" s="7"/>
      <c r="C77" s="7"/>
      <c r="D77" s="7"/>
      <c r="E77" s="7"/>
      <c r="F77" s="7"/>
      <c r="G77" s="7"/>
      <c r="H77" s="7" t="s">
        <v>853</v>
      </c>
      <c r="I77" s="7"/>
      <c r="J77" s="7"/>
      <c r="K77" s="7"/>
      <c r="L77" s="8"/>
    </row>
    <row r="78" spans="1:12" ht="12.75" customHeight="1"/>
    <row r="79" spans="1:12" ht="12.75" customHeight="1"/>
    <row r="80" spans="1:12" ht="12.75" customHeight="1"/>
    <row r="81" ht="12.75" customHeight="1"/>
    <row r="82" ht="12.75" customHeight="1"/>
    <row r="83" ht="12.75" customHeight="1"/>
    <row r="84" ht="12.75" customHeight="1"/>
  </sheetData>
  <mergeCells count="55">
    <mergeCell ref="F70:G70"/>
    <mergeCell ref="F71:G71"/>
    <mergeCell ref="F72:G72"/>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999" zoomScaleNormal="100" workbookViewId="0">
      <selection activeCell="C18" sqref="C18:C67"/>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t="e">
        <f>N2/N3</f>
        <v>#VALUE!</v>
      </c>
      <c r="O1" s="21" t="s">
        <v>187</v>
      </c>
    </row>
    <row r="2" spans="1:15" s="21" customFormat="1" ht="13.5" thickBot="1">
      <c r="A2" s="22" t="s">
        <v>152</v>
      </c>
      <c r="B2" s="23" t="s">
        <v>153</v>
      </c>
      <c r="C2" s="23"/>
      <c r="D2" s="24"/>
      <c r="E2" s="25"/>
      <c r="G2" s="26" t="s">
        <v>154</v>
      </c>
      <c r="H2" s="27" t="s">
        <v>155</v>
      </c>
      <c r="N2" s="21" t="e">
        <v>#VALUE!</v>
      </c>
      <c r="O2" s="21" t="s">
        <v>265</v>
      </c>
    </row>
    <row r="3" spans="1:15" s="21" customFormat="1" ht="15" customHeight="1" thickBot="1">
      <c r="A3" s="22" t="s">
        <v>156</v>
      </c>
      <c r="G3" s="28">
        <f>Invoice!J14</f>
        <v>45364</v>
      </c>
      <c r="H3" s="29"/>
      <c r="N3" s="21" t="e">
        <v>#VALUE!</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35.590000000000003</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38.69</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45.31</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23.114999999999998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26.18</v>
      </c>
    </row>
    <row r="16" spans="1:15" s="21" customFormat="1" ht="13.7" customHeight="1" thickBot="1">
      <c r="A16" s="52"/>
      <c r="K16" s="106" t="s">
        <v>172</v>
      </c>
      <c r="L16" s="51" t="s">
        <v>173</v>
      </c>
      <c r="M16" s="21">
        <f>VLOOKUP(G3,[1]Sheet1!$A$9:$I$7290,7,FALSE)</f>
        <v>21.61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c r="A18" s="56" t="str">
        <f>IF((LEN('Copy paste to Here'!G22))&gt;5,((CONCATENATE('Copy paste to Here'!G22," &amp; ",'Copy paste to Here'!D22,"  &amp;  ",'Copy paste to Here'!E22))),"Empty Cell")</f>
        <v>Option 2 &amp; SKU  &amp;  Option 1</v>
      </c>
      <c r="B18" s="57" t="str">
        <f>'Copy paste to Here'!C22</f>
        <v>Products</v>
      </c>
      <c r="C18" s="57" t="s">
        <v>723</v>
      </c>
      <c r="D18" s="58" t="e">
        <f>Invoice!#REF!</f>
        <v>#REF!</v>
      </c>
      <c r="E18" s="59" t="e">
        <f>'Shipping Invoice'!J22*$N$1</f>
        <v>#VALUE!</v>
      </c>
      <c r="F18" s="59" t="e">
        <f>D18*E18</f>
        <v>#REF!</v>
      </c>
      <c r="G18" s="60" t="e">
        <f>E18*$E$14</f>
        <v>#VALUE!</v>
      </c>
      <c r="H18" s="61" t="e">
        <f>D18*G18</f>
        <v>#REF!</v>
      </c>
    </row>
    <row r="19" spans="1:13" s="62" customFormat="1" hidden="1">
      <c r="A19" s="124" t="str">
        <f>IF((LEN('Copy paste to Here'!G23))&gt;5,((CONCATENATE('Copy paste to Here'!G23," &amp; ",'Copy paste to Here'!D23,"  &amp;  ",'Copy paste to Here'!E23))),"Empty Cell")</f>
        <v>Empty Cell</v>
      </c>
      <c r="B19" s="57" t="str">
        <f>'Copy paste to Here'!C23</f>
        <v>ABNEVB</v>
      </c>
      <c r="C19" s="57" t="s">
        <v>726</v>
      </c>
      <c r="D19" s="58"/>
      <c r="E19" s="59"/>
      <c r="F19" s="59">
        <f t="shared" ref="F19:F82" si="0">D19*E19</f>
        <v>0</v>
      </c>
      <c r="G19" s="60">
        <f t="shared" ref="G19:G82" si="1">E19*$E$14</f>
        <v>0</v>
      </c>
      <c r="H19" s="63">
        <f t="shared" ref="H19:H82" si="2">D19*G19</f>
        <v>0</v>
      </c>
    </row>
    <row r="20" spans="1:13" s="62" customFormat="1" hidden="1">
      <c r="A20" s="56" t="str">
        <f>IF((LEN('Copy paste to Here'!G24))&gt;5,((CONCATENATE('Copy paste to Here'!G24," &amp; ",'Copy paste to Here'!D24,"  &amp;  ",'Copy paste to Here'!E24))),"Empty Cell")</f>
        <v>Empty Cell</v>
      </c>
      <c r="B20" s="57" t="str">
        <f>'Copy paste to Here'!C24</f>
        <v>ABNSA</v>
      </c>
      <c r="C20" s="57" t="s">
        <v>726</v>
      </c>
      <c r="D20" s="58"/>
      <c r="E20" s="59"/>
      <c r="F20" s="59">
        <f t="shared" si="0"/>
        <v>0</v>
      </c>
      <c r="G20" s="60">
        <f t="shared" si="1"/>
        <v>0</v>
      </c>
      <c r="H20" s="63">
        <f t="shared" si="2"/>
        <v>0</v>
      </c>
    </row>
    <row r="21" spans="1:13" s="62" customFormat="1" hidden="1">
      <c r="A21" s="56" t="str">
        <f>IF((LEN('Copy paste to Here'!G25))&gt;5,((CONCATENATE('Copy paste to Here'!G25," &amp; ",'Copy paste to Here'!D25,"  &amp;  ",'Copy paste to Here'!E25))),"Empty Cell")</f>
        <v>Empty Cell</v>
      </c>
      <c r="B21" s="57" t="str">
        <f>'Copy paste to Here'!C25</f>
        <v>ABNSA</v>
      </c>
      <c r="C21" s="57" t="s">
        <v>730</v>
      </c>
      <c r="D21" s="58"/>
      <c r="E21" s="59"/>
      <c r="F21" s="59">
        <f t="shared" si="0"/>
        <v>0</v>
      </c>
      <c r="G21" s="60">
        <f t="shared" si="1"/>
        <v>0</v>
      </c>
      <c r="H21" s="63">
        <f t="shared" si="2"/>
        <v>0</v>
      </c>
    </row>
    <row r="22" spans="1:13" s="62" customFormat="1" ht="25.5" hidden="1">
      <c r="A22" s="56" t="str">
        <f>IF((LEN('Copy paste to Here'!G26))&gt;5,((CONCATENATE('Copy paste to Here'!G26," &amp; ",'Copy paste to Here'!D26,"  &amp;  ",'Copy paste to Here'!E26))),"Empty Cell")</f>
        <v>Color: Light pink &amp; ACBEVB-F04A33  &amp;  Length: 8mm</v>
      </c>
      <c r="B22" s="57" t="str">
        <f>'Copy paste to Here'!C26</f>
        <v>ACBEVB</v>
      </c>
      <c r="C22" s="57" t="s">
        <v>842</v>
      </c>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Crystal Color: Clear &amp; AFEFR-D14B01  &amp;  Gauge: 12mm</v>
      </c>
      <c r="B23" s="57" t="str">
        <f>'Copy paste to Here'!C27</f>
        <v>AFEFR</v>
      </c>
      <c r="C23" s="57" t="s">
        <v>737</v>
      </c>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Color: Pink &amp; ALBEVB-F04A32  &amp;  Length: 8mm</v>
      </c>
      <c r="B24" s="57" t="str">
        <f>'Copy paste to Here'!C28</f>
        <v>ALBEVB</v>
      </c>
      <c r="C24" s="57" t="s">
        <v>740</v>
      </c>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Color: Black &amp; BBETB-F02A07  &amp;  Length: 6mm</v>
      </c>
      <c r="B25" s="57" t="str">
        <f>'Copy paste to Here'!C29</f>
        <v>BBETB</v>
      </c>
      <c r="C25" s="57" t="s">
        <v>740</v>
      </c>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Color: Black &amp; BBETB-F04A07  &amp;  Length: 8mm</v>
      </c>
      <c r="B26" s="57" t="str">
        <f>'Copy paste to Here'!C30</f>
        <v>BBETB</v>
      </c>
      <c r="C26" s="57" t="s">
        <v>740</v>
      </c>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Color: Black &amp; BBETB-F06A07  &amp;  Length: 10mm</v>
      </c>
      <c r="B27" s="57" t="str">
        <f>'Copy paste to Here'!C31</f>
        <v>BBETB</v>
      </c>
      <c r="C27" s="57" t="s">
        <v>745</v>
      </c>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Color: Black &amp; BBETCN-F02A07  &amp;  Length: 6mm</v>
      </c>
      <c r="B28" s="57" t="str">
        <f>'Copy paste to Here'!C32</f>
        <v>BBETCN</v>
      </c>
      <c r="C28" s="57" t="s">
        <v>745</v>
      </c>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Color: Black &amp; BBETCN-F04A07  &amp;  Length: 8mm</v>
      </c>
      <c r="B29" s="57" t="str">
        <f>'Copy paste to Here'!C33</f>
        <v>BBETCN</v>
      </c>
      <c r="C29" s="57" t="s">
        <v>749</v>
      </c>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Color: Blue &amp; BBITB-F21A10  &amp;  Length: 38mm</v>
      </c>
      <c r="B30" s="57" t="str">
        <f>'Copy paste to Here'!C34</f>
        <v>BBITB</v>
      </c>
      <c r="C30" s="57" t="s">
        <v>622</v>
      </c>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Color: Pink &amp; BCRT-F06A32  &amp;  Length: 10mm</v>
      </c>
      <c r="B31" s="57" t="str">
        <f>'Copy paste to Here'!C35</f>
        <v>BCRT</v>
      </c>
      <c r="C31" s="57" t="s">
        <v>753</v>
      </c>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Crystal Color: Rose &amp; BN2CGIN-F08B03  &amp;  Length: 12mm</v>
      </c>
      <c r="B32" s="57" t="str">
        <f>'Copy paste to Here'!C36</f>
        <v>BN2CGIN</v>
      </c>
      <c r="C32" s="57" t="s">
        <v>756</v>
      </c>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t="str">
        <f>'Copy paste to Here'!C37</f>
        <v>BNB4</v>
      </c>
      <c r="C33" s="57" t="s">
        <v>759</v>
      </c>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t="str">
        <f>'Copy paste to Here'!C38</f>
        <v>BNGIN</v>
      </c>
      <c r="C34" s="57" t="s">
        <v>762</v>
      </c>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Color: Black &amp; BNOCC-B01A07  &amp;  Crystal Color: Clear</v>
      </c>
      <c r="B35" s="57" t="str">
        <f>'Copy paste to Here'!C39</f>
        <v>BNOCC</v>
      </c>
      <c r="C35" s="57" t="s">
        <v>764</v>
      </c>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t="str">
        <f>'Copy paste to Here'!C40</f>
        <v>BNSA</v>
      </c>
      <c r="C36" s="57" t="s">
        <v>766</v>
      </c>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t="str">
        <f>'Copy paste to Here'!C41</f>
        <v>CB18B3</v>
      </c>
      <c r="C37" s="57" t="s">
        <v>769</v>
      </c>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Color: Blue &amp; CBT18B3-F02A10  &amp;  Length: 6mm</v>
      </c>
      <c r="B38" s="57" t="str">
        <f>'Copy paste to Here'!C42</f>
        <v>CBT18B3</v>
      </c>
      <c r="C38" s="57" t="s">
        <v>843</v>
      </c>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t="str">
        <f>'Copy paste to Here'!C43</f>
        <v>IPR</v>
      </c>
      <c r="C39" s="57" t="s">
        <v>844</v>
      </c>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t="str">
        <f>'Copy paste to Here'!C44</f>
        <v>IPTE</v>
      </c>
      <c r="C40" s="57" t="s">
        <v>845</v>
      </c>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Color: Blue &amp; IPTR-L12A10  &amp;  Size: 12mm</v>
      </c>
      <c r="B41" s="57" t="str">
        <f>'Copy paste to Here'!C45</f>
        <v>IPTR</v>
      </c>
      <c r="C41" s="57" t="s">
        <v>846</v>
      </c>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Color: # 2 in picture &amp; IVTP-F04A51  &amp;  Length: 8mm</v>
      </c>
      <c r="B42" s="57" t="str">
        <f>'Copy paste to Here'!C46</f>
        <v>IVTP</v>
      </c>
      <c r="C42" s="57" t="s">
        <v>785</v>
      </c>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Crystal Color: Clear &amp; LBIFR3-F04B01  &amp;  Length: 8mm</v>
      </c>
      <c r="B43" s="57" t="str">
        <f>'Copy paste to Here'!C47</f>
        <v>LBIFR3</v>
      </c>
      <c r="C43" s="57" t="s">
        <v>788</v>
      </c>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Crystal Color: Clear &amp; LBIJ-F02B01  &amp;  Length: 6mm</v>
      </c>
      <c r="B44" s="57" t="str">
        <f>'Copy paste to Here'!C48</f>
        <v>LBIJ</v>
      </c>
      <c r="C44" s="57" t="s">
        <v>788</v>
      </c>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Crystal Color: AB &amp; LBIJ-F02B02  &amp;  Length: 6mm</v>
      </c>
      <c r="B45" s="57" t="str">
        <f>'Copy paste to Here'!C49</f>
        <v>LBIJ</v>
      </c>
      <c r="C45" s="57" t="s">
        <v>847</v>
      </c>
      <c r="D45" s="58"/>
      <c r="E45" s="59"/>
      <c r="F45" s="59">
        <f t="shared" si="0"/>
        <v>0</v>
      </c>
      <c r="G45" s="60">
        <f t="shared" si="1"/>
        <v>0</v>
      </c>
      <c r="H45" s="63">
        <f t="shared" si="2"/>
        <v>0</v>
      </c>
    </row>
    <row r="46" spans="1:8" s="62" customFormat="1" ht="24" hidden="1">
      <c r="A46" s="56" t="str">
        <f>IF((LEN('Copy paste to Here'!G50))&gt;5,((CONCATENATE('Copy paste to Here'!G50," &amp; ",'Copy paste to Here'!D50,"  &amp;  ",'Copy paste to Here'!E50))),"Empty Cell")</f>
        <v>Crystal Color: Jet &amp; LBIRC-F51B10  &amp;  Length: 8mm with 1.5mm top part</v>
      </c>
      <c r="B46" s="57" t="str">
        <f>'Copy paste to Here'!C50</f>
        <v>LBIRC</v>
      </c>
      <c r="C46" s="57" t="s">
        <v>848</v>
      </c>
      <c r="D46" s="58"/>
      <c r="E46" s="59"/>
      <c r="F46" s="59">
        <f t="shared" si="0"/>
        <v>0</v>
      </c>
      <c r="G46" s="60">
        <f t="shared" si="1"/>
        <v>0</v>
      </c>
      <c r="H46" s="63">
        <f t="shared" si="2"/>
        <v>0</v>
      </c>
    </row>
    <row r="47" spans="1:8" s="62" customFormat="1" ht="24" hidden="1">
      <c r="A47" s="56" t="str">
        <f>IF((LEN('Copy paste to Here'!G51))&gt;5,((CONCATENATE('Copy paste to Here'!G51," &amp; ",'Copy paste to Here'!D51,"  &amp;  ",'Copy paste to Here'!E51))),"Empty Cell")</f>
        <v>Crystal Color: Sapphire &amp; LBIRC-F59B05  &amp;  Length: 6mm with 3mm top part</v>
      </c>
      <c r="B47" s="57" t="str">
        <f>'Copy paste to Here'!C51</f>
        <v>LBIRC</v>
      </c>
      <c r="C47" s="57" t="s">
        <v>848</v>
      </c>
      <c r="D47" s="58"/>
      <c r="E47" s="59"/>
      <c r="F47" s="59">
        <f t="shared" si="0"/>
        <v>0</v>
      </c>
      <c r="G47" s="60">
        <f t="shared" si="1"/>
        <v>0</v>
      </c>
      <c r="H47" s="63">
        <f t="shared" si="2"/>
        <v>0</v>
      </c>
    </row>
    <row r="48" spans="1:8" s="62" customFormat="1" ht="24" hidden="1">
      <c r="A48" s="56" t="str">
        <f>IF((LEN('Copy paste to Here'!G52))&gt;5,((CONCATENATE('Copy paste to Here'!G52," &amp; ",'Copy paste to Here'!D52,"  &amp;  ",'Copy paste to Here'!E52))),"Empty Cell")</f>
        <v>Crystal Color: Clear &amp; LBIRC-F60B01  &amp;  Length: 8mm with 3mm top part</v>
      </c>
      <c r="B48" s="57" t="str">
        <f>'Copy paste to Here'!C52</f>
        <v>LBIRC</v>
      </c>
      <c r="C48" s="57" t="s">
        <v>798</v>
      </c>
      <c r="D48" s="58"/>
      <c r="E48" s="59"/>
      <c r="F48" s="59">
        <f t="shared" si="0"/>
        <v>0</v>
      </c>
      <c r="G48" s="60">
        <f t="shared" si="1"/>
        <v>0</v>
      </c>
      <c r="H48" s="63">
        <f t="shared" si="2"/>
        <v>0</v>
      </c>
    </row>
    <row r="49" spans="1:8" s="62" customFormat="1" ht="25.5" hidden="1">
      <c r="A49" s="56" t="str">
        <f>IF((LEN('Copy paste to Here'!G53))&gt;5,((CONCATENATE('Copy paste to Here'!G53," &amp; ",'Copy paste to Here'!D53,"  &amp;  ",'Copy paste to Here'!E53))),"Empty Cell")</f>
        <v>Crystal Color: Clear &amp; MCD477-F06B01  &amp;  Length: 10mm</v>
      </c>
      <c r="B49" s="57" t="str">
        <f>'Copy paste to Here'!C53</f>
        <v>MCD477</v>
      </c>
      <c r="C49" s="57" t="s">
        <v>849</v>
      </c>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t="str">
        <f>'Copy paste to Here'!C54</f>
        <v>NLSPGX</v>
      </c>
      <c r="C50" s="57" t="s">
        <v>850</v>
      </c>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t="str">
        <f>'Copy paste to Here'!C55</f>
        <v>NLTPGX</v>
      </c>
      <c r="C51" s="57" t="s">
        <v>851</v>
      </c>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Color: # 2 in picture &amp; SIPG-D14A51  &amp;  Gauge: 12mm</v>
      </c>
      <c r="B52" s="57" t="str">
        <f>'Copy paste to Here'!C56</f>
        <v>SIPG</v>
      </c>
      <c r="C52" s="57" t="s">
        <v>851</v>
      </c>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Color: # 3 in picture &amp; SIPG-D14A52  &amp;  Gauge: 12mm</v>
      </c>
      <c r="B53" s="57" t="str">
        <f>'Copy paste to Here'!C57</f>
        <v>SIPG</v>
      </c>
      <c r="C53" s="57" t="s">
        <v>851</v>
      </c>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Color: # 4 in picture &amp; SIPG-D14A53  &amp;  Gauge: 12mm</v>
      </c>
      <c r="B54" s="57" t="str">
        <f>'Copy paste to Here'!C58</f>
        <v>SIPG</v>
      </c>
      <c r="C54" s="57" t="s">
        <v>814</v>
      </c>
      <c r="D54" s="58"/>
      <c r="E54" s="59"/>
      <c r="F54" s="59">
        <f t="shared" si="0"/>
        <v>0</v>
      </c>
      <c r="G54" s="60">
        <f t="shared" si="1"/>
        <v>0</v>
      </c>
      <c r="H54" s="63">
        <f t="shared" si="2"/>
        <v>0</v>
      </c>
    </row>
    <row r="55" spans="1:8" s="62" customFormat="1" ht="25.5" hidden="1">
      <c r="A55" s="56" t="str">
        <f>IF((LEN('Copy paste to Here'!G59))&gt;5,((CONCATENATE('Copy paste to Here'!G59," &amp; ",'Copy paste to Here'!D59,"  &amp;  ",'Copy paste to Here'!E59))),"Empty Cell")</f>
        <v>Empty Cell</v>
      </c>
      <c r="B55" s="57" t="str">
        <f>'Copy paste to Here'!C59</f>
        <v>ULBB3IN</v>
      </c>
      <c r="C55" s="57" t="s">
        <v>817</v>
      </c>
      <c r="D55" s="58"/>
      <c r="E55" s="59"/>
      <c r="F55" s="59">
        <f t="shared" si="0"/>
        <v>0</v>
      </c>
      <c r="G55" s="60">
        <f t="shared" si="1"/>
        <v>0</v>
      </c>
      <c r="H55" s="63">
        <f t="shared" si="2"/>
        <v>0</v>
      </c>
    </row>
    <row r="56" spans="1:8" s="62" customFormat="1" ht="25.5" hidden="1">
      <c r="A56" s="56" t="str">
        <f>IF((LEN('Copy paste to Here'!G60))&gt;5,((CONCATENATE('Copy paste to Here'!G60," &amp; ",'Copy paste to Here'!D60,"  &amp;  ",'Copy paste to Here'!E60))),"Empty Cell")</f>
        <v>Length: 6mm &amp; UTLBB3IN-A07F02  &amp;  Color: Black</v>
      </c>
      <c r="B56" s="57" t="str">
        <f>'Copy paste to Here'!C60</f>
        <v>UTLBB3IN</v>
      </c>
      <c r="C56" s="57" t="s">
        <v>817</v>
      </c>
      <c r="D56" s="58"/>
      <c r="E56" s="59"/>
      <c r="F56" s="59">
        <f t="shared" si="0"/>
        <v>0</v>
      </c>
      <c r="G56" s="60">
        <f t="shared" si="1"/>
        <v>0</v>
      </c>
      <c r="H56" s="63">
        <f t="shared" si="2"/>
        <v>0</v>
      </c>
    </row>
    <row r="57" spans="1:8" s="62" customFormat="1" ht="25.5" hidden="1">
      <c r="A57" s="56" t="str">
        <f>IF((LEN('Copy paste to Here'!G61))&gt;5,((CONCATENATE('Copy paste to Here'!G61," &amp; ",'Copy paste to Here'!D61,"  &amp;  ",'Copy paste to Here'!E61))),"Empty Cell")</f>
        <v>Length: 8mm &amp; UTLBB3IN-A07F04  &amp;  Color: Black</v>
      </c>
      <c r="B57" s="57" t="str">
        <f>'Copy paste to Here'!C61</f>
        <v>UTLBB3IN</v>
      </c>
      <c r="C57" s="57" t="s">
        <v>817</v>
      </c>
      <c r="D57" s="58"/>
      <c r="E57" s="59"/>
      <c r="F57" s="59">
        <f t="shared" si="0"/>
        <v>0</v>
      </c>
      <c r="G57" s="60">
        <f t="shared" si="1"/>
        <v>0</v>
      </c>
      <c r="H57" s="63">
        <f t="shared" si="2"/>
        <v>0</v>
      </c>
    </row>
    <row r="58" spans="1:8" s="62" customFormat="1" ht="25.5" hidden="1">
      <c r="A58" s="56" t="str">
        <f>IF((LEN('Copy paste to Here'!G62))&gt;5,((CONCATENATE('Copy paste to Here'!G62," &amp; ",'Copy paste to Here'!D62,"  &amp;  ",'Copy paste to Here'!E62))),"Empty Cell")</f>
        <v>Length: 10mm &amp; UTLBB3IN-A07F06  &amp;  Color: Black</v>
      </c>
      <c r="B58" s="57" t="str">
        <f>'Copy paste to Here'!C62</f>
        <v>UTLBB3IN</v>
      </c>
      <c r="C58" s="57" t="s">
        <v>817</v>
      </c>
      <c r="D58" s="58"/>
      <c r="E58" s="59"/>
      <c r="F58" s="59">
        <f t="shared" si="0"/>
        <v>0</v>
      </c>
      <c r="G58" s="60">
        <f t="shared" si="1"/>
        <v>0</v>
      </c>
      <c r="H58" s="63">
        <f t="shared" si="2"/>
        <v>0</v>
      </c>
    </row>
    <row r="59" spans="1:8" s="62" customFormat="1" ht="25.5" hidden="1">
      <c r="A59" s="56" t="str">
        <f>IF((LEN('Copy paste to Here'!G63))&gt;5,((CONCATENATE('Copy paste to Here'!G63," &amp; ",'Copy paste to Here'!D63,"  &amp;  ",'Copy paste to Here'!E63))),"Empty Cell")</f>
        <v>Length: 6mm &amp; UTLBB3IN-A11F02  &amp;  Color: Rainbow</v>
      </c>
      <c r="B59" s="57" t="str">
        <f>'Copy paste to Here'!C63</f>
        <v>UTLBB3IN</v>
      </c>
      <c r="C59" s="57" t="s">
        <v>823</v>
      </c>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t="str">
        <f>'Copy paste to Here'!C64</f>
        <v>XBAL3</v>
      </c>
      <c r="C60" s="57" t="s">
        <v>852</v>
      </c>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t="str">
        <f>'Copy paste to Here'!C65</f>
        <v>XBB14G</v>
      </c>
      <c r="C61" s="57" t="s">
        <v>829</v>
      </c>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t="str">
        <f>'Copy paste to Here'!C66</f>
        <v>XHJB3</v>
      </c>
      <c r="C62" s="57" t="s">
        <v>832</v>
      </c>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t="str">
        <f>'Copy paste to Here'!C67</f>
        <v>XJB4</v>
      </c>
      <c r="C63" s="57" t="s">
        <v>832</v>
      </c>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t="str">
        <f>'Copy paste to Here'!C68</f>
        <v>XJB4</v>
      </c>
      <c r="C64" s="57" t="s">
        <v>832</v>
      </c>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t="str">
        <f>'Copy paste to Here'!C69</f>
        <v>XJB4</v>
      </c>
      <c r="C65" s="57" t="s">
        <v>832</v>
      </c>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t="str">
        <f>'Copy paste to Here'!C70</f>
        <v>XJB4</v>
      </c>
      <c r="C66" s="57" t="s">
        <v>832</v>
      </c>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t="str">
        <f>'Copy paste to Here'!C71</f>
        <v>XJB4</v>
      </c>
      <c r="C67" s="57" t="s">
        <v>839</v>
      </c>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t="str">
        <f>'Copy paste to Here'!C72</f>
        <v>XUVDI5</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t="e">
        <f>SUM(F18:F999)</f>
        <v>#REF!</v>
      </c>
      <c r="G1000" s="60"/>
      <c r="H1000" s="61" t="e">
        <f t="shared" ref="H1000:H1007" si="49">F1000*$E$14</f>
        <v>#REF!</v>
      </c>
    </row>
    <row r="1001" spans="1:8" s="62" customFormat="1">
      <c r="A1001" s="56" t="str">
        <f>'[2]Copy paste to Here'!T2</f>
        <v>SHIPPING HANDLING</v>
      </c>
      <c r="B1001" s="75"/>
      <c r="C1001" s="75"/>
      <c r="D1001" s="76"/>
      <c r="E1001" s="67"/>
      <c r="F1001" s="59">
        <f>Invoice!J73</f>
        <v>-2506.0480000000002</v>
      </c>
      <c r="G1001" s="60"/>
      <c r="H1001" s="61">
        <f t="shared" si="49"/>
        <v>-2506.0480000000002</v>
      </c>
    </row>
    <row r="1002" spans="1:8" s="62" customFormat="1" outlineLevel="1">
      <c r="A1002" s="56" t="str">
        <f>'[2]Copy paste to Here'!T3</f>
        <v>DISCOUNT</v>
      </c>
      <c r="B1002" s="75"/>
      <c r="C1002" s="75"/>
      <c r="D1002" s="76"/>
      <c r="E1002" s="67"/>
      <c r="F1002" s="59">
        <f>Invoice!J74</f>
        <v>0</v>
      </c>
      <c r="G1002" s="60"/>
      <c r="H1002" s="61">
        <f t="shared" si="49"/>
        <v>0</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t="e">
        <f>(SUM(H18:H999))</f>
        <v>#REF!</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0"/>
  <sheetViews>
    <sheetView workbookViewId="0">
      <selection activeCell="A5" sqref="A5"/>
    </sheetView>
  </sheetViews>
  <sheetFormatPr defaultRowHeight="15"/>
  <sheetData>
    <row r="1" spans="1:1">
      <c r="A1" s="2" t="s">
        <v>723</v>
      </c>
    </row>
    <row r="2" spans="1:1">
      <c r="A2" s="2" t="s">
        <v>726</v>
      </c>
    </row>
    <row r="3" spans="1:1">
      <c r="A3" s="2" t="s">
        <v>726</v>
      </c>
    </row>
    <row r="4" spans="1:1">
      <c r="A4" s="2" t="s">
        <v>730</v>
      </c>
    </row>
    <row r="5" spans="1:1">
      <c r="A5" s="2" t="s">
        <v>842</v>
      </c>
    </row>
    <row r="6" spans="1:1">
      <c r="A6" s="2" t="s">
        <v>737</v>
      </c>
    </row>
    <row r="7" spans="1:1">
      <c r="A7" s="2" t="s">
        <v>740</v>
      </c>
    </row>
    <row r="8" spans="1:1">
      <c r="A8" s="2" t="s">
        <v>740</v>
      </c>
    </row>
    <row r="9" spans="1:1">
      <c r="A9" s="2" t="s">
        <v>740</v>
      </c>
    </row>
    <row r="10" spans="1:1">
      <c r="A10" s="2" t="s">
        <v>745</v>
      </c>
    </row>
    <row r="11" spans="1:1">
      <c r="A11" s="2" t="s">
        <v>745</v>
      </c>
    </row>
    <row r="12" spans="1:1">
      <c r="A12" s="2" t="s">
        <v>749</v>
      </c>
    </row>
    <row r="13" spans="1:1">
      <c r="A13" s="2" t="s">
        <v>622</v>
      </c>
    </row>
    <row r="14" spans="1:1">
      <c r="A14" s="2" t="s">
        <v>753</v>
      </c>
    </row>
    <row r="15" spans="1:1">
      <c r="A15" s="2" t="s">
        <v>756</v>
      </c>
    </row>
    <row r="16" spans="1:1">
      <c r="A16" s="2" t="s">
        <v>759</v>
      </c>
    </row>
    <row r="17" spans="1:1">
      <c r="A17" s="2" t="s">
        <v>762</v>
      </c>
    </row>
    <row r="18" spans="1:1">
      <c r="A18" s="2" t="s">
        <v>764</v>
      </c>
    </row>
    <row r="19" spans="1:1">
      <c r="A19" s="2" t="s">
        <v>766</v>
      </c>
    </row>
    <row r="20" spans="1:1">
      <c r="A20" s="2" t="s">
        <v>769</v>
      </c>
    </row>
    <row r="21" spans="1:1">
      <c r="A21" s="2" t="s">
        <v>843</v>
      </c>
    </row>
    <row r="22" spans="1:1">
      <c r="A22" s="2" t="s">
        <v>844</v>
      </c>
    </row>
    <row r="23" spans="1:1">
      <c r="A23" s="2" t="s">
        <v>845</v>
      </c>
    </row>
    <row r="24" spans="1:1">
      <c r="A24" s="2" t="s">
        <v>846</v>
      </c>
    </row>
    <row r="25" spans="1:1">
      <c r="A25" s="2" t="s">
        <v>785</v>
      </c>
    </row>
    <row r="26" spans="1:1">
      <c r="A26" s="2" t="s">
        <v>788</v>
      </c>
    </row>
    <row r="27" spans="1:1">
      <c r="A27" s="2" t="s">
        <v>788</v>
      </c>
    </row>
    <row r="28" spans="1:1">
      <c r="A28" s="2" t="s">
        <v>847</v>
      </c>
    </row>
    <row r="29" spans="1:1">
      <c r="A29" s="2" t="s">
        <v>848</v>
      </c>
    </row>
    <row r="30" spans="1:1">
      <c r="A30" s="2" t="s">
        <v>848</v>
      </c>
    </row>
    <row r="31" spans="1:1">
      <c r="A31" s="2" t="s">
        <v>798</v>
      </c>
    </row>
    <row r="32" spans="1:1">
      <c r="A32" s="2" t="s">
        <v>849</v>
      </c>
    </row>
    <row r="33" spans="1:1">
      <c r="A33" s="2" t="s">
        <v>850</v>
      </c>
    </row>
    <row r="34" spans="1:1">
      <c r="A34" s="2" t="s">
        <v>851</v>
      </c>
    </row>
    <row r="35" spans="1:1">
      <c r="A35" s="2" t="s">
        <v>851</v>
      </c>
    </row>
    <row r="36" spans="1:1">
      <c r="A36" s="2" t="s">
        <v>851</v>
      </c>
    </row>
    <row r="37" spans="1:1">
      <c r="A37" s="2" t="s">
        <v>814</v>
      </c>
    </row>
    <row r="38" spans="1:1">
      <c r="A38" s="2" t="s">
        <v>817</v>
      </c>
    </row>
    <row r="39" spans="1:1">
      <c r="A39" s="2" t="s">
        <v>817</v>
      </c>
    </row>
    <row r="40" spans="1:1">
      <c r="A40" s="2" t="s">
        <v>817</v>
      </c>
    </row>
    <row r="41" spans="1:1">
      <c r="A41" s="2" t="s">
        <v>817</v>
      </c>
    </row>
    <row r="42" spans="1:1">
      <c r="A42" s="2" t="s">
        <v>823</v>
      </c>
    </row>
    <row r="43" spans="1:1">
      <c r="A43" s="2" t="s">
        <v>852</v>
      </c>
    </row>
    <row r="44" spans="1:1">
      <c r="A44" s="2" t="s">
        <v>829</v>
      </c>
    </row>
    <row r="45" spans="1:1">
      <c r="A45" s="2" t="s">
        <v>832</v>
      </c>
    </row>
    <row r="46" spans="1:1">
      <c r="A46" s="2" t="s">
        <v>832</v>
      </c>
    </row>
    <row r="47" spans="1:1">
      <c r="A47" s="2" t="s">
        <v>832</v>
      </c>
    </row>
    <row r="48" spans="1:1">
      <c r="A48" s="2" t="s">
        <v>832</v>
      </c>
    </row>
    <row r="49" spans="1:1">
      <c r="A49" s="2" t="s">
        <v>832</v>
      </c>
    </row>
    <row r="50" spans="1:1">
      <c r="A50" s="2" t="s">
        <v>839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2024-03-13T01:43:14Z</cp:lastPrinted>
  <dcterms:created xsi:type="dcterms:W3CDTF">2009-06-02T18:56:54Z</dcterms:created>
  <dcterms:modified xsi:type="dcterms:W3CDTF">2024-06-14T07:18:59Z</dcterms:modified>
</cp:coreProperties>
</file>