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621CA18A-4052-4642-8629-189C2AD47B72}" xr6:coauthVersionLast="47" xr6:coauthVersionMax="47" xr10:uidLastSave="{00000000-0000-0000-0000-000000000000}"/>
  <bookViews>
    <workbookView xWindow="28680" yWindow="-120" windowWidth="29040" windowHeight="15720" activeTab="1" xr2:uid="{00000000-000D-0000-FFFF-FFFF00000000}"/>
  </bookViews>
  <sheets>
    <sheet name="Control" sheetId="1"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s>
  <definedNames>
    <definedName name="_xlnm.Print_Area" localSheetId="0">Control!$A$1:$J$3</definedName>
    <definedName name="_xlnm.Print_Area" localSheetId="1">Invoice!$A$1:$L$146</definedName>
    <definedName name="_xlnm.Print_Area" localSheetId="3">'Shipping Invoice'!$A$1:$M$139</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7" i="2" l="1"/>
  <c r="K136" i="2"/>
  <c r="L6" i="7" l="1"/>
  <c r="L137" i="7"/>
  <c r="L136" i="7"/>
  <c r="E130" i="6"/>
  <c r="E129" i="6"/>
  <c r="E128" i="6"/>
  <c r="E124" i="6"/>
  <c r="E121" i="6"/>
  <c r="E120" i="6"/>
  <c r="E116" i="6"/>
  <c r="E115" i="6"/>
  <c r="E114" i="6"/>
  <c r="E113" i="6"/>
  <c r="E112" i="6"/>
  <c r="E108" i="6"/>
  <c r="E105" i="6"/>
  <c r="E104" i="6"/>
  <c r="E100" i="6"/>
  <c r="E99" i="6"/>
  <c r="E98" i="6"/>
  <c r="E97" i="6"/>
  <c r="E96" i="6"/>
  <c r="E92" i="6"/>
  <c r="E89" i="6"/>
  <c r="E88" i="6"/>
  <c r="E84" i="6"/>
  <c r="E83" i="6"/>
  <c r="E82" i="6"/>
  <c r="E81" i="6"/>
  <c r="E80" i="6"/>
  <c r="E76" i="6"/>
  <c r="E73" i="6"/>
  <c r="E72" i="6"/>
  <c r="E68" i="6"/>
  <c r="E67" i="6"/>
  <c r="E66" i="6"/>
  <c r="E65" i="6"/>
  <c r="E64" i="6"/>
  <c r="E60" i="6"/>
  <c r="E57" i="6"/>
  <c r="E56" i="6"/>
  <c r="E52" i="6"/>
  <c r="E51" i="6"/>
  <c r="E50" i="6"/>
  <c r="E49" i="6"/>
  <c r="E48" i="6"/>
  <c r="E44" i="6"/>
  <c r="E41" i="6"/>
  <c r="E40" i="6"/>
  <c r="E36" i="6"/>
  <c r="E35" i="6"/>
  <c r="E34" i="6"/>
  <c r="E33" i="6"/>
  <c r="E32" i="6"/>
  <c r="E28" i="6"/>
  <c r="E25" i="6"/>
  <c r="E24" i="6"/>
  <c r="E20" i="6"/>
  <c r="E19" i="6"/>
  <c r="E18" i="6"/>
  <c r="L10" i="7"/>
  <c r="L17" i="7"/>
  <c r="J133" i="7"/>
  <c r="J132" i="7"/>
  <c r="B131" i="7"/>
  <c r="J131" i="7"/>
  <c r="J129" i="7"/>
  <c r="J128" i="7"/>
  <c r="J126" i="7"/>
  <c r="J125" i="7"/>
  <c r="J124" i="7"/>
  <c r="J121" i="7"/>
  <c r="J118" i="7"/>
  <c r="J117" i="7"/>
  <c r="J116" i="7"/>
  <c r="J115" i="7"/>
  <c r="J113" i="7"/>
  <c r="J112" i="7"/>
  <c r="J111" i="7"/>
  <c r="J110" i="7"/>
  <c r="J107" i="7"/>
  <c r="J105" i="7"/>
  <c r="J104" i="7"/>
  <c r="J103" i="7"/>
  <c r="J102" i="7"/>
  <c r="J100" i="7"/>
  <c r="J99" i="7"/>
  <c r="J97" i="7"/>
  <c r="J96" i="7"/>
  <c r="J95" i="7"/>
  <c r="J92" i="7"/>
  <c r="J89" i="7"/>
  <c r="J88" i="7"/>
  <c r="J87" i="7"/>
  <c r="J85" i="7"/>
  <c r="J84" i="7"/>
  <c r="J82" i="7"/>
  <c r="J81" i="7"/>
  <c r="J80" i="7"/>
  <c r="J77" i="7"/>
  <c r="J74" i="7"/>
  <c r="J73" i="7"/>
  <c r="J72" i="7"/>
  <c r="J71" i="7"/>
  <c r="J69" i="7"/>
  <c r="J68" i="7"/>
  <c r="J65" i="7"/>
  <c r="J63" i="7"/>
  <c r="J62" i="7"/>
  <c r="J61" i="7"/>
  <c r="J60" i="7"/>
  <c r="J58" i="7"/>
  <c r="J56" i="7"/>
  <c r="J55" i="7"/>
  <c r="J54" i="7"/>
  <c r="J51" i="7"/>
  <c r="J48" i="7"/>
  <c r="J47" i="7"/>
  <c r="J46" i="7"/>
  <c r="J45" i="7"/>
  <c r="J43" i="7"/>
  <c r="J42" i="7"/>
  <c r="J40" i="7"/>
  <c r="J39" i="7"/>
  <c r="J36" i="7"/>
  <c r="J33" i="7"/>
  <c r="J32" i="7"/>
  <c r="J31" i="7"/>
  <c r="J30" i="7"/>
  <c r="J28" i="7"/>
  <c r="J27" i="7"/>
  <c r="J25" i="7"/>
  <c r="J24" i="7"/>
  <c r="J23" i="7"/>
  <c r="O1" i="7"/>
  <c r="J130" i="7" s="1"/>
  <c r="N1" i="6"/>
  <c r="E117" i="6" s="1"/>
  <c r="F1002" i="6"/>
  <c r="F1001" i="6"/>
  <c r="D130" i="6"/>
  <c r="B134" i="7" s="1"/>
  <c r="D129" i="6"/>
  <c r="B133" i="7" s="1"/>
  <c r="L133" i="7" s="1"/>
  <c r="D128" i="6"/>
  <c r="B132" i="7" s="1"/>
  <c r="L132" i="7" s="1"/>
  <c r="D127" i="6"/>
  <c r="D126" i="6"/>
  <c r="B130" i="7" s="1"/>
  <c r="D125" i="6"/>
  <c r="B129" i="7" s="1"/>
  <c r="L129" i="7" s="1"/>
  <c r="D124" i="6"/>
  <c r="B128" i="7" s="1"/>
  <c r="L128" i="7" s="1"/>
  <c r="D123" i="6"/>
  <c r="B127" i="7" s="1"/>
  <c r="D122" i="6"/>
  <c r="B126" i="7" s="1"/>
  <c r="L126" i="7" s="1"/>
  <c r="D121" i="6"/>
  <c r="B125" i="7" s="1"/>
  <c r="L125" i="7" s="1"/>
  <c r="D120" i="6"/>
  <c r="B124" i="7" s="1"/>
  <c r="L124" i="7" s="1"/>
  <c r="D119" i="6"/>
  <c r="B123" i="7" s="1"/>
  <c r="D118" i="6"/>
  <c r="B122" i="7" s="1"/>
  <c r="D117" i="6"/>
  <c r="B121" i="7" s="1"/>
  <c r="L121" i="7" s="1"/>
  <c r="D116" i="6"/>
  <c r="B120" i="7" s="1"/>
  <c r="D115" i="6"/>
  <c r="B119" i="7" s="1"/>
  <c r="D114" i="6"/>
  <c r="B118" i="7" s="1"/>
  <c r="L118" i="7" s="1"/>
  <c r="D113" i="6"/>
  <c r="B117" i="7" s="1"/>
  <c r="L117" i="7" s="1"/>
  <c r="D112" i="6"/>
  <c r="B116" i="7" s="1"/>
  <c r="D111" i="6"/>
  <c r="B115" i="7" s="1"/>
  <c r="L115" i="7" s="1"/>
  <c r="D110" i="6"/>
  <c r="B114" i="7" s="1"/>
  <c r="D109" i="6"/>
  <c r="B113" i="7" s="1"/>
  <c r="D108" i="6"/>
  <c r="B112" i="7" s="1"/>
  <c r="D107" i="6"/>
  <c r="B111" i="7" s="1"/>
  <c r="D106" i="6"/>
  <c r="B110" i="7" s="1"/>
  <c r="D105" i="6"/>
  <c r="B109" i="7" s="1"/>
  <c r="D104" i="6"/>
  <c r="B108" i="7" s="1"/>
  <c r="D103" i="6"/>
  <c r="B107" i="7" s="1"/>
  <c r="D102" i="6"/>
  <c r="B106" i="7" s="1"/>
  <c r="D101" i="6"/>
  <c r="B105" i="7" s="1"/>
  <c r="D100" i="6"/>
  <c r="B104" i="7" s="1"/>
  <c r="D99" i="6"/>
  <c r="B103" i="7" s="1"/>
  <c r="D98" i="6"/>
  <c r="B102" i="7" s="1"/>
  <c r="D97" i="6"/>
  <c r="B101" i="7" s="1"/>
  <c r="D96" i="6"/>
  <c r="B100" i="7" s="1"/>
  <c r="L100" i="7" s="1"/>
  <c r="D95" i="6"/>
  <c r="B99" i="7" s="1"/>
  <c r="L99" i="7" s="1"/>
  <c r="D94" i="6"/>
  <c r="B98" i="7" s="1"/>
  <c r="D93" i="6"/>
  <c r="B97" i="7" s="1"/>
  <c r="L97" i="7" s="1"/>
  <c r="D92" i="6"/>
  <c r="B96" i="7" s="1"/>
  <c r="D91" i="6"/>
  <c r="B95" i="7" s="1"/>
  <c r="D90" i="6"/>
  <c r="B94" i="7" s="1"/>
  <c r="D89" i="6"/>
  <c r="B93" i="7" s="1"/>
  <c r="D88" i="6"/>
  <c r="B92" i="7" s="1"/>
  <c r="L92" i="7" s="1"/>
  <c r="D87" i="6"/>
  <c r="B91" i="7" s="1"/>
  <c r="D86" i="6"/>
  <c r="B90" i="7" s="1"/>
  <c r="D85" i="6"/>
  <c r="B89" i="7" s="1"/>
  <c r="L89" i="7" s="1"/>
  <c r="D84" i="6"/>
  <c r="B88" i="7" s="1"/>
  <c r="D83" i="6"/>
  <c r="B87" i="7" s="1"/>
  <c r="D82" i="6"/>
  <c r="B86" i="7" s="1"/>
  <c r="D81" i="6"/>
  <c r="B85" i="7" s="1"/>
  <c r="L85" i="7" s="1"/>
  <c r="D80" i="6"/>
  <c r="B84" i="7" s="1"/>
  <c r="L84" i="7" s="1"/>
  <c r="D79" i="6"/>
  <c r="B83" i="7" s="1"/>
  <c r="D78" i="6"/>
  <c r="B82" i="7" s="1"/>
  <c r="D77" i="6"/>
  <c r="B81" i="7" s="1"/>
  <c r="D76" i="6"/>
  <c r="B80" i="7" s="1"/>
  <c r="D75" i="6"/>
  <c r="B79" i="7" s="1"/>
  <c r="D74" i="6"/>
  <c r="B78" i="7" s="1"/>
  <c r="D73" i="6"/>
  <c r="B77" i="7" s="1"/>
  <c r="L77" i="7" s="1"/>
  <c r="D72" i="6"/>
  <c r="B76" i="7" s="1"/>
  <c r="D71" i="6"/>
  <c r="B75" i="7" s="1"/>
  <c r="D70" i="6"/>
  <c r="B74" i="7" s="1"/>
  <c r="D69" i="6"/>
  <c r="B73" i="7" s="1"/>
  <c r="D68" i="6"/>
  <c r="B72" i="7" s="1"/>
  <c r="D67" i="6"/>
  <c r="B71" i="7" s="1"/>
  <c r="D66" i="6"/>
  <c r="B70" i="7" s="1"/>
  <c r="D65" i="6"/>
  <c r="B69" i="7" s="1"/>
  <c r="L69" i="7" s="1"/>
  <c r="D64" i="6"/>
  <c r="B68" i="7" s="1"/>
  <c r="D63" i="6"/>
  <c r="B67" i="7" s="1"/>
  <c r="D62" i="6"/>
  <c r="B66" i="7" s="1"/>
  <c r="D61" i="6"/>
  <c r="B65" i="7" s="1"/>
  <c r="L65" i="7" s="1"/>
  <c r="D60" i="6"/>
  <c r="B64" i="7" s="1"/>
  <c r="D59" i="6"/>
  <c r="B63" i="7" s="1"/>
  <c r="D58" i="6"/>
  <c r="B62" i="7" s="1"/>
  <c r="D57" i="6"/>
  <c r="B61" i="7" s="1"/>
  <c r="D56" i="6"/>
  <c r="B60" i="7" s="1"/>
  <c r="L60" i="7" s="1"/>
  <c r="D55" i="6"/>
  <c r="B59" i="7" s="1"/>
  <c r="D54" i="6"/>
  <c r="B58" i="7" s="1"/>
  <c r="D53" i="6"/>
  <c r="B57" i="7" s="1"/>
  <c r="D52" i="6"/>
  <c r="B56" i="7" s="1"/>
  <c r="D51" i="6"/>
  <c r="B55" i="7" s="1"/>
  <c r="D50" i="6"/>
  <c r="B54" i="7" s="1"/>
  <c r="D49" i="6"/>
  <c r="B53" i="7" s="1"/>
  <c r="D48" i="6"/>
  <c r="B52" i="7" s="1"/>
  <c r="D47" i="6"/>
  <c r="B51" i="7" s="1"/>
  <c r="L51" i="7" s="1"/>
  <c r="D46" i="6"/>
  <c r="B50" i="7" s="1"/>
  <c r="D45" i="6"/>
  <c r="B49" i="7" s="1"/>
  <c r="D44" i="6"/>
  <c r="B48" i="7" s="1"/>
  <c r="L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L36" i="7" s="1"/>
  <c r="D31" i="6"/>
  <c r="B35" i="7" s="1"/>
  <c r="D30" i="6"/>
  <c r="B34" i="7" s="1"/>
  <c r="D29" i="6"/>
  <c r="B33" i="7" s="1"/>
  <c r="L33" i="7" s="1"/>
  <c r="D28" i="6"/>
  <c r="B32" i="7" s="1"/>
  <c r="L32" i="7" s="1"/>
  <c r="D27" i="6"/>
  <c r="B31" i="7" s="1"/>
  <c r="D26" i="6"/>
  <c r="B30" i="7" s="1"/>
  <c r="D25" i="6"/>
  <c r="B29" i="7" s="1"/>
  <c r="D24" i="6"/>
  <c r="B28" i="7" s="1"/>
  <c r="L28" i="7" s="1"/>
  <c r="D23" i="6"/>
  <c r="B27" i="7" s="1"/>
  <c r="D22" i="6"/>
  <c r="B26" i="7" s="1"/>
  <c r="D21" i="6"/>
  <c r="B25" i="7" s="1"/>
  <c r="L25" i="7" s="1"/>
  <c r="D20" i="6"/>
  <c r="B24" i="7" s="1"/>
  <c r="D19" i="6"/>
  <c r="B23" i="7" s="1"/>
  <c r="D18" i="6"/>
  <c r="B22" i="7" s="1"/>
  <c r="G3" i="6"/>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K138" i="2"/>
  <c r="K135" i="2"/>
  <c r="K134" i="2"/>
  <c r="K133" i="2"/>
  <c r="K132" i="2"/>
  <c r="K131" i="2"/>
  <c r="K130" i="2"/>
  <c r="K129" i="2"/>
  <c r="K128" i="2"/>
  <c r="K127" i="2"/>
  <c r="K126" i="2"/>
  <c r="K125" i="2"/>
  <c r="K124" i="2"/>
  <c r="K123" i="2"/>
  <c r="K122" i="2"/>
  <c r="K121" i="2"/>
  <c r="K120" i="2"/>
  <c r="K119" i="2"/>
  <c r="K118" i="2"/>
  <c r="K117" i="2"/>
  <c r="K116" i="2"/>
  <c r="K115" i="2"/>
  <c r="K114"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19" i="6"/>
  <c r="A18" i="6"/>
  <c r="L71" i="7" l="1"/>
  <c r="L73" i="7"/>
  <c r="L70" i="7"/>
  <c r="L23" i="7"/>
  <c r="L55" i="7"/>
  <c r="L87" i="7"/>
  <c r="L103" i="7"/>
  <c r="L119" i="7"/>
  <c r="J34" i="7"/>
  <c r="L34" i="7" s="1"/>
  <c r="J49" i="7"/>
  <c r="L49" i="7" s="1"/>
  <c r="L63" i="7"/>
  <c r="J75" i="7"/>
  <c r="J90" i="7"/>
  <c r="L90" i="7" s="1"/>
  <c r="L105" i="7"/>
  <c r="J119" i="7"/>
  <c r="J134" i="7"/>
  <c r="L116" i="7"/>
  <c r="L131" i="7"/>
  <c r="L54" i="7"/>
  <c r="L102" i="7"/>
  <c r="L134" i="7"/>
  <c r="L24" i="7"/>
  <c r="L40" i="7"/>
  <c r="L56" i="7"/>
  <c r="L72" i="7"/>
  <c r="L88" i="7"/>
  <c r="L104" i="7"/>
  <c r="J35" i="7"/>
  <c r="J50" i="7"/>
  <c r="J64" i="7"/>
  <c r="L64" i="7" s="1"/>
  <c r="J76" i="7"/>
  <c r="L76" i="7" s="1"/>
  <c r="J91" i="7"/>
  <c r="L91" i="7" s="1"/>
  <c r="J106" i="7"/>
  <c r="J120" i="7"/>
  <c r="L120" i="7" s="1"/>
  <c r="L37" i="7"/>
  <c r="L26" i="7"/>
  <c r="L42" i="7"/>
  <c r="L58" i="7"/>
  <c r="L74" i="7"/>
  <c r="L106" i="7"/>
  <c r="J37" i="7"/>
  <c r="J52" i="7"/>
  <c r="L52" i="7" s="1"/>
  <c r="J66" i="7"/>
  <c r="L66" i="7" s="1"/>
  <c r="J78" i="7"/>
  <c r="J93" i="7"/>
  <c r="J108" i="7"/>
  <c r="J122" i="7"/>
  <c r="L122" i="7" s="1"/>
  <c r="L35" i="7"/>
  <c r="L83" i="7"/>
  <c r="L53" i="7"/>
  <c r="L27" i="7"/>
  <c r="L43" i="7"/>
  <c r="L75" i="7"/>
  <c r="L107" i="7"/>
  <c r="J22" i="7"/>
  <c r="J38" i="7"/>
  <c r="L38" i="7" s="1"/>
  <c r="J53" i="7"/>
  <c r="J67" i="7"/>
  <c r="L67" i="7" s="1"/>
  <c r="J79" i="7"/>
  <c r="J94" i="7"/>
  <c r="J109" i="7"/>
  <c r="J123" i="7"/>
  <c r="L123" i="7" s="1"/>
  <c r="L44" i="7"/>
  <c r="L29" i="7"/>
  <c r="L68" i="7"/>
  <c r="L30" i="7"/>
  <c r="L46" i="7"/>
  <c r="L62" i="7"/>
  <c r="L78" i="7"/>
  <c r="L94" i="7"/>
  <c r="L110" i="7"/>
  <c r="L31" i="7"/>
  <c r="L47" i="7"/>
  <c r="L79" i="7"/>
  <c r="L95" i="7"/>
  <c r="L111" i="7"/>
  <c r="L127" i="7"/>
  <c r="J26" i="7"/>
  <c r="J41" i="7"/>
  <c r="L41" i="7" s="1"/>
  <c r="J57" i="7"/>
  <c r="L57" i="7" s="1"/>
  <c r="J70" i="7"/>
  <c r="J83" i="7"/>
  <c r="J98" i="7"/>
  <c r="L112" i="7"/>
  <c r="J127" i="7"/>
  <c r="L61" i="7"/>
  <c r="L109" i="7"/>
  <c r="L39" i="7"/>
  <c r="L80" i="7"/>
  <c r="L96" i="7"/>
  <c r="L108" i="7"/>
  <c r="L45" i="7"/>
  <c r="L93" i="7"/>
  <c r="L81" i="7"/>
  <c r="L113" i="7"/>
  <c r="L50" i="7"/>
  <c r="L82" i="7"/>
  <c r="L98" i="7"/>
  <c r="L130" i="7"/>
  <c r="J29" i="7"/>
  <c r="J44" i="7"/>
  <c r="J59" i="7"/>
  <c r="L59" i="7" s="1"/>
  <c r="J86" i="7"/>
  <c r="L86" i="7" s="1"/>
  <c r="J101" i="7"/>
  <c r="L101" i="7" s="1"/>
  <c r="J114" i="7"/>
  <c r="L114" i="7" s="1"/>
  <c r="E22" i="6"/>
  <c r="E38" i="6"/>
  <c r="E54" i="6"/>
  <c r="E70" i="6"/>
  <c r="E86" i="6"/>
  <c r="E102" i="6"/>
  <c r="E118" i="6"/>
  <c r="E23" i="6"/>
  <c r="E39" i="6"/>
  <c r="E55" i="6"/>
  <c r="E71" i="6"/>
  <c r="E87" i="6"/>
  <c r="E103" i="6"/>
  <c r="E119" i="6"/>
  <c r="E26" i="6"/>
  <c r="E42" i="6"/>
  <c r="E58" i="6"/>
  <c r="E74" i="6"/>
  <c r="E90" i="6"/>
  <c r="E106" i="6"/>
  <c r="E122" i="6"/>
  <c r="E27" i="6"/>
  <c r="E43" i="6"/>
  <c r="E59" i="6"/>
  <c r="E75" i="6"/>
  <c r="E91" i="6"/>
  <c r="E107" i="6"/>
  <c r="E123" i="6"/>
  <c r="E29" i="6"/>
  <c r="E45" i="6"/>
  <c r="E61" i="6"/>
  <c r="E77" i="6"/>
  <c r="E93" i="6"/>
  <c r="E109" i="6"/>
  <c r="E125" i="6"/>
  <c r="E30" i="6"/>
  <c r="E46" i="6"/>
  <c r="E62" i="6"/>
  <c r="E78" i="6"/>
  <c r="E94" i="6"/>
  <c r="E110" i="6"/>
  <c r="E126" i="6"/>
  <c r="E31" i="6"/>
  <c r="E47" i="6"/>
  <c r="E63" i="6"/>
  <c r="E79" i="6"/>
  <c r="E95" i="6"/>
  <c r="E111" i="6"/>
  <c r="E127" i="6"/>
  <c r="E21" i="6"/>
  <c r="E37" i="6"/>
  <c r="E53" i="6"/>
  <c r="E69" i="6"/>
  <c r="E85" i="6"/>
  <c r="E101" i="6"/>
  <c r="L22" i="7"/>
  <c r="B135" i="7"/>
  <c r="M11" i="6"/>
  <c r="L135" i="7" l="1"/>
  <c r="L138"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E14" i="6" l="1"/>
  <c r="J141" i="2" s="1"/>
  <c r="J145" i="2" l="1"/>
  <c r="J143" i="2" s="1"/>
  <c r="J146" i="2"/>
  <c r="J144" i="2" s="1"/>
  <c r="H1007" i="6"/>
  <c r="H1006" i="6"/>
  <c r="H1005" i="6"/>
  <c r="H1004" i="6"/>
  <c r="H1001"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G975" i="6" l="1"/>
  <c r="H975" i="6" s="1"/>
  <c r="H1009" i="6"/>
  <c r="F975" i="6"/>
  <c r="F1000" i="6" s="1"/>
  <c r="F1003" i="6" s="1"/>
  <c r="H1003" i="6" l="1"/>
  <c r="H1000" i="6" l="1"/>
  <c r="H1013" i="6"/>
  <c r="H1012" i="6" s="1"/>
  <c r="H1011" i="6" s="1"/>
  <c r="H1010" i="6"/>
</calcChain>
</file>

<file path=xl/sharedStrings.xml><?xml version="1.0" encoding="utf-8"?>
<sst xmlns="http://schemas.openxmlformats.org/spreadsheetml/2006/main" count="3929" uniqueCount="1051">
  <si>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</si>
  <si>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</si>
  <si>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</si>
  <si>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</si>
  <si>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</si>
  <si>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</si>
  <si>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</si>
  <si>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</si>
  <si>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</si>
  <si>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</si>
  <si>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</si>
  <si>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</si>
  <si>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</si>
  <si>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</si>
  <si>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</si>
  <si>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</si>
  <si>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</si>
  <si>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</si>
  <si>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</si>
  <si>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</si>
  <si>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</si>
  <si>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</si>
  <si>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</si>
  <si>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</si>
  <si>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</si>
  <si>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</si>
  <si>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</si>
  <si>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</si>
  <si>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</si>
  <si>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</si>
  <si>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</si>
  <si>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</si>
  <si>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</si>
  <si>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</si>
  <si>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</si>
  <si>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</si>
  <si>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</si>
  <si>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</si>
  <si>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</si>
  <si>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</si>
  <si>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</si>
  <si>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</si>
  <si>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</si>
  <si>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</si>
  <si>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</si>
  <si>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</si>
  <si>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</si>
  <si>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</si>
  <si>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</si>
  <si>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</si>
  <si>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</si>
  <si>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</si>
  <si>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</si>
  <si>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</si>
  <si>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</si>
  <si>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</si>
  <si>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</si>
  <si>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</si>
  <si>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</si>
  <si>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</si>
  <si>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</si>
  <si>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</si>
  <si>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</si>
  <si>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</si>
  <si>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</si>
  <si>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</si>
  <si>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</si>
  <si>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</si>
  <si>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</si>
  <si>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</si>
  <si>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</si>
  <si>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</si>
  <si>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</si>
  <si>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</si>
  <si>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</si>
  <si>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</si>
  <si>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</si>
  <si>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</si>
  <si>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</si>
  <si>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</si>
  <si>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</si>
  <si>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</si>
  <si>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</si>
  <si>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</si>
  <si>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</si>
  <si>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</si>
  <si>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</si>
  <si>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</si>
  <si>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</si>
  <si>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</si>
  <si>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</si>
  <si>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</si>
  <si>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</si>
  <si>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</si>
  <si>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</si>
  <si>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</si>
  <si>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</si>
  <si>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</si>
  <si>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</si>
  <si>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</si>
  <si>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</si>
  <si>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</si>
  <si>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</si>
  <si>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</si>
  <si>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</si>
  <si>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</si>
  <si>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</si>
  <si>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</si>
  <si>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</si>
  <si>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</si>
  <si>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</si>
  <si>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</si>
  <si>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</si>
  <si>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</si>
  <si>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</si>
  <si>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</si>
  <si>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</si>
  <si>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</si>
  <si>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</si>
  <si>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</si>
  <si>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</si>
  <si>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</si>
  <si>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</si>
  <si>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</si>
  <si>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</si>
  <si>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</si>
  <si>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</si>
  <si>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</si>
  <si>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</si>
  <si>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</si>
  <si>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</si>
  <si>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</si>
  <si>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</si>
  <si>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</si>
  <si>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</si>
  <si>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</si>
  <si>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</si>
  <si>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</si>
  <si>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</si>
  <si>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</si>
  <si>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</si>
  <si>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</si>
  <si>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</si>
  <si>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</si>
  <si>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</si>
  <si>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</si>
  <si>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</si>
  <si>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</si>
  <si>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</si>
  <si>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</si>
  <si>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</si>
  <si>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</si>
  <si>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</si>
  <si>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</si>
  <si>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</si>
  <si>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</si>
  <si>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</si>
  <si>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</si>
  <si>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</si>
  <si>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</si>
  <si>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</si>
  <si>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</si>
  <si>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</si>
  <si>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</si>
  <si>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</si>
  <si>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</si>
  <si>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</si>
  <si>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</si>
  <si>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</si>
  <si>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</si>
  <si>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</si>
  <si>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</si>
  <si>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</si>
  <si>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</si>
  <si>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</si>
  <si>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</si>
  <si>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</si>
  <si>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</si>
  <si>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</si>
  <si>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</si>
  <si>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</si>
  <si>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</si>
  <si>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</si>
  <si>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</si>
  <si>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</si>
  <si>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</si>
  <si>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</si>
  <si>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</si>
  <si>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</si>
  <si>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</si>
  <si>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</si>
  <si>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</si>
  <si>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</si>
  <si>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</si>
  <si>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</si>
  <si>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</si>
  <si>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</si>
  <si>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</si>
  <si>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</si>
  <si>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</si>
  <si>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</si>
  <si>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</si>
  <si>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</si>
  <si>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</si>
  <si>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</si>
  <si>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</si>
  <si>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</si>
  <si>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</si>
  <si>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</si>
  <si>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</si>
  <si>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</si>
  <si>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</si>
  <si>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</si>
  <si>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</si>
  <si>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</si>
  <si>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</si>
  <si>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</si>
  <si>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</si>
  <si>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</si>
  <si>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</si>
  <si>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</si>
  <si>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</si>
  <si>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</si>
  <si>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</si>
  <si>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</si>
  <si>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</si>
  <si>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</si>
  <si>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</si>
  <si>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</si>
  <si>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</si>
  <si>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</si>
  <si>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</si>
  <si>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</si>
  <si>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</si>
  <si>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</si>
  <si>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</si>
  <si>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</si>
  <si>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</si>
  <si>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</si>
  <si>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</si>
  <si>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</si>
  <si>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</si>
  <si>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</si>
  <si>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</si>
  <si>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</si>
  <si>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</si>
  <si>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</si>
  <si>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</si>
  <si>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</si>
  <si>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</si>
  <si>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</si>
  <si>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</si>
  <si>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</si>
  <si>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</si>
  <si>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</si>
  <si>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</si>
  <si>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</si>
  <si>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</si>
  <si>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</si>
  <si>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</si>
  <si>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</si>
  <si>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</si>
  <si>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</si>
  <si>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</si>
  <si>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</si>
  <si>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</si>
  <si>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</si>
  <si>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</si>
  <si>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</si>
  <si>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</si>
  <si>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</si>
  <si>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</si>
  <si>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</si>
  <si>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</si>
  <si>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</si>
  <si>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</si>
  <si>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</si>
  <si>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</si>
  <si>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</si>
  <si>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</si>
  <si>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</si>
  <si>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</si>
  <si>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</si>
  <si>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</si>
  <si>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</si>
  <si>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</si>
  <si>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</si>
  <si>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</si>
  <si>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</si>
  <si>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</si>
  <si>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</si>
  <si>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</si>
  <si>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</si>
  <si>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</si>
  <si>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</si>
  <si>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</si>
  <si>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</si>
  <si>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</si>
  <si>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</si>
  <si>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</si>
  <si>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</si>
  <si>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</si>
  <si>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</si>
  <si>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</si>
  <si>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</si>
  <si>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</si>
  <si>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</si>
  <si>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</si>
  <si>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</si>
  <si>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</si>
  <si>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</si>
  <si>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</si>
  <si>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</si>
  <si>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</si>
  <si>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</si>
  <si>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</si>
  <si>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</si>
  <si>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</si>
  <si>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</si>
  <si>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</si>
  <si>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</si>
  <si>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</si>
  <si>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</si>
  <si>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</si>
  <si>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</si>
  <si>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</si>
  <si>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</si>
  <si>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</si>
  <si>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</si>
  <si>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</si>
  <si>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</si>
  <si>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</si>
  <si>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</si>
  <si>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</si>
  <si>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</si>
  <si>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</si>
  <si>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</si>
  <si>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</si>
  <si>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</si>
  <si>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</si>
  <si>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</si>
  <si>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</si>
  <si>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</si>
  <si>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</si>
  <si>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</si>
  <si>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</si>
  <si>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</si>
  <si>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</si>
  <si>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</si>
  <si>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</si>
  <si>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</si>
  <si>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</si>
  <si>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</si>
  <si>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</si>
  <si>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</si>
  <si>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</si>
  <si>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</si>
  <si>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</si>
  <si>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</si>
  <si>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</si>
  <si>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</si>
  <si>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</si>
  <si>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</si>
  <si>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</si>
  <si>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</si>
  <si>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</si>
  <si>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</si>
  <si>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</si>
  <si>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</si>
  <si>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</si>
  <si>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</si>
  <si>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</si>
  <si>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</si>
  <si>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</si>
  <si>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</si>
  <si>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</si>
  <si>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</si>
  <si>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</si>
  <si>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</si>
  <si>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</si>
  <si>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</si>
  <si>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</si>
  <si>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</si>
  <si>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</si>
  <si>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</si>
  <si>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</si>
  <si>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</si>
  <si>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</si>
  <si>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</si>
  <si>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</si>
  <si>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</si>
  <si>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</si>
  <si>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</si>
  <si>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</si>
  <si>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</si>
  <si>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</si>
  <si>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</si>
  <si>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</si>
  <si>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</si>
  <si>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</si>
  <si>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</si>
  <si>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</si>
  <si>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</si>
  <si>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</si>
  <si>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</si>
  <si>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</si>
  <si>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</si>
  <si>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</si>
  <si>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</si>
  <si>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</si>
  <si>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</si>
  <si>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</si>
  <si>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</si>
  <si>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</si>
  <si>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</si>
  <si>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</si>
  <si>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</si>
  <si>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</si>
  <si>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</si>
  <si>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</si>
  <si>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</si>
  <si>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</si>
  <si>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</si>
  <si>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</si>
  <si>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</si>
  <si>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</si>
  <si>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</si>
  <si>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</si>
  <si>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</si>
  <si>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</si>
  <si>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</si>
  <si>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</si>
  <si>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</si>
  <si>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</si>
  <si>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</si>
  <si>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</si>
  <si>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</si>
  <si>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</si>
  <si>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</si>
  <si>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</si>
  <si>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</si>
  <si>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</si>
  <si>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</si>
  <si>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</si>
  <si>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</si>
  <si>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</si>
  <si>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</si>
  <si>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</si>
  <si>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</si>
  <si>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</si>
  <si>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</si>
  <si>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</si>
  <si>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</si>
  <si>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</si>
  <si>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</si>
  <si>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</si>
  <si>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</si>
  <si>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</si>
  <si>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</si>
  <si>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</si>
  <si>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</si>
  <si>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</si>
  <si>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</si>
  <si>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</si>
  <si>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</si>
  <si>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</si>
  <si>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</si>
  <si>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</si>
  <si>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</si>
  <si>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</si>
  <si>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</si>
  <si>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</si>
  <si>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</si>
  <si>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</si>
  <si>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</si>
  <si>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</si>
  <si>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</si>
  <si>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</si>
  <si>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</si>
  <si>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</si>
  <si>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</si>
  <si>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</si>
  <si>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</si>
  <si>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</si>
  <si>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</si>
  <si>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</si>
  <si>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</si>
  <si>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</si>
  <si>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</si>
  <si>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</si>
  <si>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</si>
  <si>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</si>
  <si>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</si>
  <si>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</si>
  <si>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</si>
  <si>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</si>
  <si>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</si>
  <si>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</si>
  <si>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</si>
  <si>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</si>
  <si>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</si>
  <si>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</si>
  <si>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</si>
  <si>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</si>
  <si>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</si>
  <si>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</si>
  <si>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</si>
  <si>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</si>
  <si>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</si>
  <si>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</si>
  <si>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</si>
  <si>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</si>
  <si>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</si>
  <si>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</si>
  <si>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</si>
  <si>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</si>
  <si>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</si>
  <si>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</si>
  <si>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</si>
  <si>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</si>
  <si>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</si>
  <si>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</si>
  <si>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</si>
  <si>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</si>
  <si>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</si>
  <si>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</si>
  <si>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</si>
  <si>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</si>
  <si>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</si>
  <si>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</si>
  <si>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</si>
  <si>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</si>
  <si>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</si>
  <si>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</si>
  <si>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</si>
  <si>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</si>
  <si>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</si>
  <si>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</si>
  <si>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</si>
  <si>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</si>
  <si>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</si>
  <si>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</si>
  <si>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</si>
  <si>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</si>
  <si>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</si>
  <si>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</si>
  <si>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</si>
  <si>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</si>
  <si>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</si>
  <si>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</si>
  <si>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</si>
  <si>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</si>
  <si>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</si>
  <si>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</si>
  <si>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</si>
  <si>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</si>
  <si>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</si>
  <si>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</si>
  <si>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</si>
  <si>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</si>
  <si>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</si>
  <si>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</si>
  <si>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</si>
  <si>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</si>
  <si>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</si>
  <si>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</si>
  <si>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</si>
  <si>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</si>
  <si>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</si>
  <si>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</si>
  <si>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</si>
  <si>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</si>
  <si>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</si>
  <si>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</si>
  <si>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</si>
  <si>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</si>
  <si>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</si>
  <si>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</si>
  <si>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</si>
  <si>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</si>
  <si>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</si>
  <si>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</si>
  <si>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</si>
  <si>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</si>
  <si>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</si>
  <si>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</si>
  <si>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</si>
  <si>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</si>
  <si>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</si>
  <si>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</si>
  <si>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</si>
  <si>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</si>
  <si>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</si>
  <si>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</si>
  <si>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</si>
  <si>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</si>
  <si>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</si>
  <si>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</si>
  <si>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</si>
  <si>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</si>
  <si>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</si>
  <si>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</si>
  <si>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</si>
  <si>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</si>
  <si>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</si>
  <si>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</si>
  <si>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</si>
  <si>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</si>
  <si>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</si>
  <si>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</si>
  <si>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</si>
  <si>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</si>
  <si>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</si>
  <si>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</si>
  <si>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</si>
  <si>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</si>
  <si>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</si>
  <si>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</si>
  <si>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</si>
  <si>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</si>
  <si>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</si>
  <si>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</si>
  <si>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</si>
  <si>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</si>
  <si>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</si>
  <si>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</si>
  <si>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</si>
  <si>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</si>
  <si>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</si>
  <si>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</si>
  <si>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</si>
  <si>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</si>
  <si>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</si>
  <si>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</si>
  <si>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</si>
  <si>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</si>
  <si>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</si>
  <si>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</si>
  <si>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</si>
  <si>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</si>
  <si>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</si>
  <si>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</si>
  <si>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</si>
  <si>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</si>
  <si>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</si>
  <si>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</si>
  <si>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</si>
  <si>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</si>
  <si>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</si>
  <si>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</si>
  <si>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</si>
  <si>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</si>
  <si>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</si>
  <si>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</si>
  <si>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</si>
  <si>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</si>
  <si>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</si>
  <si>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</si>
  <si>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</si>
  <si>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</si>
  <si>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</si>
  <si>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</si>
  <si>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</si>
  <si>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</si>
  <si>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</si>
  <si>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</si>
  <si>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</si>
  <si>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</si>
  <si>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</si>
  <si>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</si>
  <si>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</si>
  <si>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</si>
  <si>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</si>
  <si>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</si>
  <si>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</si>
  <si>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</si>
  <si>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</si>
  <si>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</si>
  <si>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</si>
  <si>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</si>
  <si>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</si>
  <si>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</si>
  <si>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</si>
  <si>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</si>
  <si>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</si>
  <si>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</si>
  <si>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</si>
  <si>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</si>
  <si>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</si>
  <si>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</si>
  <si>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</si>
  <si>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</si>
  <si>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</si>
  <si>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</si>
  <si>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</si>
  <si>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</si>
  <si>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</si>
  <si>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</si>
  <si>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</si>
  <si>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</si>
  <si>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</si>
  <si>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</si>
  <si>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</si>
  <si>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</si>
  <si>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</si>
  <si>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</si>
  <si>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</si>
  <si>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</si>
  <si>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</si>
  <si>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Invoice Date</t>
  </si>
  <si>
    <t>Order No.</t>
  </si>
  <si>
    <t xml:space="preserve">  </t>
  </si>
  <si>
    <t>SKU</t>
  </si>
  <si>
    <t>Exchange Rate USD-THB</t>
  </si>
  <si>
    <t>Total Order USD</t>
  </si>
  <si>
    <t>Total Invoice USD</t>
  </si>
  <si>
    <t>Total Order THB</t>
  </si>
  <si>
    <t>Total Invoice THB</t>
  </si>
  <si>
    <t>JPY</t>
  </si>
  <si>
    <t>Exchange Rate THB-THB</t>
  </si>
  <si>
    <r>
      <t>Invoice Template 24-</t>
    </r>
    <r>
      <rPr>
        <b/>
        <sz val="12"/>
        <color theme="1"/>
        <rFont val="Segoe UI"/>
        <family val="2"/>
      </rPr>
      <t>05</t>
    </r>
    <r>
      <rPr>
        <b/>
        <sz val="12"/>
        <color theme="9" tint="-0.249977111117893"/>
        <rFont val="Segoe UI"/>
        <family val="2"/>
      </rPr>
      <t>A</t>
    </r>
  </si>
  <si>
    <t>jssourcings</t>
  </si>
  <si>
    <t>Sam3 Kong3</t>
  </si>
  <si>
    <t>Bang Rak, Bangkok, 10500 152 Chartered Square Building</t>
  </si>
  <si>
    <t>10500 Bangkok</t>
  </si>
  <si>
    <t>Tel: +66 0967325866</t>
  </si>
  <si>
    <t>Email: jssourcings3@gmail.com</t>
  </si>
  <si>
    <t>ACCOR</t>
  </si>
  <si>
    <t>ACCOR-D08A20</t>
  </si>
  <si>
    <t>Gauge: 3mm</t>
  </si>
  <si>
    <t>Color: Green</t>
  </si>
  <si>
    <t>Acrylic solid &amp; UV spiral coil taper with two rubber O-rings</t>
  </si>
  <si>
    <t>ACCOR-D08A32</t>
  </si>
  <si>
    <t>Color: Pink</t>
  </si>
  <si>
    <t>ACFP</t>
  </si>
  <si>
    <t>ACFP-D07A09</t>
  </si>
  <si>
    <t>Gauge: 2.5mm</t>
  </si>
  <si>
    <t>Acrylic flesh tunnel with external screw-fit</t>
  </si>
  <si>
    <t>ACFP-D07A20</t>
  </si>
  <si>
    <t>ACFP-D07A35</t>
  </si>
  <si>
    <t>Color: Purple</t>
  </si>
  <si>
    <t>ACFP-D09A42</t>
  </si>
  <si>
    <t>Gauge: 4mm</t>
  </si>
  <si>
    <t>Color: Red</t>
  </si>
  <si>
    <t>ACFP-D10A08</t>
  </si>
  <si>
    <t>Gauge: 5mm</t>
  </si>
  <si>
    <t>ACFP-D10A42</t>
  </si>
  <si>
    <t>ACFP-D13A09</t>
  </si>
  <si>
    <t>Gauge: 10mm</t>
  </si>
  <si>
    <t>ACFP-D14A09</t>
  </si>
  <si>
    <t>Gauge: 12mm</t>
  </si>
  <si>
    <t>ACFP-D20A20</t>
  </si>
  <si>
    <t>Gauge: 22mm</t>
  </si>
  <si>
    <t>AFTP</t>
  </si>
  <si>
    <t>AFTP-D10A42</t>
  </si>
  <si>
    <t>Black acrylic screw-fit flesh tunnel with colored rim</t>
  </si>
  <si>
    <t>AFTP-D20A42</t>
  </si>
  <si>
    <t>AHP</t>
  </si>
  <si>
    <t>AHP-D13A09</t>
  </si>
  <si>
    <t>Double flared acrylic flesh tunnel with internal screw-fit</t>
  </si>
  <si>
    <t>ASPG</t>
  </si>
  <si>
    <t>ASPG-D09A07</t>
  </si>
  <si>
    <t>Solid acrylic double flared plug</t>
  </si>
  <si>
    <t>ASPG-D09A08</t>
  </si>
  <si>
    <t>ASPG-D10A07</t>
  </si>
  <si>
    <t>ASPG-D11A07</t>
  </si>
  <si>
    <t>Gauge: 6mm</t>
  </si>
  <si>
    <t>ASPG-D11A08</t>
  </si>
  <si>
    <t>ASPG-D19A09</t>
  </si>
  <si>
    <t>Gauge: 20mm</t>
  </si>
  <si>
    <t>BSHP</t>
  </si>
  <si>
    <t>BSHP-D14A07</t>
  </si>
  <si>
    <t>Bi color PVD plated &amp; mirror polished surgical steel double flared flesh tunnel with internal screw-fit Enjoy having two different colors in a single plug</t>
  </si>
  <si>
    <t>DPG</t>
  </si>
  <si>
    <t>DPG-D26000</t>
  </si>
  <si>
    <t>Gauge: 42mm</t>
  </si>
  <si>
    <t>DPG-D39000</t>
  </si>
  <si>
    <t>Gauge: 11mm</t>
  </si>
  <si>
    <t>DPJFR</t>
  </si>
  <si>
    <t>DPJFR-D11000</t>
  </si>
  <si>
    <t>Jackfruit wood single flare flesh tunnel with rubber O-ring</t>
  </si>
  <si>
    <t>DPWB</t>
  </si>
  <si>
    <t>DPWB-D08000</t>
  </si>
  <si>
    <t>Coconut wood double flared flesh tunnel</t>
  </si>
  <si>
    <t>DPWB-D11000</t>
  </si>
  <si>
    <t>DPWB-D17000</t>
  </si>
  <si>
    <t>Gauge: 18mm</t>
  </si>
  <si>
    <t>DTPG</t>
  </si>
  <si>
    <t>DTPG-D17A07</t>
  </si>
  <si>
    <t>DTPG-D18A07</t>
  </si>
  <si>
    <t>Gauge: 19mm</t>
  </si>
  <si>
    <t>DTPG-D39A07</t>
  </si>
  <si>
    <t>FPG</t>
  </si>
  <si>
    <t>FPG-D21000</t>
  </si>
  <si>
    <t>Gauge: 25mm</t>
  </si>
  <si>
    <t>Mirror polished surgical steel screw-fit flesh tunnel</t>
  </si>
  <si>
    <t>FPG-D24000</t>
  </si>
  <si>
    <t>Gauge: 35mm</t>
  </si>
  <si>
    <t>FPG-D39000</t>
  </si>
  <si>
    <t>FSCPC</t>
  </si>
  <si>
    <t>FSCPC-D14B01</t>
  </si>
  <si>
    <t>High polished surgical steel screw-fit flesh tunnel with crystal studded rim</t>
  </si>
  <si>
    <t>FTPG</t>
  </si>
  <si>
    <t>FTPG-D07A10</t>
  </si>
  <si>
    <t>PVD plated surgical steel screw-fit flesh tunnel</t>
  </si>
  <si>
    <t>FTPG-D24A07</t>
  </si>
  <si>
    <t>FTPG-D27A07</t>
  </si>
  <si>
    <t>Gauge: 45mm</t>
  </si>
  <si>
    <t>FTPG-D39A07</t>
  </si>
  <si>
    <t>FTSCPC</t>
  </si>
  <si>
    <t>FTSCPC-D21P01</t>
  </si>
  <si>
    <t>Color: Black Anodized w/ Clear crystal</t>
  </si>
  <si>
    <t>PVD plated surgical steel flesh tunnel with crystal studded rim on the front side</t>
  </si>
  <si>
    <t>FTSI</t>
  </si>
  <si>
    <t>FTSI-D09A07</t>
  </si>
  <si>
    <t>Silicone double flared flesh tunnel</t>
  </si>
  <si>
    <t>FTSI-D10A07</t>
  </si>
  <si>
    <t>FTSI-D11A07</t>
  </si>
  <si>
    <t>FTSI-D12A07</t>
  </si>
  <si>
    <t>Gauge: 8mm</t>
  </si>
  <si>
    <t>FTSI-D13A07</t>
  </si>
  <si>
    <t>FTSI-D15A07</t>
  </si>
  <si>
    <t>Gauge: 14mm</t>
  </si>
  <si>
    <t>FTSPW</t>
  </si>
  <si>
    <t>FTSPW-D17000</t>
  </si>
  <si>
    <t>High polished and black anodized surgical steel screw-fit flesh tunnel with laser cut spider web on front</t>
  </si>
  <si>
    <t>IPTE</t>
  </si>
  <si>
    <t>IPTE-D11000</t>
  </si>
  <si>
    <t>Sawo wood spiral coil taper</t>
  </si>
  <si>
    <t>IPTM</t>
  </si>
  <si>
    <t>IPTM-D10000</t>
  </si>
  <si>
    <t>Tamarind wood spiral coil taper</t>
  </si>
  <si>
    <t>IPTR</t>
  </si>
  <si>
    <t>IPTR-L10A07</t>
  </si>
  <si>
    <t>Anodized surgical steel fake plug with rubber O-Rings</t>
  </si>
  <si>
    <t>IPTR-L10A10</t>
  </si>
  <si>
    <t>IPTR-L12A07</t>
  </si>
  <si>
    <t>IPVRD</t>
  </si>
  <si>
    <t>IPVRD-L06A07</t>
  </si>
  <si>
    <t>Acrylic fake plug without rubber O-rings</t>
  </si>
  <si>
    <t>IPVRD-L06A15</t>
  </si>
  <si>
    <t>IPVRD-L06A20</t>
  </si>
  <si>
    <t>IPVRD-L06A32</t>
  </si>
  <si>
    <t>NLSPGX</t>
  </si>
  <si>
    <t>NLSPGX-D10000</t>
  </si>
  <si>
    <t>High polished surgical steel taper with double rubber O-rings</t>
  </si>
  <si>
    <t>PACP</t>
  </si>
  <si>
    <t>PACP-H21A20</t>
  </si>
  <si>
    <t>Pincher Size: Thickness 8mm &amp; width 22mm</t>
  </si>
  <si>
    <t>Acrylic pincher with double rubber O-Rings - gauge 14g to 00g (1.6mm - 10mm)</t>
  </si>
  <si>
    <t>PBA</t>
  </si>
  <si>
    <t>PBA-D15000</t>
  </si>
  <si>
    <t>Double flare Batik wood plug</t>
  </si>
  <si>
    <t>PGSHH</t>
  </si>
  <si>
    <t>PGSHH-D16000</t>
  </si>
  <si>
    <t>Gauge: 16mm</t>
  </si>
  <si>
    <t>Black Onyx double flared stone plug</t>
  </si>
  <si>
    <t>PGTZS</t>
  </si>
  <si>
    <t>PGTZS-D08A07</t>
  </si>
  <si>
    <t>Black or gold anodized surgical steel screw-fit flesh tunnel with clear star-shaped CZ stone</t>
  </si>
  <si>
    <t>PGTZS-D09A07</t>
  </si>
  <si>
    <t>PWB</t>
  </si>
  <si>
    <t>PWB-D10000</t>
  </si>
  <si>
    <t>Coconut wood double flared solid plug</t>
  </si>
  <si>
    <t>PWB-D11000</t>
  </si>
  <si>
    <t>PWKY</t>
  </si>
  <si>
    <t>PWKY-D09000</t>
  </si>
  <si>
    <t>Concave double flare solid crocodile and black ebony wood plug in checkers design</t>
  </si>
  <si>
    <t>PWKY-D15000</t>
  </si>
  <si>
    <t>PWKY-D18000</t>
  </si>
  <si>
    <t>PWT</t>
  </si>
  <si>
    <t>PWT-D09000</t>
  </si>
  <si>
    <t>Teak wood double flared solid plug</t>
  </si>
  <si>
    <t>PWT-D10000</t>
  </si>
  <si>
    <t>PWT-D11000</t>
  </si>
  <si>
    <t>PWY</t>
  </si>
  <si>
    <t>PWY-D09000</t>
  </si>
  <si>
    <t>Crocodile wood double flared solid plug</t>
  </si>
  <si>
    <t>PWY-D10000</t>
  </si>
  <si>
    <t>PWY-D11000</t>
  </si>
  <si>
    <t>SIDP</t>
  </si>
  <si>
    <t>SIDP-D15A50</t>
  </si>
  <si>
    <t>2 tone silicon double flare plug - Enjoy having two different colors in a single plug</t>
  </si>
  <si>
    <t>SIDP-D16A50</t>
  </si>
  <si>
    <t>SIPG</t>
  </si>
  <si>
    <t>SIPG-D13A51</t>
  </si>
  <si>
    <t>Silicone double flared solid plug retainer</t>
  </si>
  <si>
    <t>SIPG-D14A53</t>
  </si>
  <si>
    <t>SIPG-D15A51</t>
  </si>
  <si>
    <t>SIPG-D15A53</t>
  </si>
  <si>
    <t>SIPG-D16A51</t>
  </si>
  <si>
    <t>SIUT</t>
  </si>
  <si>
    <t>SIUT-D11A20</t>
  </si>
  <si>
    <t>Silicone Ultra Thin double flared flesh tunnel</t>
  </si>
  <si>
    <t>SIUT-D13A07</t>
  </si>
  <si>
    <t>SIUT-D13A08</t>
  </si>
  <si>
    <t>SIUT-D13A09</t>
  </si>
  <si>
    <t>SIUT-D13A35</t>
  </si>
  <si>
    <t>SIUT-D13A42</t>
  </si>
  <si>
    <t>SIUT-D19A08</t>
  </si>
  <si>
    <t>SIUT-D20A07</t>
  </si>
  <si>
    <t>SPG</t>
  </si>
  <si>
    <t>SPG-D10000</t>
  </si>
  <si>
    <t>High polished surgical steel single flesh tunnel with rubber O-ring</t>
  </si>
  <si>
    <t>SPG-D11000</t>
  </si>
  <si>
    <t>SPG-D14000</t>
  </si>
  <si>
    <t>SPG-D16000</t>
  </si>
  <si>
    <t>SPG-D22000</t>
  </si>
  <si>
    <t>Gauge: 28mm</t>
  </si>
  <si>
    <t>SPG-D23000</t>
  </si>
  <si>
    <t>Gauge: 32mm</t>
  </si>
  <si>
    <t>STHP</t>
  </si>
  <si>
    <t>STHP-D10A10</t>
  </si>
  <si>
    <t>PVD plated internally threaded surgical steel double flare flesh tunnel</t>
  </si>
  <si>
    <t>STHP-D12A07</t>
  </si>
  <si>
    <t>STHP-D13A10</t>
  </si>
  <si>
    <t>STHP-D14A07</t>
  </si>
  <si>
    <t>STPG</t>
  </si>
  <si>
    <t>STPG-D10A07</t>
  </si>
  <si>
    <t>PVD plated surgical steel single flared flesh tunnel with rubber O-ring</t>
  </si>
  <si>
    <t>STPG-D11A07</t>
  </si>
  <si>
    <t>STPG-D14A07</t>
  </si>
  <si>
    <t>STPG-D16A07</t>
  </si>
  <si>
    <t>STPG-D25A07</t>
  </si>
  <si>
    <t>Gauge: 38mm</t>
  </si>
  <si>
    <t>STPG-D37A07</t>
  </si>
  <si>
    <t>Gauge: 7mm</t>
  </si>
  <si>
    <t>STPG-D38A12</t>
  </si>
  <si>
    <t>Gauge: 9mm</t>
  </si>
  <si>
    <t>STSI</t>
  </si>
  <si>
    <t>STSI-D12A07</t>
  </si>
  <si>
    <t>Silicon Plug with star shaped cut out</t>
  </si>
  <si>
    <t>STSI-D12A08</t>
  </si>
  <si>
    <t>STSI-D19A07</t>
  </si>
  <si>
    <t>STSI-D19A08</t>
  </si>
  <si>
    <t>TPCOR</t>
  </si>
  <si>
    <t>TPCOR-D11000</t>
  </si>
  <si>
    <t>Coconut wood taper with double rubber O-rings</t>
  </si>
  <si>
    <t>TPCOR-D12000</t>
  </si>
  <si>
    <t>TPSV</t>
  </si>
  <si>
    <t>TPSV-D12A32</t>
  </si>
  <si>
    <t>Solid colored acrylic taper with double rubber O-rings</t>
  </si>
  <si>
    <t>TPSV-D13A42</t>
  </si>
  <si>
    <t>TPUVK</t>
  </si>
  <si>
    <t>TPUVK-D14A07</t>
  </si>
  <si>
    <t>Acrylic taper with double rubber O-rings</t>
  </si>
  <si>
    <t>ACCOR8</t>
  </si>
  <si>
    <t>ACFP10</t>
  </si>
  <si>
    <t>ACFP6</t>
  </si>
  <si>
    <t>ACFP4</t>
  </si>
  <si>
    <t>ACFP00</t>
  </si>
  <si>
    <t>ACFP1/2</t>
  </si>
  <si>
    <t>ACFP7/8</t>
  </si>
  <si>
    <t>AFTP4</t>
  </si>
  <si>
    <t>AFTP7/8</t>
  </si>
  <si>
    <t>AHP00</t>
  </si>
  <si>
    <t>ASPG6</t>
  </si>
  <si>
    <t>ASPG4</t>
  </si>
  <si>
    <t>ASPG2</t>
  </si>
  <si>
    <t>ASPG13/16</t>
  </si>
  <si>
    <t>BSHP1/2</t>
  </si>
  <si>
    <t>DPG15/8</t>
  </si>
  <si>
    <t>DPG7/16</t>
  </si>
  <si>
    <t>DPJFR2</t>
  </si>
  <si>
    <t>DPWB8</t>
  </si>
  <si>
    <t>DPWB2</t>
  </si>
  <si>
    <t>DPWB11/16</t>
  </si>
  <si>
    <t>DTPG11/16</t>
  </si>
  <si>
    <t>DTPG3/4</t>
  </si>
  <si>
    <t>DTPG7/16</t>
  </si>
  <si>
    <t>FPG1</t>
  </si>
  <si>
    <t>FPG13/8</t>
  </si>
  <si>
    <t>FPG7/16</t>
  </si>
  <si>
    <t>FSCPC1/2</t>
  </si>
  <si>
    <t>FTPG10</t>
  </si>
  <si>
    <t>FTPG13/8</t>
  </si>
  <si>
    <t>FTPG13/4</t>
  </si>
  <si>
    <t>FTPG7/16</t>
  </si>
  <si>
    <t>FTSCPC1</t>
  </si>
  <si>
    <t>FTSI6</t>
  </si>
  <si>
    <t>FTSI4</t>
  </si>
  <si>
    <t>FTSI2</t>
  </si>
  <si>
    <t>FTSI0</t>
  </si>
  <si>
    <t>FTSI00</t>
  </si>
  <si>
    <t>FTSI9/16</t>
  </si>
  <si>
    <t>FTSPW11/16</t>
  </si>
  <si>
    <t>IPTE2</t>
  </si>
  <si>
    <t>IPTM4</t>
  </si>
  <si>
    <t>IPTR10</t>
  </si>
  <si>
    <t>IPTR12</t>
  </si>
  <si>
    <t>NLSPGX4</t>
  </si>
  <si>
    <t>PACP0</t>
  </si>
  <si>
    <t>PBA9/16</t>
  </si>
  <si>
    <t>PGSHH5/8</t>
  </si>
  <si>
    <t>PGTZS8</t>
  </si>
  <si>
    <t>PGTZS6</t>
  </si>
  <si>
    <t>PWB4</t>
  </si>
  <si>
    <t>PWB2</t>
  </si>
  <si>
    <t>PWKY6</t>
  </si>
  <si>
    <t>PWKY9/16</t>
  </si>
  <si>
    <t>PWKY3/4</t>
  </si>
  <si>
    <t>PWT6</t>
  </si>
  <si>
    <t>PWT4</t>
  </si>
  <si>
    <t>PWT2</t>
  </si>
  <si>
    <t>PWY6</t>
  </si>
  <si>
    <t>PWY4</t>
  </si>
  <si>
    <t>PWY2</t>
  </si>
  <si>
    <t>SIDP9/16</t>
  </si>
  <si>
    <t>SIDP5/8</t>
  </si>
  <si>
    <t>SIPG00</t>
  </si>
  <si>
    <t>SIPG1/2</t>
  </si>
  <si>
    <t>SIPG9/16</t>
  </si>
  <si>
    <t>SIPG5/8</t>
  </si>
  <si>
    <t>SIUT2</t>
  </si>
  <si>
    <t>SIUT00</t>
  </si>
  <si>
    <t>SIUT13/16</t>
  </si>
  <si>
    <t>SIUT7/8</t>
  </si>
  <si>
    <t>SPG4</t>
  </si>
  <si>
    <t>SPG2</t>
  </si>
  <si>
    <t>SPG1/2</t>
  </si>
  <si>
    <t>SPG5/8</t>
  </si>
  <si>
    <t>SPG11/8</t>
  </si>
  <si>
    <t>SPG11/4</t>
  </si>
  <si>
    <t>STHP4</t>
  </si>
  <si>
    <t>STHP0</t>
  </si>
  <si>
    <t>STHP00</t>
  </si>
  <si>
    <t>STHP1/2</t>
  </si>
  <si>
    <t>STPG4</t>
  </si>
  <si>
    <t>STPG2</t>
  </si>
  <si>
    <t>STPG1/2</t>
  </si>
  <si>
    <t>STPG5/8</t>
  </si>
  <si>
    <t>STPG11/2</t>
  </si>
  <si>
    <t>STPG9/32</t>
  </si>
  <si>
    <t>STPG11/32</t>
  </si>
  <si>
    <t>STSI0</t>
  </si>
  <si>
    <t>STSI13/16</t>
  </si>
  <si>
    <t>TPCOR2</t>
  </si>
  <si>
    <t>TPCOR0</t>
  </si>
  <si>
    <t>TPSV0</t>
  </si>
  <si>
    <t>TPSV00</t>
  </si>
  <si>
    <t>TPUVK1/2</t>
  </si>
  <si>
    <t>High polished surgical steel double flared flesh tunnel - size 12g to 2'' (2mm - 52mm)</t>
  </si>
  <si>
    <t>PVD plated surgical steel double flared flesh tunnel - 12g (2mm) to 2'' (52mm)</t>
  </si>
  <si>
    <t>Thirty-Two Thousand Five Hundred Seventy-Four and 12/100 THB</t>
  </si>
  <si>
    <t>Sunny</t>
  </si>
  <si>
    <t>54463</t>
  </si>
  <si>
    <t xml:space="preserve">Credit 90 Days from the day order is picked up. </t>
  </si>
  <si>
    <r>
      <t xml:space="preserve">40% Discount as per </t>
    </r>
    <r>
      <rPr>
        <b/>
        <sz val="10"/>
        <color theme="1"/>
        <rFont val="Arial"/>
        <family val="2"/>
      </rPr>
      <t>Platinum Membership</t>
    </r>
    <r>
      <rPr>
        <sz val="10"/>
        <color theme="1"/>
        <rFont val="Arial"/>
        <family val="2"/>
      </rPr>
      <t>:</t>
    </r>
  </si>
  <si>
    <t>Due Date</t>
  </si>
  <si>
    <t>Pick up at the Shop:</t>
  </si>
  <si>
    <t>Eightteen Thousand Nine Hundred Seventy-Five and 22/100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</si>
</sst>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mm/dd/yyyy"/>
    <numFmt numFmtId="165" formatCode="_-* #,##0.00_-;\-* #,##0.00_-;_-* &quot;-&quot;??_-;_-@_-"/>
    <numFmt numFmtId="166" formatCode="dd\-mmm\-yy"/>
    <numFmt numFmtId="167" formatCode="0.00_);\(0.00\)"/>
    <numFmt numFmtId="168" formatCode="dd/mmm/yy"/>
    <numFmt numFmtId="169" formatCode="[$-409]d\-mmm\-yy;@"/>
    <numFmt numFmtId="170" formatCode="[$-409]dd\-mmm\-yy;@"/>
  </numFmts>
  <fonts count="45">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u/>
      <sz val="9.9"/>
      <color theme="10"/>
      <name val="Calibri"/>
      <family val="2"/>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10"/>
      <color theme="10"/>
      <name val="Arial"/>
      <family val="2"/>
    </font>
    <font>
      <sz val="11"/>
      <color theme="1"/>
      <name val="Calibri"/>
      <family val="2"/>
      <charset val="222"/>
      <scheme val="minor"/>
    </font>
    <font>
      <b/>
      <sz val="16"/>
      <color theme="1"/>
      <name val="Segoe UI"/>
      <family val="2"/>
    </font>
    <font>
      <b/>
      <sz val="14"/>
      <color theme="1"/>
      <name val="Segoe UI"/>
      <family val="2"/>
    </font>
    <font>
      <b/>
      <sz val="12"/>
      <color theme="1"/>
      <name val="Segoe UI"/>
      <family val="2"/>
    </font>
    <font>
      <b/>
      <sz val="12"/>
      <color theme="9" tint="-0.249977111117893"/>
      <name val="Segoe UI"/>
      <family val="2"/>
    </font>
    <font>
      <u/>
      <sz val="11"/>
      <color theme="10"/>
      <name val="Calibri"/>
      <family val="2"/>
      <scheme val="minor"/>
    </font>
    <font>
      <b/>
      <sz val="10"/>
      <color rgb="FFFF0000"/>
      <name val="Arial"/>
      <family val="2"/>
    </font>
  </fonts>
  <fills count="7">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
      <patternFill patternType="solid">
        <fgColor theme="9" tint="0.79998168889431442"/>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532">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5"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0" fontId="8" fillId="0" borderId="0"/>
    <xf numFmtId="0" fontId="14" fillId="0" borderId="0" applyNumberFormat="0" applyFill="0" applyBorder="0" applyAlignment="0" applyProtection="0">
      <alignment vertical="top"/>
      <protection locked="0"/>
    </xf>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xf numFmtId="0" fontId="8" fillId="0" borderId="0"/>
    <xf numFmtId="165"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3" fillId="0" borderId="0" applyFont="0" applyFill="0" applyBorder="0" applyAlignment="0" applyProtection="0"/>
    <xf numFmtId="0" fontId="31"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4"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3"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6" fillId="0" borderId="0"/>
    <xf numFmtId="0" fontId="8" fillId="0" borderId="0" applyNumberFormat="0" applyFill="0" applyBorder="0" applyAlignment="0" applyProtection="0"/>
    <xf numFmtId="0" fontId="8" fillId="0" borderId="0"/>
    <xf numFmtId="0" fontId="5" fillId="0" borderId="0"/>
    <xf numFmtId="0" fontId="35"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3" fontId="5" fillId="0" borderId="0" applyFont="0" applyFill="0" applyBorder="0" applyAlignment="0" applyProtection="0"/>
    <xf numFmtId="0" fontId="8" fillId="0" borderId="0"/>
    <xf numFmtId="165"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38" fillId="0" borderId="0"/>
    <xf numFmtId="0" fontId="8" fillId="0" borderId="0"/>
    <xf numFmtId="0" fontId="34"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4"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3" fillId="0" borderId="0" applyFont="0" applyFill="0" applyBorder="0" applyAlignment="0" applyProtection="0"/>
    <xf numFmtId="0" fontId="5" fillId="0" borderId="0"/>
    <xf numFmtId="0" fontId="33"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5" fontId="5" fillId="0" borderId="0" applyFont="0" applyFill="0" applyBorder="0" applyAlignment="0" applyProtection="0"/>
    <xf numFmtId="165"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43" fillId="0" borderId="0" applyNumberFormat="0" applyFill="0" applyBorder="0" applyAlignment="0" applyProtection="0"/>
    <xf numFmtId="0" fontId="5" fillId="0" borderId="0"/>
    <xf numFmtId="0" fontId="8" fillId="0" borderId="0"/>
    <xf numFmtId="0" fontId="8" fillId="0" borderId="0"/>
    <xf numFmtId="0" fontId="5" fillId="0" borderId="0"/>
  </cellStyleXfs>
  <cellXfs count="179">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0" fontId="14" fillId="0" borderId="0" xfId="4" applyAlignment="1" applyProtection="1">
      <alignment vertical="center"/>
    </xf>
    <xf numFmtId="164"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10" fillId="2" borderId="0" xfId="3" applyFont="1" applyFill="1" applyAlignment="1">
      <alignment horizontal="center" vertical="center"/>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4" fontId="4" fillId="2" borderId="17" xfId="0" applyNumberFormat="1" applyFont="1" applyFill="1" applyBorder="1"/>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xf>
    <xf numFmtId="1" fontId="21" fillId="2" borderId="20" xfId="0" applyNumberFormat="1" applyFont="1" applyFill="1" applyBorder="1" applyAlignment="1">
      <alignment horizontal="center" vertical="top"/>
    </xf>
    <xf numFmtId="0" fontId="4" fillId="2" borderId="19" xfId="0" applyFont="1" applyFill="1" applyBorder="1" applyAlignment="1">
      <alignment horizontal="right" vertical="top" wrapText="1"/>
    </xf>
    <xf numFmtId="0" fontId="4" fillId="2" borderId="20" xfId="0" applyFont="1" applyFill="1" applyBorder="1" applyAlignment="1">
      <alignment horizontal="right" vertical="top" wrapText="1"/>
    </xf>
    <xf numFmtId="4" fontId="21" fillId="2" borderId="19" xfId="0" applyNumberFormat="1" applyFont="1" applyFill="1" applyBorder="1" applyAlignment="1">
      <alignment horizontal="right" vertical="top"/>
    </xf>
    <xf numFmtId="4" fontId="21" fillId="2" borderId="20" xfId="0" applyNumberFormat="1" applyFont="1" applyFill="1" applyBorder="1" applyAlignment="1">
      <alignment horizontal="right" vertical="top"/>
    </xf>
    <xf numFmtId="0" fontId="6" fillId="2" borderId="9" xfId="0" applyFont="1" applyFill="1" applyBorder="1" applyAlignment="1">
      <alignment horizontal="left" vertical="top" wrapText="1"/>
    </xf>
    <xf numFmtId="0" fontId="6" fillId="2" borderId="19" xfId="0" applyFont="1" applyFill="1" applyBorder="1" applyAlignment="1">
      <alignment horizontal="left" vertical="top" wrapText="1"/>
    </xf>
    <xf numFmtId="0" fontId="6" fillId="2" borderId="13" xfId="0" applyFont="1" applyFill="1" applyBorder="1" applyAlignment="1">
      <alignment horizontal="left" vertical="top" wrapText="1"/>
    </xf>
    <xf numFmtId="0" fontId="6" fillId="2" borderId="20" xfId="0" applyFont="1" applyFill="1" applyBorder="1" applyAlignment="1">
      <alignment horizontal="left" vertical="top" wrapText="1"/>
    </xf>
    <xf numFmtId="0" fontId="4" fillId="2" borderId="19" xfId="0" applyFont="1" applyFill="1" applyBorder="1" applyAlignment="1">
      <alignment horizontal="left" vertical="top"/>
    </xf>
    <xf numFmtId="0" fontId="4" fillId="2" borderId="20" xfId="0" applyFont="1" applyFill="1" applyBorder="1" applyAlignment="1">
      <alignment horizontal="left" vertical="top"/>
    </xf>
    <xf numFmtId="0" fontId="1" fillId="6" borderId="4" xfId="0" applyFont="1" applyFill="1" applyBorder="1" applyAlignment="1">
      <alignment horizontal="right"/>
    </xf>
    <xf numFmtId="0" fontId="1" fillId="6" borderId="5" xfId="0" applyFont="1" applyFill="1" applyBorder="1"/>
    <xf numFmtId="0" fontId="4" fillId="2" borderId="9" xfId="0" applyFont="1" applyFill="1" applyBorder="1" applyAlignment="1">
      <alignment horizontal="left" vertical="top"/>
    </xf>
    <xf numFmtId="0" fontId="4" fillId="2" borderId="13" xfId="0" applyFont="1" applyFill="1" applyBorder="1" applyAlignment="1">
      <alignment horizontal="left" vertical="top"/>
    </xf>
    <xf numFmtId="166" fontId="8" fillId="2" borderId="29" xfId="3" applyNumberFormat="1" applyFill="1" applyBorder="1" applyAlignment="1">
      <alignment horizontal="center" vertical="center" wrapText="1"/>
    </xf>
    <xf numFmtId="166" fontId="8" fillId="0" borderId="0" xfId="3" applyNumberFormat="1" applyAlignment="1">
      <alignment vertical="center"/>
    </xf>
    <xf numFmtId="167" fontId="8" fillId="0" borderId="15" xfId="3" applyNumberFormat="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4" fontId="21" fillId="2" borderId="0" xfId="0" applyNumberFormat="1" applyFont="1" applyFill="1" applyAlignment="1">
      <alignment horizontal="right" vertical="top"/>
    </xf>
    <xf numFmtId="0" fontId="4" fillId="2" borderId="0" xfId="0" applyFont="1" applyFill="1" applyAlignment="1">
      <alignment horizontal="right"/>
    </xf>
    <xf numFmtId="0" fontId="4" fillId="2" borderId="0" xfId="0" applyFont="1" applyFill="1" applyAlignment="1">
      <alignment horizontal="right" vertical="top"/>
    </xf>
    <xf numFmtId="0" fontId="4" fillId="2" borderId="0" xfId="0" applyFont="1" applyFill="1" applyAlignment="1">
      <alignment horizontal="right" vertical="top" wrapText="1"/>
    </xf>
    <xf numFmtId="0" fontId="22" fillId="2" borderId="0" xfId="0" applyFont="1" applyFill="1"/>
    <xf numFmtId="0" fontId="22" fillId="2" borderId="0" xfId="0" applyFont="1" applyFill="1" applyAlignment="1">
      <alignment horizontal="right"/>
    </xf>
    <xf numFmtId="0" fontId="4" fillId="2" borderId="0" xfId="0" applyFont="1" applyFill="1" applyAlignment="1">
      <alignment horizontal="left"/>
    </xf>
    <xf numFmtId="1" fontId="4" fillId="2" borderId="0" xfId="0" applyNumberFormat="1" applyFont="1" applyFill="1" applyAlignment="1">
      <alignment horizontal="center"/>
    </xf>
    <xf numFmtId="0" fontId="13" fillId="0" borderId="8" xfId="3" applyFont="1" applyBorder="1" applyAlignment="1">
      <alignment horizontal="center" vertical="center"/>
    </xf>
    <xf numFmtId="0" fontId="4" fillId="2" borderId="8" xfId="0" applyFont="1" applyFill="1" applyBorder="1"/>
    <xf numFmtId="0" fontId="4" fillId="2" borderId="3" xfId="0" applyFont="1" applyFill="1" applyBorder="1"/>
    <xf numFmtId="1" fontId="4" fillId="2" borderId="0" xfId="0" applyNumberFormat="1" applyFont="1" applyFill="1"/>
    <xf numFmtId="2" fontId="4" fillId="2" borderId="0" xfId="0" applyNumberFormat="1" applyFont="1" applyFill="1" applyAlignment="1">
      <alignment horizontal="right"/>
    </xf>
    <xf numFmtId="170" fontId="44" fillId="2" borderId="7" xfId="61" applyNumberFormat="1" applyFont="1" applyFill="1" applyBorder="1" applyAlignment="1">
      <alignment horizontal="center" vertical="center"/>
    </xf>
    <xf numFmtId="1" fontId="4" fillId="2" borderId="2" xfId="0" applyNumberFormat="1" applyFont="1" applyFill="1" applyBorder="1"/>
    <xf numFmtId="1" fontId="4" fillId="2" borderId="7" xfId="0" applyNumberFormat="1" applyFont="1" applyFill="1" applyBorder="1"/>
    <xf numFmtId="1" fontId="21" fillId="2" borderId="1" xfId="61" applyNumberFormat="1" applyFont="1" applyFill="1" applyBorder="1"/>
    <xf numFmtId="169" fontId="44" fillId="2" borderId="7" xfId="61" applyNumberFormat="1" applyFont="1" applyFill="1" applyBorder="1" applyAlignment="1">
      <alignment horizontal="center"/>
    </xf>
    <xf numFmtId="1" fontId="21" fillId="2" borderId="2" xfId="61" applyNumberFormat="1" applyFont="1" applyFill="1" applyBorder="1"/>
    <xf numFmtId="1" fontId="21" fillId="2" borderId="6" xfId="61" applyNumberFormat="1" applyFont="1" applyFill="1" applyBorder="1"/>
    <xf numFmtId="0" fontId="1" fillId="5" borderId="4" xfId="0" applyFont="1" applyFill="1" applyBorder="1" applyAlignment="1">
      <alignment horizontal="right" vertical="center"/>
    </xf>
    <xf numFmtId="0" fontId="40" fillId="6" borderId="0" xfId="0" applyFont="1" applyFill="1" applyAlignment="1">
      <alignment horizontal="center"/>
    </xf>
    <xf numFmtId="0" fontId="39" fillId="6" borderId="0" xfId="0" applyFont="1" applyFill="1" applyAlignment="1">
      <alignment horizontal="center"/>
    </xf>
    <xf numFmtId="0" fontId="8" fillId="2" borderId="14" xfId="0" applyFont="1" applyFill="1" applyBorder="1" applyAlignment="1">
      <alignment horizontal="center"/>
    </xf>
    <xf numFmtId="0" fontId="6" fillId="2" borderId="9" xfId="0" applyFont="1" applyFill="1" applyBorder="1" applyAlignment="1">
      <alignment horizontal="left" vertical="top" wrapText="1"/>
    </xf>
    <xf numFmtId="0" fontId="6" fillId="2" borderId="17" xfId="0" applyFont="1" applyFill="1" applyBorder="1" applyAlignment="1">
      <alignment horizontal="left" vertical="top" wrapText="1"/>
    </xf>
    <xf numFmtId="0" fontId="6" fillId="2" borderId="13" xfId="0" applyFont="1" applyFill="1" applyBorder="1" applyAlignment="1">
      <alignment horizontal="left" vertical="top" wrapText="1"/>
    </xf>
    <xf numFmtId="0" fontId="6" fillId="2" borderId="18" xfId="0" applyFont="1" applyFill="1" applyBorder="1" applyAlignment="1">
      <alignment horizontal="left" vertical="top" wrapText="1"/>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66" fontId="4" fillId="2" borderId="21" xfId="0" applyNumberFormat="1" applyFont="1" applyFill="1" applyBorder="1" applyAlignment="1">
      <alignment horizontal="center" vertical="center"/>
    </xf>
    <xf numFmtId="166" fontId="4" fillId="2" borderId="20" xfId="0" applyNumberFormat="1" applyFont="1" applyFill="1" applyBorder="1" applyAlignment="1">
      <alignment horizontal="center" vertical="center"/>
    </xf>
    <xf numFmtId="168" fontId="4" fillId="2" borderId="20" xfId="0" applyNumberFormat="1" applyFont="1" applyFill="1" applyBorder="1" applyAlignment="1">
      <alignment horizontal="center" vertical="center"/>
    </xf>
    <xf numFmtId="49" fontId="4" fillId="2" borderId="21" xfId="0" applyNumberFormat="1" applyFont="1" applyFill="1" applyBorder="1" applyAlignment="1">
      <alignment horizontal="center" vertical="center"/>
    </xf>
    <xf numFmtId="0" fontId="0" fillId="0" borderId="20" xfId="0" applyBorder="1" applyAlignment="1">
      <alignment horizontal="center" vertical="center"/>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cellXfs>
  <cellStyles count="5532">
    <cellStyle name="Comma 2" xfId="7" xr:uid="{07EBDB42-8F92-4BFB-B91E-1F84BA0118C6}"/>
    <cellStyle name="Comma 2 2" xfId="4409" xr:uid="{150297A4-B598-44A0-B5E6-18EB6CA99D00}"/>
    <cellStyle name="Comma 2 2 2" xfId="4923" xr:uid="{B90AD7CC-10B4-4B81-9777-188FDB4449F2}"/>
    <cellStyle name="Comma 2 2 2 2" xfId="5493" xr:uid="{683BF187-7CE0-415A-829A-88144E36F10C}"/>
    <cellStyle name="Comma 2 2 3" xfId="4805" xr:uid="{B7AB1FD2-4676-48CD-A932-8CDC18F9DC35}"/>
    <cellStyle name="Comma 2 2 4" xfId="5518" xr:uid="{E78F9F4F-9717-4B84-A828-511AF7CF6CA3}"/>
    <cellStyle name="Comma 2 3" xfId="81" xr:uid="{AAF6278A-A69F-4ED1-AB1D-8ADFF108E1A9}"/>
    <cellStyle name="Comma 2 4" xfId="82" xr:uid="{660B4C52-0AF4-4263-8370-C8A7CF647A43}"/>
    <cellStyle name="Comma 3" xfId="4293" xr:uid="{78057332-F3BF-485E-BD54-FAB1CF9C2A9C}"/>
    <cellStyle name="Comma 3 2" xfId="4577" xr:uid="{49B77319-5843-4DEC-987E-9E0AD30924AF}"/>
    <cellStyle name="Comma 3 2 2" xfId="4924" xr:uid="{D8557209-0C93-4EB3-85B2-CE5CFF1E0963}"/>
    <cellStyle name="Comma 3 2 2 2" xfId="5494" xr:uid="{1C55390A-6E3C-4035-8C0B-0B52C51CCEC0}"/>
    <cellStyle name="Comma 3 2 3" xfId="5492" xr:uid="{91BBE83E-3A15-4B2D-98F4-F5C568C039B1}"/>
    <cellStyle name="Comma 3 2 4" xfId="5519" xr:uid="{552CA2B8-2BD0-4BDA-9903-BC3550E10878}"/>
    <cellStyle name="Comma 3 3" xfId="4407" xr:uid="{6F8DC2F1-2890-49DB-BEC9-999F66B24E6F}"/>
    <cellStyle name="Currency 10" xfId="8" xr:uid="{CF9135B0-8DEB-4E55-AD8C-F63C6E667D9A}"/>
    <cellStyle name="Currency 10 2" xfId="9" xr:uid="{AD8D9C04-8359-47BF-BDBE-03FC13284213}"/>
    <cellStyle name="Currency 10 2 2" xfId="3669" xr:uid="{E3B9EA6F-2542-46B0-802A-86F45D0EE8B4}"/>
    <cellStyle name="Currency 10 2 2 2" xfId="4492" xr:uid="{6FF57078-10F2-4E84-870C-F57A2BB212CC}"/>
    <cellStyle name="Currency 10 2 3" xfId="4411" xr:uid="{132FE3D1-6BF9-4330-ACB7-8DFDA0733F8F}"/>
    <cellStyle name="Currency 10 3" xfId="10" xr:uid="{98388869-EAD4-4F19-9DCB-C38137E22AAE}"/>
    <cellStyle name="Currency 10 3 2" xfId="3670" xr:uid="{7D518BF8-EE25-4CBA-9677-B7DFCEF83B3E}"/>
    <cellStyle name="Currency 10 3 2 2" xfId="4493" xr:uid="{63E3AE81-03F7-49CF-8ACC-7785FB769902}"/>
    <cellStyle name="Currency 10 3 3" xfId="4412" xr:uid="{141AA78D-8C9C-4AC6-96C4-5DB47200BB41}"/>
    <cellStyle name="Currency 10 4" xfId="3671" xr:uid="{0F684444-5D36-4B35-95FC-4B62B0DBFF93}"/>
    <cellStyle name="Currency 10 4 2" xfId="4494" xr:uid="{3BED2A5E-D23E-44CC-B39D-FE7945310BCE}"/>
    <cellStyle name="Currency 10 5" xfId="4410" xr:uid="{5C71DC76-39C9-4F9A-80CB-D4BCA8D1F9BF}"/>
    <cellStyle name="Currency 10 6" xfId="4763" xr:uid="{B2A9BAE8-6A73-4501-929B-A0B92E6EF829}"/>
    <cellStyle name="Currency 11" xfId="11" xr:uid="{40C45089-2A26-4ECB-8CD3-97427E3696A6}"/>
    <cellStyle name="Currency 11 2" xfId="12" xr:uid="{65F8339D-AAC0-43DE-BBBC-8C3FE93D8DE2}"/>
    <cellStyle name="Currency 11 2 2" xfId="3672" xr:uid="{642647D6-EC0A-4C39-BFC1-EA6EF08241BC}"/>
    <cellStyle name="Currency 11 2 2 2" xfId="4495" xr:uid="{E7EFCA62-60EE-49DA-95F8-3ED356553F73}"/>
    <cellStyle name="Currency 11 2 3" xfId="4414" xr:uid="{EDE61D86-6A38-4B1C-ABA2-79C5DDB273D5}"/>
    <cellStyle name="Currency 11 3" xfId="13" xr:uid="{05557200-6C94-455B-9F47-6F63D4B788BC}"/>
    <cellStyle name="Currency 11 3 2" xfId="3673" xr:uid="{6E8C731C-8626-4F98-97BE-1A33F1FD084B}"/>
    <cellStyle name="Currency 11 3 2 2" xfId="4496" xr:uid="{AC818598-434A-4D97-B929-A7F25D367A9E}"/>
    <cellStyle name="Currency 11 3 3" xfId="4415" xr:uid="{7C607BA5-62C9-42C3-8E93-0466B638328E}"/>
    <cellStyle name="Currency 11 4" xfId="3674" xr:uid="{2AAAF4B3-FF61-4A8F-BCB2-6D7438F517F6}"/>
    <cellStyle name="Currency 11 4 2" xfId="4497" xr:uid="{5E12718D-0A8D-4CD1-B0F7-C56CBE1D5F16}"/>
    <cellStyle name="Currency 11 5" xfId="4294" xr:uid="{874C1E1E-2210-462D-A519-0314DFD5D195}"/>
    <cellStyle name="Currency 11 5 2" xfId="4699" xr:uid="{2BF0AB2A-0371-49C2-ACDA-49ABCADC3372}"/>
    <cellStyle name="Currency 11 5 3" xfId="4888" xr:uid="{8A7DF476-B917-4CEF-80BE-80EC72A98D91}"/>
    <cellStyle name="Currency 11 5 3 2" xfId="5483" xr:uid="{65FAD28C-C38A-4C66-9E30-2097A17E4A1F}"/>
    <cellStyle name="Currency 11 5 3 3" xfId="4925" xr:uid="{55686B77-2AF9-470A-BFBF-E837B8AA3948}"/>
    <cellStyle name="Currency 11 5 4" xfId="4865" xr:uid="{C0968831-5E8B-4E04-8480-6AB49191651C}"/>
    <cellStyle name="Currency 11 6" xfId="4413" xr:uid="{CB5891CF-C8B3-4B62-9AC3-AAE6E6993CED}"/>
    <cellStyle name="Currency 12" xfId="14" xr:uid="{64B9D66D-5CAC-49C2-916B-AD4C85D1685B}"/>
    <cellStyle name="Currency 12 2" xfId="15" xr:uid="{BD8F4012-B9B2-4A9A-A0BB-21CC72F1490E}"/>
    <cellStyle name="Currency 12 2 2" xfId="3675" xr:uid="{01765D1C-4EE2-4279-B0C2-CC80F6D87816}"/>
    <cellStyle name="Currency 12 2 2 2" xfId="4498" xr:uid="{C701DA5B-E285-4F72-8E74-7E624242389D}"/>
    <cellStyle name="Currency 12 2 3" xfId="4417" xr:uid="{BB122063-C2A0-403F-AAD4-8DF438E92AE3}"/>
    <cellStyle name="Currency 12 3" xfId="3676" xr:uid="{86DDAB52-E409-4019-88E4-258F3E4D628A}"/>
    <cellStyle name="Currency 12 3 2" xfId="4499" xr:uid="{2BBB317D-12EC-47CA-B30F-4DFBB6226813}"/>
    <cellStyle name="Currency 12 4" xfId="4416" xr:uid="{B77DFB71-69E3-4A0C-8A93-1D4C16120DDC}"/>
    <cellStyle name="Currency 13" xfId="16" xr:uid="{5898E85B-7F91-4271-BE10-38C46B56DE0E}"/>
    <cellStyle name="Currency 13 2" xfId="4296" xr:uid="{B378493B-6BBC-4EFD-88E3-BF46D3552B3D}"/>
    <cellStyle name="Currency 13 2 2" xfId="4579" xr:uid="{01E1EB5F-A696-4DB3-9431-D91798FE31AD}"/>
    <cellStyle name="Currency 13 3" xfId="4297" xr:uid="{0FCB0231-8D2A-46A2-ADC9-8EFFE48E28CC}"/>
    <cellStyle name="Currency 13 3 2" xfId="4927" xr:uid="{321E3631-A490-473A-ACBD-D6A3CDCB390E}"/>
    <cellStyle name="Currency 13 4" xfId="4295" xr:uid="{BA07601C-D51B-4BC1-8732-754F15EBA5CA}"/>
    <cellStyle name="Currency 13 4 2" xfId="4578" xr:uid="{8EEB68E9-B27C-4202-B3AF-AF92F10EC3A6}"/>
    <cellStyle name="Currency 13 5" xfId="4926" xr:uid="{C55D529B-970F-43E8-AF00-8D795DC99361}"/>
    <cellStyle name="Currency 14" xfId="17" xr:uid="{06093C67-F3EF-4031-8944-64EC6F01C22C}"/>
    <cellStyle name="Currency 14 2" xfId="3677" xr:uid="{B6DCEDD0-B4B9-40EC-AF2A-EF87C975C7B7}"/>
    <cellStyle name="Currency 14 2 2" xfId="4500" xr:uid="{21B39870-ED7B-4761-BB3E-9EF12273A02D}"/>
    <cellStyle name="Currency 14 3" xfId="4418" xr:uid="{1213141F-30C0-4E69-80FC-0E098588FCB5}"/>
    <cellStyle name="Currency 15" xfId="4389" xr:uid="{0A1D25F4-675B-436D-B4F2-753AC223ED07}"/>
    <cellStyle name="Currency 15 2" xfId="4651" xr:uid="{03ADF9AE-B5DB-4CAF-838D-5EA7A72B2072}"/>
    <cellStyle name="Currency 16" xfId="80" xr:uid="{D026BDDD-3B41-467F-A524-15E03BF425A7}"/>
    <cellStyle name="Currency 17" xfId="4298" xr:uid="{66734092-3E9E-4A63-8791-64571F788274}"/>
    <cellStyle name="Currency 17 2" xfId="4580" xr:uid="{10D95A92-C133-42BB-A56D-E75CACF7BBB4}"/>
    <cellStyle name="Currency 18" xfId="4667" xr:uid="{54D1D333-D9C9-4E2D-8C42-1FAF5A8D96A7}"/>
    <cellStyle name="Currency 2" xfId="18" xr:uid="{6BA406F1-CFAC-4122-9C6B-0149C8A840A3}"/>
    <cellStyle name="Currency 2 2" xfId="19" xr:uid="{8595A9B2-1A4C-406B-A59C-29965C46CAE2}"/>
    <cellStyle name="Currency 2 2 2" xfId="20" xr:uid="{144C3CD6-BED8-42CC-87D2-BD9774222A59}"/>
    <cellStyle name="Currency 2 2 2 2" xfId="21" xr:uid="{A769F47E-7D1E-4512-9C0A-3C2A47080028}"/>
    <cellStyle name="Currency 2 2 2 2 2" xfId="4928" xr:uid="{B60D81C8-FC16-494B-883F-AE8A66C1FB9A}"/>
    <cellStyle name="Currency 2 2 2 3" xfId="22" xr:uid="{0379199C-FE4A-4C72-8AC8-5785B534489C}"/>
    <cellStyle name="Currency 2 2 2 3 2" xfId="3678" xr:uid="{E5D7B05C-11A9-4A0B-A785-AC64947E745F}"/>
    <cellStyle name="Currency 2 2 2 3 2 2" xfId="4501" xr:uid="{14379DB5-A0D0-4729-833E-8A6D26946D3F}"/>
    <cellStyle name="Currency 2 2 2 3 3" xfId="4422" xr:uid="{2098205C-27A5-4369-BB68-2BBFB7510A7F}"/>
    <cellStyle name="Currency 2 2 2 4" xfId="3679" xr:uid="{BB2AA7D3-BC24-468B-904E-0F265BB21837}"/>
    <cellStyle name="Currency 2 2 2 4 2" xfId="4502" xr:uid="{A5605DB2-D4D6-4E9E-B2FB-A37C9D9D1AE5}"/>
    <cellStyle name="Currency 2 2 2 5" xfId="4421" xr:uid="{FF1625D0-5242-4DC7-9C55-CAA945188B90}"/>
    <cellStyle name="Currency 2 2 3" xfId="3680" xr:uid="{AAFBC450-B221-44C5-ABA8-8453AB397250}"/>
    <cellStyle name="Currency 2 2 3 2" xfId="4503" xr:uid="{3CAFB6D4-FED4-439E-A692-485DC56F5E95}"/>
    <cellStyle name="Currency 2 2 4" xfId="4420" xr:uid="{3AA2C7AD-048D-4BC6-8EC5-DC966E59C5B3}"/>
    <cellStyle name="Currency 2 3" xfId="23" xr:uid="{F9CE5D19-4398-4D88-898B-4DF2D9EC4212}"/>
    <cellStyle name="Currency 2 3 2" xfId="3681" xr:uid="{11AF0C30-EB1F-43B4-A07E-957DE1AF2E6A}"/>
    <cellStyle name="Currency 2 3 2 2" xfId="4504" xr:uid="{F6B1E221-3323-41DF-85DF-B3EB75237C38}"/>
    <cellStyle name="Currency 2 3 3" xfId="4423" xr:uid="{08937C08-7B5B-4AD8-91AE-7600FF8626B7}"/>
    <cellStyle name="Currency 2 4" xfId="3682" xr:uid="{8B8F9A4D-2297-465D-8295-FC8375F02ED0}"/>
    <cellStyle name="Currency 2 4 2" xfId="4505" xr:uid="{A91127AB-3371-4A67-A002-689066C2B3C6}"/>
    <cellStyle name="Currency 2 5" xfId="4419" xr:uid="{65367035-848F-488D-A1F6-702E2D74F719}"/>
    <cellStyle name="Currency 2 5 2" xfId="4684" xr:uid="{75ED9833-5113-4875-A414-A59766FDB590}"/>
    <cellStyle name="Currency 2 6" xfId="4685" xr:uid="{92D68ACC-5048-4956-AC64-D1A21BBD7649}"/>
    <cellStyle name="Currency 3" xfId="24" xr:uid="{96E656AE-B66B-4591-8254-F7E7F7F36352}"/>
    <cellStyle name="Currency 3 2" xfId="25" xr:uid="{2053025E-E7F1-4FFD-AD9A-56E61289696C}"/>
    <cellStyle name="Currency 3 2 2" xfId="3683" xr:uid="{DBDFB20D-A3F1-44A4-8F28-C995FDBC8672}"/>
    <cellStyle name="Currency 3 2 2 2" xfId="4506" xr:uid="{83BE2F49-9475-4393-AC2B-EA748A490054}"/>
    <cellStyle name="Currency 3 2 3" xfId="4425" xr:uid="{821AE0E4-35DA-4F44-8FF4-A93619B5DC77}"/>
    <cellStyle name="Currency 3 3" xfId="26" xr:uid="{6D877B41-C83B-4139-A4B1-1CE705CD4751}"/>
    <cellStyle name="Currency 3 3 2" xfId="3684" xr:uid="{F7BD1816-D451-463E-8D83-A6BA7710AB0D}"/>
    <cellStyle name="Currency 3 3 2 2" xfId="4507" xr:uid="{5AB52432-CD09-42E7-AA2F-FE8440770862}"/>
    <cellStyle name="Currency 3 3 3" xfId="4426" xr:uid="{249404E3-6D24-4AFF-9851-C5A51F4A8610}"/>
    <cellStyle name="Currency 3 4" xfId="27" xr:uid="{00E44300-51A3-4DF4-A1CD-9B4CA05DDDF8}"/>
    <cellStyle name="Currency 3 4 2" xfId="3685" xr:uid="{0D5EB8C9-22A0-4A26-9923-86DBB7C5C1FB}"/>
    <cellStyle name="Currency 3 4 2 2" xfId="4508" xr:uid="{7174C30D-278C-42B9-A88F-BC87C986104E}"/>
    <cellStyle name="Currency 3 4 3" xfId="4427" xr:uid="{37FEBFE6-4F00-4A24-B718-8F2A8C754E48}"/>
    <cellStyle name="Currency 3 5" xfId="3686" xr:uid="{062DC98C-73BF-4047-8749-0E76DD9FE53A}"/>
    <cellStyle name="Currency 3 5 2" xfId="4509" xr:uid="{CAE96761-A650-453D-B4E6-4AC394DBA0B4}"/>
    <cellStyle name="Currency 3 6" xfId="4424" xr:uid="{9E161106-2646-45BA-A985-09785E9EF4F1}"/>
    <cellStyle name="Currency 4" xfId="28" xr:uid="{F86830AD-69EF-4A58-9D37-A65F4BEECC2C}"/>
    <cellStyle name="Currency 4 2" xfId="29" xr:uid="{17D63A29-D8B9-4EEB-B2D9-658B1FE0F20B}"/>
    <cellStyle name="Currency 4 2 2" xfId="3687" xr:uid="{5216DB78-592A-48F7-947B-03B171CA8B98}"/>
    <cellStyle name="Currency 4 2 2 2" xfId="4510" xr:uid="{16A19AE2-BC15-448D-BD4E-0EA7B146ED3C}"/>
    <cellStyle name="Currency 4 2 3" xfId="4429" xr:uid="{982CC272-22ED-457F-84E0-577112C9BD88}"/>
    <cellStyle name="Currency 4 3" xfId="30" xr:uid="{850D1198-33A5-4BFA-B570-8C4A076F65F7}"/>
    <cellStyle name="Currency 4 3 2" xfId="3688" xr:uid="{5AA462AE-8EE5-4F5B-AB1D-103A408757D2}"/>
    <cellStyle name="Currency 4 3 2 2" xfId="4511" xr:uid="{429C1E90-0BAF-412C-837D-485A87BB0FE6}"/>
    <cellStyle name="Currency 4 3 3" xfId="4430" xr:uid="{EDA50E2D-93B1-40E2-84B4-0B103714B226}"/>
    <cellStyle name="Currency 4 4" xfId="3689" xr:uid="{C9FD4A8B-4FD6-4559-B4DA-B4E427A78FE0}"/>
    <cellStyle name="Currency 4 4 2" xfId="4512" xr:uid="{CCAF66B5-E438-42DD-843F-D8C74B50FF5D}"/>
    <cellStyle name="Currency 4 5" xfId="4299" xr:uid="{8A780965-8D1D-4A8B-94B5-F03EC038FFF8}"/>
    <cellStyle name="Currency 4 5 2" xfId="4700" xr:uid="{B724543D-1B38-4E18-B4B3-71CF543AF5C9}"/>
    <cellStyle name="Currency 4 5 3" xfId="4889" xr:uid="{298699BF-5127-4C48-94E9-6AED2817BEB6}"/>
    <cellStyle name="Currency 4 5 3 2" xfId="5484" xr:uid="{40103EB0-75B2-4B73-A06E-CEA5FF625D09}"/>
    <cellStyle name="Currency 4 5 3 3" xfId="4929" xr:uid="{47F8935B-8561-4F7F-A3F8-A420E32A9AAC}"/>
    <cellStyle name="Currency 4 5 4" xfId="4866" xr:uid="{DF41B39C-18D4-40AF-8F54-B51B46E36037}"/>
    <cellStyle name="Currency 4 6" xfId="4428" xr:uid="{FB4AB46C-78B3-43F2-8814-EF48BC7C4AC8}"/>
    <cellStyle name="Currency 5" xfId="31" xr:uid="{D9827A7F-F3CF-42EA-BD93-23B640C0E2C7}"/>
    <cellStyle name="Currency 5 2" xfId="32" xr:uid="{3BD0A71E-2F0A-416C-A363-5E41629DC883}"/>
    <cellStyle name="Currency 5 2 2" xfId="3690" xr:uid="{0D60380C-8EE0-4A9B-8EB9-5D5A433EC46B}"/>
    <cellStyle name="Currency 5 2 2 2" xfId="4513" xr:uid="{744E11F8-7CB6-43A5-AD8A-5BA5C3A4B28F}"/>
    <cellStyle name="Currency 5 2 3" xfId="4431" xr:uid="{20016A97-3173-4953-A53B-3ABFD9AB3A55}"/>
    <cellStyle name="Currency 5 3" xfId="4300" xr:uid="{D7A66DD3-42F0-44A5-BD6F-BD73F25A064F}"/>
    <cellStyle name="Currency 5 3 2" xfId="4701" xr:uid="{00928A25-B769-47D2-88DC-D3240AF135A9}"/>
    <cellStyle name="Currency 5 3 2 2" xfId="5474" xr:uid="{63F79B63-EC0A-400D-BE9B-0E351EA99297}"/>
    <cellStyle name="Currency 5 3 2 3" xfId="4931" xr:uid="{DC8196D0-9A62-4165-9351-F0B316204FB2}"/>
    <cellStyle name="Currency 5 4" xfId="4930" xr:uid="{235E3595-8609-4171-AA73-F990BD44F8AF}"/>
    <cellStyle name="Currency 6" xfId="33" xr:uid="{FD8980CF-C3BF-47E4-AC7B-4CFB1811B3A9}"/>
    <cellStyle name="Currency 6 2" xfId="3691" xr:uid="{964D16E2-5DB1-473D-8C75-272A96E4E890}"/>
    <cellStyle name="Currency 6 2 2" xfId="4514" xr:uid="{56DC4BE6-3C60-4567-B85B-9D6C7B7C32E4}"/>
    <cellStyle name="Currency 6 3" xfId="4301" xr:uid="{A089EF9D-155D-4240-8463-83D07C1B1139}"/>
    <cellStyle name="Currency 6 3 2" xfId="4702" xr:uid="{42B8E135-378E-4647-B109-A54353E451C4}"/>
    <cellStyle name="Currency 6 3 3" xfId="4890" xr:uid="{F4D6DAB8-F04C-49A7-A513-2DC376777209}"/>
    <cellStyle name="Currency 6 3 3 2" xfId="5485" xr:uid="{F15527F6-7FA0-4C39-87AF-0D74F39DC1D9}"/>
    <cellStyle name="Currency 6 3 3 3" xfId="4932" xr:uid="{DA01DDAB-3CBE-4704-BF24-84BB88EA250A}"/>
    <cellStyle name="Currency 6 3 4" xfId="4867" xr:uid="{CB838586-FE44-4460-A396-E74C1202A01F}"/>
    <cellStyle name="Currency 6 4" xfId="4432" xr:uid="{D30D4D9D-9885-4076-AD3F-E5723D5CD274}"/>
    <cellStyle name="Currency 7" xfId="34" xr:uid="{280199A1-F3BC-474C-9E7F-8F94AF270D79}"/>
    <cellStyle name="Currency 7 2" xfId="35" xr:uid="{31432115-8CCA-4155-AF7B-4D408C80A3B2}"/>
    <cellStyle name="Currency 7 2 2" xfId="3692" xr:uid="{43B24D44-5DD9-4809-859B-CD94B262F736}"/>
    <cellStyle name="Currency 7 2 2 2" xfId="4515" xr:uid="{3F171874-4F89-445E-B0F5-1207E405C443}"/>
    <cellStyle name="Currency 7 2 3" xfId="4434" xr:uid="{43A8205F-CE7B-4975-8AD0-738A56E98613}"/>
    <cellStyle name="Currency 7 3" xfId="3693" xr:uid="{47A6C2E9-87B1-4FE5-A900-2C7D3A917307}"/>
    <cellStyle name="Currency 7 3 2" xfId="4516" xr:uid="{7E077BF9-637B-48DA-BE5E-533E6E41051B}"/>
    <cellStyle name="Currency 7 4" xfId="4433" xr:uid="{E39A3BB3-D230-4127-9F99-2BCD81933FB7}"/>
    <cellStyle name="Currency 7 5" xfId="4764" xr:uid="{91AC1A7B-5BBA-4EA0-A5B6-B6397E74B15E}"/>
    <cellStyle name="Currency 8" xfId="36" xr:uid="{6F1646BF-742A-4697-A798-D1F5473140DF}"/>
    <cellStyle name="Currency 8 2" xfId="37" xr:uid="{AA5797EA-0ECD-4D38-9C87-FF26EB33239B}"/>
    <cellStyle name="Currency 8 2 2" xfId="3694" xr:uid="{CB61653F-3BAE-4E04-80B9-E46B195E8805}"/>
    <cellStyle name="Currency 8 2 2 2" xfId="4517" xr:uid="{BFCDE5F1-A987-4C11-8A08-E385F566FB0E}"/>
    <cellStyle name="Currency 8 2 3" xfId="4436" xr:uid="{14CC5EDA-8B3C-4DFE-879A-D4BEF1F1F233}"/>
    <cellStyle name="Currency 8 3" xfId="38" xr:uid="{D2D84D4B-D1EF-495C-B341-57FA5DE48AA1}"/>
    <cellStyle name="Currency 8 3 2" xfId="3695" xr:uid="{9B578A08-8070-4306-A18C-4DC58576DD82}"/>
    <cellStyle name="Currency 8 3 2 2" xfId="4518" xr:uid="{4052BDC1-33F5-43D0-A623-6A0ABCEDA841}"/>
    <cellStyle name="Currency 8 3 3" xfId="4437" xr:uid="{CB03DDF2-944C-4BC0-9AD9-C48256CEB0D8}"/>
    <cellStyle name="Currency 8 4" xfId="39" xr:uid="{E7BF237C-8850-4A2D-B76A-12945DCC0483}"/>
    <cellStyle name="Currency 8 4 2" xfId="3696" xr:uid="{EB230474-A348-4A78-B48E-96D5123476DD}"/>
    <cellStyle name="Currency 8 4 2 2" xfId="4519" xr:uid="{08CC3865-26DC-4C9D-BF55-AE65950FF861}"/>
    <cellStyle name="Currency 8 4 3" xfId="4438" xr:uid="{2EA82AA6-79CE-41A9-BC4D-A75E7E47A3B3}"/>
    <cellStyle name="Currency 8 5" xfId="3697" xr:uid="{B047E04A-7E32-4BB8-98F0-813C23225C09}"/>
    <cellStyle name="Currency 8 5 2" xfId="4520" xr:uid="{BC4660F9-79DD-4849-A0C9-FB8516A7C2E3}"/>
    <cellStyle name="Currency 8 6" xfId="4435" xr:uid="{C8992224-157C-432B-BB8A-DF656021096A}"/>
    <cellStyle name="Currency 8 7" xfId="4765" xr:uid="{BA936AB2-E767-4C3C-9A1F-9A934EE3A584}"/>
    <cellStyle name="Currency 9" xfId="40" xr:uid="{8ECBF4F7-F831-4F7B-99D6-C3C9032245FB}"/>
    <cellStyle name="Currency 9 2" xfId="41" xr:uid="{314A21B7-7808-48D2-A62B-C4FDAAF871B7}"/>
    <cellStyle name="Currency 9 2 2" xfId="3698" xr:uid="{F791F7FE-3CF0-45F9-A61C-9EB832505CD3}"/>
    <cellStyle name="Currency 9 2 2 2" xfId="4521" xr:uid="{0848BF39-0C29-461F-8E95-1DF8424CC08D}"/>
    <cellStyle name="Currency 9 2 3" xfId="4440" xr:uid="{3E452463-4C88-40D1-BD6D-4EA6AA49E683}"/>
    <cellStyle name="Currency 9 3" xfId="42" xr:uid="{BBFD98E8-CC08-4D30-9D61-B1520254E37C}"/>
    <cellStyle name="Currency 9 3 2" xfId="3699" xr:uid="{12005BE3-B101-4784-892E-4A4ABE3D7AC5}"/>
    <cellStyle name="Currency 9 3 2 2" xfId="4522" xr:uid="{C126ED98-589D-4362-8D65-1ADF8E01D2CF}"/>
    <cellStyle name="Currency 9 3 3" xfId="4441" xr:uid="{7059ADCB-BE1D-4EE6-9F74-C7A71F8F0AE1}"/>
    <cellStyle name="Currency 9 4" xfId="3700" xr:uid="{8DFA127D-0E75-4A2F-9BEE-2DF765487E9D}"/>
    <cellStyle name="Currency 9 4 2" xfId="4523" xr:uid="{1BFE7F66-9724-4A5B-9717-1B2BC0DEC953}"/>
    <cellStyle name="Currency 9 5" xfId="4302" xr:uid="{4E442E77-35A1-456C-827C-2D3D42F765BA}"/>
    <cellStyle name="Currency 9 5 2" xfId="4703" xr:uid="{077B808E-E3C4-43D2-8BDF-3F9E5DAD0365}"/>
    <cellStyle name="Currency 9 5 3" xfId="4891" xr:uid="{6C14B079-F0E2-4FE8-AB02-DA5FB06C5C6F}"/>
    <cellStyle name="Currency 9 5 4" xfId="4868" xr:uid="{01487258-96CF-45D7-86A5-7D3B26589253}"/>
    <cellStyle name="Currency 9 6" xfId="4439" xr:uid="{8342876A-405C-4CEC-8691-EE7DFE839E1E}"/>
    <cellStyle name="Hyperlink 2" xfId="6" xr:uid="{6CFFD761-E1C4-4FFC-9C82-FDD569F38491}"/>
    <cellStyle name="Hyperlink 2 2" xfId="5527" xr:uid="{2C1F4F52-4702-4263-A391-BA1141CEA61D}"/>
    <cellStyle name="Hyperlink 3" xfId="84" xr:uid="{1E4471A8-A358-4252-BB6C-4858495D4003}"/>
    <cellStyle name="Hyperlink 3 2" xfId="4390" xr:uid="{F1BED8FF-7868-41F2-8900-E24963D0CAC5}"/>
    <cellStyle name="Hyperlink 3 3" xfId="4303" xr:uid="{348D3A4E-DD38-4FE8-AE2F-F7ED2CCFDA13}"/>
    <cellStyle name="Hyperlink 4" xfId="4304" xr:uid="{54282C50-A0F1-4336-AC62-363E2F47F5FB}"/>
    <cellStyle name="Hyperlink 4 2" xfId="5522" xr:uid="{7461FC86-9314-4FF8-83E6-7D8B6B8E3D86}"/>
    <cellStyle name="Normal" xfId="0" builtinId="0"/>
    <cellStyle name="Normal 10" xfId="43" xr:uid="{6E2477AA-4084-44D8-9923-E51CB21483E4}"/>
    <cellStyle name="Normal 10 10" xfId="97" xr:uid="{8AA85D15-E605-4370-BA15-BA3B393ACE06}"/>
    <cellStyle name="Normal 10 10 2" xfId="98" xr:uid="{30178D9C-647C-4D10-B49B-2C9637E72892}"/>
    <cellStyle name="Normal 10 10 2 2" xfId="4306" xr:uid="{502FA937-88E5-49E7-9754-18B66EBD9DD0}"/>
    <cellStyle name="Normal 10 10 2 2 2" xfId="4581" xr:uid="{595073FF-B74D-4ECD-AB4E-5637AD2FDCCA}"/>
    <cellStyle name="Normal 10 10 2 3" xfId="4843" xr:uid="{E26B1EFA-6F1A-4C53-8AD7-B561DF8ED4B1}"/>
    <cellStyle name="Normal 10 10 3" xfId="99" xr:uid="{DC33537A-A236-40DC-86F6-677BBD3A7D4B}"/>
    <cellStyle name="Normal 10 10 4" xfId="100" xr:uid="{127189AE-EC1A-47CE-ACB9-A31739AD2404}"/>
    <cellStyle name="Normal 10 11" xfId="101" xr:uid="{E81E2C00-4854-434B-823B-D45F3C34BDA3}"/>
    <cellStyle name="Normal 10 11 2" xfId="102" xr:uid="{13E0968A-565D-4376-BEB0-B83B0319254E}"/>
    <cellStyle name="Normal 10 11 3" xfId="103" xr:uid="{8B2B59D6-8262-4219-A065-43A4203B8397}"/>
    <cellStyle name="Normal 10 11 4" xfId="104" xr:uid="{AFFA63EF-FAD1-4C4D-B901-A61440921CC2}"/>
    <cellStyle name="Normal 10 12" xfId="105" xr:uid="{451932E6-4A9F-469E-A77A-248F2AC24206}"/>
    <cellStyle name="Normal 10 12 2" xfId="106" xr:uid="{8F069744-669B-4561-B509-60B6E4EBE1B7}"/>
    <cellStyle name="Normal 10 13" xfId="107" xr:uid="{19F95072-D9D8-41B3-90D3-A76AE83F2EBA}"/>
    <cellStyle name="Normal 10 14" xfId="108" xr:uid="{F632D346-BFC2-4FE9-9E5F-C36F400F7B7F}"/>
    <cellStyle name="Normal 10 15" xfId="109" xr:uid="{76BE998F-B18E-471B-A38F-5459D04D882F}"/>
    <cellStyle name="Normal 10 2" xfId="85" xr:uid="{46DF146F-6E12-49E3-93A0-6C539BDED90F}"/>
    <cellStyle name="Normal 10 2 10" xfId="110" xr:uid="{B26F40BE-F404-4245-82BC-FBB88BDFDD51}"/>
    <cellStyle name="Normal 10 2 11" xfId="111" xr:uid="{4662AFD0-341B-459E-876C-5BCBFD23E4A9}"/>
    <cellStyle name="Normal 10 2 2" xfId="112" xr:uid="{FBB769DF-4F6C-4055-AA3B-F0BFF36DA0EA}"/>
    <cellStyle name="Normal 10 2 2 2" xfId="113" xr:uid="{296DEDF9-082B-4487-A7F3-1DF49230348B}"/>
    <cellStyle name="Normal 10 2 2 2 2" xfId="114" xr:uid="{77D0F7FF-DE09-4A91-83C7-657FC99E1233}"/>
    <cellStyle name="Normal 10 2 2 2 2 2" xfId="115" xr:uid="{CC11B1EE-2568-43BF-9F0C-807189520193}"/>
    <cellStyle name="Normal 10 2 2 2 2 2 2" xfId="116" xr:uid="{21051A37-2073-4677-BA4B-2D3F538667AE}"/>
    <cellStyle name="Normal 10 2 2 2 2 2 2 2" xfId="3742" xr:uid="{E34AB1A8-60AC-4F81-9454-C4869194888E}"/>
    <cellStyle name="Normal 10 2 2 2 2 2 2 2 2" xfId="3743" xr:uid="{D7725506-2DAA-4720-A954-8AF0057FDA8E}"/>
    <cellStyle name="Normal 10 2 2 2 2 2 2 3" xfId="3744" xr:uid="{A848E810-3ED7-41E0-BAC6-F23EF92570D1}"/>
    <cellStyle name="Normal 10 2 2 2 2 2 3" xfId="117" xr:uid="{411D5C70-E89E-479A-819F-454F1D5CD0E4}"/>
    <cellStyle name="Normal 10 2 2 2 2 2 3 2" xfId="3745" xr:uid="{92BE29ED-D3B8-445E-BC73-0A0F943118A9}"/>
    <cellStyle name="Normal 10 2 2 2 2 2 4" xfId="118" xr:uid="{B54139CC-99C8-4DB9-9485-B4ED6132ED2F}"/>
    <cellStyle name="Normal 10 2 2 2 2 3" xfId="119" xr:uid="{6EBEC2BA-7C54-4E0A-8161-4A788128349D}"/>
    <cellStyle name="Normal 10 2 2 2 2 3 2" xfId="120" xr:uid="{94BB4E83-DBB4-4DA2-A3C9-9944E58ACD3E}"/>
    <cellStyle name="Normal 10 2 2 2 2 3 2 2" xfId="3746" xr:uid="{7CAD9A8A-E726-46AA-8F40-412A332D2466}"/>
    <cellStyle name="Normal 10 2 2 2 2 3 3" xfId="121" xr:uid="{25DF2BB0-A0E7-45D7-9B91-ECF350805C56}"/>
    <cellStyle name="Normal 10 2 2 2 2 3 4" xfId="122" xr:uid="{915CFCAD-7925-46D5-8D62-FF48F8C079BE}"/>
    <cellStyle name="Normal 10 2 2 2 2 4" xfId="123" xr:uid="{4A3742DA-3C37-468C-BE0A-92FB93637569}"/>
    <cellStyle name="Normal 10 2 2 2 2 4 2" xfId="3747" xr:uid="{A80C8A72-C292-4942-917C-863056C26E32}"/>
    <cellStyle name="Normal 10 2 2 2 2 5" xfId="124" xr:uid="{60155A9D-DD00-4ECE-B4F9-96A8B7967837}"/>
    <cellStyle name="Normal 10 2 2 2 2 6" xfId="125" xr:uid="{F6EFE252-804E-4DD2-9A53-CBD0C7FF85BC}"/>
    <cellStyle name="Normal 10 2 2 2 3" xfId="126" xr:uid="{30ADEE5C-6DF0-4686-A470-612B871C50C5}"/>
    <cellStyle name="Normal 10 2 2 2 3 2" xfId="127" xr:uid="{1D24E3B7-5417-40EA-B8A0-537DB8863075}"/>
    <cellStyle name="Normal 10 2 2 2 3 2 2" xfId="128" xr:uid="{DD681CC5-5FC4-43D6-B172-CEEF4EFE6C83}"/>
    <cellStyle name="Normal 10 2 2 2 3 2 2 2" xfId="3748" xr:uid="{715E5724-2BA2-42FD-A990-1225CBD24789}"/>
    <cellStyle name="Normal 10 2 2 2 3 2 2 2 2" xfId="3749" xr:uid="{E8572E19-6151-4030-B363-44DC22A9F3FA}"/>
    <cellStyle name="Normal 10 2 2 2 3 2 2 3" xfId="3750" xr:uid="{DEAA8990-5543-4C5B-AE5F-B3CE3CA00FC2}"/>
    <cellStyle name="Normal 10 2 2 2 3 2 3" xfId="129" xr:uid="{C7448F9B-A683-470D-B75B-9BE3E48F2CDC}"/>
    <cellStyle name="Normal 10 2 2 2 3 2 3 2" xfId="3751" xr:uid="{DA086495-1329-4E94-AC76-891EB960966F}"/>
    <cellStyle name="Normal 10 2 2 2 3 2 4" xfId="130" xr:uid="{D0ABD3F3-8E8B-475C-9205-6BFA21560DAC}"/>
    <cellStyle name="Normal 10 2 2 2 3 3" xfId="131" xr:uid="{4FCDA9EC-D148-4309-B0E2-53704ACFE411}"/>
    <cellStyle name="Normal 10 2 2 2 3 3 2" xfId="3752" xr:uid="{15CBB5CA-14B3-48E9-BE75-C81DB433CC44}"/>
    <cellStyle name="Normal 10 2 2 2 3 3 2 2" xfId="3753" xr:uid="{9663C28B-4717-46D1-9F47-9A519D6B0B23}"/>
    <cellStyle name="Normal 10 2 2 2 3 3 3" xfId="3754" xr:uid="{7A0A977B-BE6F-4057-9FEA-B11106D910C1}"/>
    <cellStyle name="Normal 10 2 2 2 3 4" xfId="132" xr:uid="{ED8E937D-3E62-4F80-942A-F1DCBA07958F}"/>
    <cellStyle name="Normal 10 2 2 2 3 4 2" xfId="3755" xr:uid="{8A4EBF2E-EE84-438C-9B38-DE3A52CA91BC}"/>
    <cellStyle name="Normal 10 2 2 2 3 5" xfId="133" xr:uid="{452FAB6C-153B-467B-8BF9-B41D6707BD8E}"/>
    <cellStyle name="Normal 10 2 2 2 4" xfId="134" xr:uid="{F0480B37-23A3-4FB1-B5D9-24E9B03E26A4}"/>
    <cellStyle name="Normal 10 2 2 2 4 2" xfId="135" xr:uid="{B910937E-F581-4848-8FD7-35378280BFC7}"/>
    <cellStyle name="Normal 10 2 2 2 4 2 2" xfId="3756" xr:uid="{7A777812-2646-4AEE-924C-E0A8379505A9}"/>
    <cellStyle name="Normal 10 2 2 2 4 2 2 2" xfId="3757" xr:uid="{2600C85D-5175-46E2-950A-284CBBB3FF6F}"/>
    <cellStyle name="Normal 10 2 2 2 4 2 3" xfId="3758" xr:uid="{2BA566BC-C2B6-4139-8CA6-C72990C2E90F}"/>
    <cellStyle name="Normal 10 2 2 2 4 3" xfId="136" xr:uid="{6F89C29F-9D8C-4D9C-8688-A85A132B5F5D}"/>
    <cellStyle name="Normal 10 2 2 2 4 3 2" xfId="3759" xr:uid="{D9240A2A-EEE4-4980-88A0-DE0256454323}"/>
    <cellStyle name="Normal 10 2 2 2 4 4" xfId="137" xr:uid="{8353CDA3-426D-4E15-8892-45D9BC9FC6EA}"/>
    <cellStyle name="Normal 10 2 2 2 5" xfId="138" xr:uid="{C3859399-03E6-4D26-9EA6-FFEBF2BDBFD3}"/>
    <cellStyle name="Normal 10 2 2 2 5 2" xfId="139" xr:uid="{7266A0B7-F95C-4600-A853-C1917C3BBF61}"/>
    <cellStyle name="Normal 10 2 2 2 5 2 2" xfId="3760" xr:uid="{0FF60384-E2D7-4F44-B67B-2830A517428D}"/>
    <cellStyle name="Normal 10 2 2 2 5 3" xfId="140" xr:uid="{857E0F85-DAC1-401B-B530-B66B7198D252}"/>
    <cellStyle name="Normal 10 2 2 2 5 4" xfId="141" xr:uid="{DE35D32B-9EFA-43EF-BAAE-6249997FB72B}"/>
    <cellStyle name="Normal 10 2 2 2 6" xfId="142" xr:uid="{78226D05-0E1D-4B62-A047-853E4B445E0C}"/>
    <cellStyle name="Normal 10 2 2 2 6 2" xfId="3761" xr:uid="{7E030BFA-B231-4B30-8705-D1B5CF5E4C28}"/>
    <cellStyle name="Normal 10 2 2 2 7" xfId="143" xr:uid="{DC533431-7070-4984-97CD-372A77551FC9}"/>
    <cellStyle name="Normal 10 2 2 2 8" xfId="144" xr:uid="{F6805142-A597-4FE8-932D-886E217638F5}"/>
    <cellStyle name="Normal 10 2 2 3" xfId="145" xr:uid="{30B57148-DE70-4FD1-B154-1DC44A463CEB}"/>
    <cellStyle name="Normal 10 2 2 3 2" xfId="146" xr:uid="{B7BD205D-3E8B-41FD-966F-CB55CF98BC1B}"/>
    <cellStyle name="Normal 10 2 2 3 2 2" xfId="147" xr:uid="{A801B0F2-8FDA-40C2-80DE-CE814BDADE62}"/>
    <cellStyle name="Normal 10 2 2 3 2 2 2" xfId="3762" xr:uid="{7ED29322-6C58-4787-9D63-B1A8107B8276}"/>
    <cellStyle name="Normal 10 2 2 3 2 2 2 2" xfId="3763" xr:uid="{7E3C6756-626A-4710-BA48-62A3511A66EA}"/>
    <cellStyle name="Normal 10 2 2 3 2 2 3" xfId="3764" xr:uid="{76100A9A-98D0-49C7-8A0B-5873324E3C8E}"/>
    <cellStyle name="Normal 10 2 2 3 2 3" xfId="148" xr:uid="{4DB64224-7FAE-455D-8C06-2B6E639C3470}"/>
    <cellStyle name="Normal 10 2 2 3 2 3 2" xfId="3765" xr:uid="{C0D3A702-C2B8-464B-89C6-4F74C3534B7F}"/>
    <cellStyle name="Normal 10 2 2 3 2 4" xfId="149" xr:uid="{6335E6DC-8273-4B3B-817A-81FC2C7988E9}"/>
    <cellStyle name="Normal 10 2 2 3 3" xfId="150" xr:uid="{3708C57A-2C60-4440-9A06-CF445830EB31}"/>
    <cellStyle name="Normal 10 2 2 3 3 2" xfId="151" xr:uid="{5FB99C05-4C31-4282-909A-E35C6EFA6BB7}"/>
    <cellStyle name="Normal 10 2 2 3 3 2 2" xfId="3766" xr:uid="{6E83AA09-010F-4729-B884-F962A4509183}"/>
    <cellStyle name="Normal 10 2 2 3 3 3" xfId="152" xr:uid="{CECE63A0-0DB3-41B0-9853-CAA11080AD82}"/>
    <cellStyle name="Normal 10 2 2 3 3 4" xfId="153" xr:uid="{1986257D-0CC2-49AA-9C54-6365BCD0CC34}"/>
    <cellStyle name="Normal 10 2 2 3 4" xfId="154" xr:uid="{6F93EFD5-DCF0-4081-86D6-AD864130C62E}"/>
    <cellStyle name="Normal 10 2 2 3 4 2" xfId="3767" xr:uid="{5124381A-FCD7-496E-B2A3-78E6057B3708}"/>
    <cellStyle name="Normal 10 2 2 3 5" xfId="155" xr:uid="{C673C5A2-6C50-4B76-B18D-D919AF1AD621}"/>
    <cellStyle name="Normal 10 2 2 3 6" xfId="156" xr:uid="{9232067F-25FD-4764-9FB4-C78AC4DA0C08}"/>
    <cellStyle name="Normal 10 2 2 4" xfId="157" xr:uid="{86E68B3C-885E-4BA3-A742-6E4796FEAE33}"/>
    <cellStyle name="Normal 10 2 2 4 2" xfId="158" xr:uid="{22F84B25-1B50-4FDD-82AA-ECFDB3D9D6A9}"/>
    <cellStyle name="Normal 10 2 2 4 2 2" xfId="159" xr:uid="{5ADF0978-5809-4F2D-AF07-3DE2F8EC2EBB}"/>
    <cellStyle name="Normal 10 2 2 4 2 2 2" xfId="3768" xr:uid="{F63C579E-0423-4CE1-9F4A-AAA2A51C2058}"/>
    <cellStyle name="Normal 10 2 2 4 2 2 2 2" xfId="3769" xr:uid="{54C65039-BFEA-48CB-A03A-5B75BE51C15E}"/>
    <cellStyle name="Normal 10 2 2 4 2 2 3" xfId="3770" xr:uid="{D598A495-E3A1-4E6A-A7DD-C8F99F49FE17}"/>
    <cellStyle name="Normal 10 2 2 4 2 3" xfId="160" xr:uid="{7DB9C013-AC2E-40C7-A7FF-749195D53EE6}"/>
    <cellStyle name="Normal 10 2 2 4 2 3 2" xfId="3771" xr:uid="{5504DFF2-9F13-461C-A2D1-968AF2D896CE}"/>
    <cellStyle name="Normal 10 2 2 4 2 4" xfId="161" xr:uid="{71D57FE6-DE8E-4937-A50B-8B7B062C001C}"/>
    <cellStyle name="Normal 10 2 2 4 3" xfId="162" xr:uid="{0B164890-20D3-4134-AF29-431325BD4056}"/>
    <cellStyle name="Normal 10 2 2 4 3 2" xfId="3772" xr:uid="{8D3F6938-C3D7-4588-AC17-8BF9977BB152}"/>
    <cellStyle name="Normal 10 2 2 4 3 2 2" xfId="3773" xr:uid="{A37CF51F-F686-4901-ACA9-57796E3FA000}"/>
    <cellStyle name="Normal 10 2 2 4 3 3" xfId="3774" xr:uid="{5FE635A0-8180-4580-88D0-14A4D7CD9E0F}"/>
    <cellStyle name="Normal 10 2 2 4 4" xfId="163" xr:uid="{B12AE0E2-5CEA-48B6-A008-1EE967F46A6E}"/>
    <cellStyle name="Normal 10 2 2 4 4 2" xfId="3775" xr:uid="{3552E7DF-0149-4DF3-B285-CB8EFA631036}"/>
    <cellStyle name="Normal 10 2 2 4 5" xfId="164" xr:uid="{41B0C72C-9CAB-4678-BCCD-37F4F567A742}"/>
    <cellStyle name="Normal 10 2 2 5" xfId="165" xr:uid="{A4717EF6-F060-41E5-BCBF-19462A09723C}"/>
    <cellStyle name="Normal 10 2 2 5 2" xfId="166" xr:uid="{9DBF02F0-57DC-4FCD-B34D-239C3A99B87E}"/>
    <cellStyle name="Normal 10 2 2 5 2 2" xfId="3776" xr:uid="{9984BB79-8D6F-46AF-BB41-189C9E031CCC}"/>
    <cellStyle name="Normal 10 2 2 5 2 2 2" xfId="3777" xr:uid="{D88651AA-8327-43FD-B466-0D8670B7CEAB}"/>
    <cellStyle name="Normal 10 2 2 5 2 3" xfId="3778" xr:uid="{FC9142F2-7E66-4494-9DEA-619E541155EF}"/>
    <cellStyle name="Normal 10 2 2 5 3" xfId="167" xr:uid="{CCC8CDC8-C7E8-49CF-92A8-048C45A0627E}"/>
    <cellStyle name="Normal 10 2 2 5 3 2" xfId="3779" xr:uid="{C36A403B-B4F9-43DB-86F5-8C58386EDF6D}"/>
    <cellStyle name="Normal 10 2 2 5 4" xfId="168" xr:uid="{A38C1447-E773-4987-B2D7-967A202FD151}"/>
    <cellStyle name="Normal 10 2 2 6" xfId="169" xr:uid="{C85DB738-C920-42CF-B538-8C8A4AB60E3C}"/>
    <cellStyle name="Normal 10 2 2 6 2" xfId="170" xr:uid="{F12FC474-3D07-403B-9949-51CF6ED3F3B3}"/>
    <cellStyle name="Normal 10 2 2 6 2 2" xfId="3780" xr:uid="{E24B28BD-BE3D-4603-8B0B-A3257FFAB7C2}"/>
    <cellStyle name="Normal 10 2 2 6 2 3" xfId="4308" xr:uid="{7C0E3FDF-9F4B-4D72-A6E4-186B6D93A5EF}"/>
    <cellStyle name="Normal 10 2 2 6 3" xfId="171" xr:uid="{2BB9042F-3A83-4D02-846A-190426D78ECA}"/>
    <cellStyle name="Normal 10 2 2 6 4" xfId="172" xr:uid="{18C7E7FB-C419-42F6-BAE2-8DA1E97357B6}"/>
    <cellStyle name="Normal 10 2 2 6 4 2" xfId="4778" xr:uid="{17BB47DA-F7FC-4BAF-AB9F-D80E5532039D}"/>
    <cellStyle name="Normal 10 2 2 6 4 3" xfId="4844" xr:uid="{8E514C16-E4DD-48DE-9489-38D261C06DC6}"/>
    <cellStyle name="Normal 10 2 2 6 4 4" xfId="4816" xr:uid="{7A919DF0-682F-4780-8FB2-218EB51A3F0B}"/>
    <cellStyle name="Normal 10 2 2 7" xfId="173" xr:uid="{B52CE95B-BB62-4844-B474-BF643DE87589}"/>
    <cellStyle name="Normal 10 2 2 7 2" xfId="3781" xr:uid="{F74F83B3-324F-4BBF-BE97-73F8050920B3}"/>
    <cellStyle name="Normal 10 2 2 8" xfId="174" xr:uid="{92C209CE-D337-45F9-BD87-2CE6B8D41A25}"/>
    <cellStyle name="Normal 10 2 2 9" xfId="175" xr:uid="{F9BF986E-AE85-468F-A216-94F89AEEA6DC}"/>
    <cellStyle name="Normal 10 2 3" xfId="176" xr:uid="{09F61715-5884-46C9-A090-41F0B529F48D}"/>
    <cellStyle name="Normal 10 2 3 2" xfId="177" xr:uid="{DA3310CE-EA49-41DE-9265-7C6AE7AB7C83}"/>
    <cellStyle name="Normal 10 2 3 2 2" xfId="178" xr:uid="{4E9616FE-CE7E-43ED-BA76-5E79DC66D2EB}"/>
    <cellStyle name="Normal 10 2 3 2 2 2" xfId="179" xr:uid="{E1E8C2E1-C035-45FC-BA35-AF33ADFB3CD2}"/>
    <cellStyle name="Normal 10 2 3 2 2 2 2" xfId="3782" xr:uid="{938B327F-22B1-4051-9E9F-18DFF0D0F7E1}"/>
    <cellStyle name="Normal 10 2 3 2 2 2 2 2" xfId="3783" xr:uid="{13154400-B8CD-4197-8331-602E240EA817}"/>
    <cellStyle name="Normal 10 2 3 2 2 2 3" xfId="3784" xr:uid="{469DA612-1A1E-4F6B-87C0-67123D65ACB2}"/>
    <cellStyle name="Normal 10 2 3 2 2 3" xfId="180" xr:uid="{5C4F3C16-4DCE-43FB-95FE-FCD2C66F8608}"/>
    <cellStyle name="Normal 10 2 3 2 2 3 2" xfId="3785" xr:uid="{7848EF83-4D07-474B-9747-EB8BFDB21F0A}"/>
    <cellStyle name="Normal 10 2 3 2 2 4" xfId="181" xr:uid="{B924E656-BCF0-4D67-B830-DFA27B9AA0C8}"/>
    <cellStyle name="Normal 10 2 3 2 3" xfId="182" xr:uid="{8EFC7141-65D2-4BF3-A14C-7BBDF7D2B315}"/>
    <cellStyle name="Normal 10 2 3 2 3 2" xfId="183" xr:uid="{62EB5E81-7710-46AC-8FA5-C374A5521E58}"/>
    <cellStyle name="Normal 10 2 3 2 3 2 2" xfId="3786" xr:uid="{CCFA94C4-6ECF-4864-8A25-1139E52EC59D}"/>
    <cellStyle name="Normal 10 2 3 2 3 3" xfId="184" xr:uid="{051779F2-A504-4C5F-BC6B-5A6850F2AB32}"/>
    <cellStyle name="Normal 10 2 3 2 3 4" xfId="185" xr:uid="{BAB4BD57-873D-45BD-8FB6-7EF20AEB9B34}"/>
    <cellStyle name="Normal 10 2 3 2 4" xfId="186" xr:uid="{533EA444-C43C-41AB-AC88-79AE61DB0654}"/>
    <cellStyle name="Normal 10 2 3 2 4 2" xfId="3787" xr:uid="{6761D60D-8601-474A-BC0A-8384511B6ED3}"/>
    <cellStyle name="Normal 10 2 3 2 5" xfId="187" xr:uid="{25252C75-83C5-4D80-974E-009FAE47F296}"/>
    <cellStyle name="Normal 10 2 3 2 6" xfId="188" xr:uid="{ECE181DF-F3E7-4ECE-A4EF-EEDDBBD70B1C}"/>
    <cellStyle name="Normal 10 2 3 3" xfId="189" xr:uid="{FC748E94-429D-44C2-9150-D3814FEA94EC}"/>
    <cellStyle name="Normal 10 2 3 3 2" xfId="190" xr:uid="{FA3DC47C-C095-43D0-A7C5-052D5541C4D6}"/>
    <cellStyle name="Normal 10 2 3 3 2 2" xfId="191" xr:uid="{EDCFE972-EE41-4CCC-8E1F-D91309A2D696}"/>
    <cellStyle name="Normal 10 2 3 3 2 2 2" xfId="3788" xr:uid="{80385B6B-DDA9-4A66-A3D9-BE58547DBE15}"/>
    <cellStyle name="Normal 10 2 3 3 2 2 2 2" xfId="3789" xr:uid="{8170788B-9ED1-4983-9F5C-CD3987079ADF}"/>
    <cellStyle name="Normal 10 2 3 3 2 2 3" xfId="3790" xr:uid="{ED0EB31E-DCF6-4B7A-A683-A813F6D6DC0D}"/>
    <cellStyle name="Normal 10 2 3 3 2 3" xfId="192" xr:uid="{9F2D814C-38F5-434C-8EB3-1A96E4A149C5}"/>
    <cellStyle name="Normal 10 2 3 3 2 3 2" xfId="3791" xr:uid="{607D63B7-1B48-4D37-B75B-33EF0EB0E8C9}"/>
    <cellStyle name="Normal 10 2 3 3 2 4" xfId="193" xr:uid="{2C403D5F-62DE-4708-B072-97F934D0BDE1}"/>
    <cellStyle name="Normal 10 2 3 3 3" xfId="194" xr:uid="{A89256FF-859A-41A4-AC6C-E39405E75E29}"/>
    <cellStyle name="Normal 10 2 3 3 3 2" xfId="3792" xr:uid="{448A2749-F369-4F03-B6C6-387FC7549CD4}"/>
    <cellStyle name="Normal 10 2 3 3 3 2 2" xfId="3793" xr:uid="{D0F419EF-8592-4C11-B680-72A4029B5785}"/>
    <cellStyle name="Normal 10 2 3 3 3 3" xfId="3794" xr:uid="{A0A44161-A7DE-4D31-8E3A-3ECCF65041DF}"/>
    <cellStyle name="Normal 10 2 3 3 4" xfId="195" xr:uid="{AFE47292-34A8-4D39-8555-466231C24AD0}"/>
    <cellStyle name="Normal 10 2 3 3 4 2" xfId="3795" xr:uid="{FF25AC98-1CFA-490B-B40B-CBEA10D71CF0}"/>
    <cellStyle name="Normal 10 2 3 3 5" xfId="196" xr:uid="{D896248F-898A-4708-9338-63AFC8E7BC8B}"/>
    <cellStyle name="Normal 10 2 3 4" xfId="197" xr:uid="{BC32DF9B-7DD8-43AB-94F6-FBD313159D8B}"/>
    <cellStyle name="Normal 10 2 3 4 2" xfId="198" xr:uid="{47ED0818-57E8-4773-B122-EE60E84A742A}"/>
    <cellStyle name="Normal 10 2 3 4 2 2" xfId="3796" xr:uid="{0E79957E-9914-4143-8A05-EBD48DD17964}"/>
    <cellStyle name="Normal 10 2 3 4 2 2 2" xfId="3797" xr:uid="{04589A66-5F8F-4912-98C9-8C7EB012DCE5}"/>
    <cellStyle name="Normal 10 2 3 4 2 3" xfId="3798" xr:uid="{0403017D-061A-4B39-A768-AFF2392C4E34}"/>
    <cellStyle name="Normal 10 2 3 4 3" xfId="199" xr:uid="{B8E44C02-AC15-41BA-A2A0-9CF1D55E51B5}"/>
    <cellStyle name="Normal 10 2 3 4 3 2" xfId="3799" xr:uid="{2B168699-96D3-44FF-A199-DC2CB3FFF229}"/>
    <cellStyle name="Normal 10 2 3 4 4" xfId="200" xr:uid="{B12D40D9-18EB-4054-ACB3-43F3B3FBAA34}"/>
    <cellStyle name="Normal 10 2 3 5" xfId="201" xr:uid="{F56CF843-4779-4902-8853-13EA82C9AAFB}"/>
    <cellStyle name="Normal 10 2 3 5 2" xfId="202" xr:uid="{60D9570A-E248-48C7-8430-E485093971B9}"/>
    <cellStyle name="Normal 10 2 3 5 2 2" xfId="3800" xr:uid="{69A888C5-3E05-40BA-9D79-8038E4154D88}"/>
    <cellStyle name="Normal 10 2 3 5 2 3" xfId="4309" xr:uid="{E8BF72AA-C5FE-4986-9B34-DCD50F9B7E7A}"/>
    <cellStyle name="Normal 10 2 3 5 2 3 2" xfId="4583" xr:uid="{378A6DE5-37E5-4250-B010-7B2BACF4BB42}"/>
    <cellStyle name="Normal 10 2 3 5 3" xfId="203" xr:uid="{BEF35F15-D9B7-4A62-BC1C-BD7197036E9A}"/>
    <cellStyle name="Normal 10 2 3 5 4" xfId="204" xr:uid="{115A767C-9A34-46E5-98A0-BE6EB0F03DB9}"/>
    <cellStyle name="Normal 10 2 3 5 4 2" xfId="4779" xr:uid="{1DAB0118-54AD-4A6E-99B3-29C4CE46E02C}"/>
    <cellStyle name="Normal 10 2 3 5 4 3" xfId="4845" xr:uid="{3230FE9F-B77A-4591-BB60-2F0AAC286902}"/>
    <cellStyle name="Normal 10 2 3 5 4 4" xfId="4817" xr:uid="{ACFA6A3A-3C82-4D34-8F3F-2A554407F040}"/>
    <cellStyle name="Normal 10 2 3 6" xfId="205" xr:uid="{D52A16B8-6A3E-4722-8404-BAFCE645BC74}"/>
    <cellStyle name="Normal 10 2 3 6 2" xfId="3801" xr:uid="{6C97C9F2-4F95-40B2-A742-D9AEF9E678C6}"/>
    <cellStyle name="Normal 10 2 3 7" xfId="206" xr:uid="{49B341AD-D88F-4C4E-B3EE-7B6E573CFF35}"/>
    <cellStyle name="Normal 10 2 3 8" xfId="207" xr:uid="{37ED9760-E69F-49DC-91BA-08A1621D7352}"/>
    <cellStyle name="Normal 10 2 4" xfId="208" xr:uid="{08ED5C21-98A6-4119-BCF9-8D5F7083D0FF}"/>
    <cellStyle name="Normal 10 2 4 2" xfId="209" xr:uid="{4EFECF6B-D057-422B-8333-2BEE0EF35DE4}"/>
    <cellStyle name="Normal 10 2 4 2 2" xfId="210" xr:uid="{80AB6113-B932-41EF-A056-08FBA4C40CFD}"/>
    <cellStyle name="Normal 10 2 4 2 2 2" xfId="211" xr:uid="{141196A8-D8C7-45DF-9215-8C8296AF3FFB}"/>
    <cellStyle name="Normal 10 2 4 2 2 2 2" xfId="3802" xr:uid="{0FDD3E5F-DF93-415F-948D-EE3A70BF805C}"/>
    <cellStyle name="Normal 10 2 4 2 2 3" xfId="212" xr:uid="{9BC71518-7117-4720-8B7C-E85485395F45}"/>
    <cellStyle name="Normal 10 2 4 2 2 4" xfId="213" xr:uid="{BA0EB507-23CE-4695-BD56-FB8596D3BC54}"/>
    <cellStyle name="Normal 10 2 4 2 3" xfId="214" xr:uid="{7D6BD615-5668-4A56-A1A2-4FB56FEDF61C}"/>
    <cellStyle name="Normal 10 2 4 2 3 2" xfId="3803" xr:uid="{70E83E0D-3274-462A-B9BB-A8460793802F}"/>
    <cellStyle name="Normal 10 2 4 2 4" xfId="215" xr:uid="{96C737C3-CD07-4EAF-B1A1-E2CFED8D0A2A}"/>
    <cellStyle name="Normal 10 2 4 2 5" xfId="216" xr:uid="{1357F3C0-B6B5-40E6-B574-253BEA944B56}"/>
    <cellStyle name="Normal 10 2 4 3" xfId="217" xr:uid="{3AD6B10D-8FB3-431D-A4C6-39A14F39443B}"/>
    <cellStyle name="Normal 10 2 4 3 2" xfId="218" xr:uid="{22024981-498F-4833-A04A-B188B984EF80}"/>
    <cellStyle name="Normal 10 2 4 3 2 2" xfId="3804" xr:uid="{65DED875-B013-400A-B064-766BD64F250C}"/>
    <cellStyle name="Normal 10 2 4 3 3" xfId="219" xr:uid="{38F1B365-BA68-4612-9CCC-EC2044818F87}"/>
    <cellStyle name="Normal 10 2 4 3 4" xfId="220" xr:uid="{DFC19786-3FEE-4CA3-A293-EAF2273A9AE4}"/>
    <cellStyle name="Normal 10 2 4 4" xfId="221" xr:uid="{AADB790E-CF4E-451A-98A5-E4CC81ACBF62}"/>
    <cellStyle name="Normal 10 2 4 4 2" xfId="222" xr:uid="{FD84F435-1A83-4517-8658-27C9029D72D7}"/>
    <cellStyle name="Normal 10 2 4 4 3" xfId="223" xr:uid="{E60322BE-3A04-44C8-BB2D-99FCE1852A7C}"/>
    <cellStyle name="Normal 10 2 4 4 4" xfId="224" xr:uid="{ACD1B547-3695-481C-B0AB-7FD072BE07C9}"/>
    <cellStyle name="Normal 10 2 4 5" xfId="225" xr:uid="{53C0D398-5996-48A3-87EA-0915E1DCBCC0}"/>
    <cellStyle name="Normal 10 2 4 6" xfId="226" xr:uid="{DC1510A5-6AAD-45E7-96E9-D087FB961552}"/>
    <cellStyle name="Normal 10 2 4 7" xfId="227" xr:uid="{50FA326E-80BA-4826-B040-1FEB2222B6ED}"/>
    <cellStyle name="Normal 10 2 5" xfId="228" xr:uid="{658C7BFC-713C-469A-8DE2-5E7379574BC0}"/>
    <cellStyle name="Normal 10 2 5 2" xfId="229" xr:uid="{65C1B87C-4CC4-4D39-8DF6-4132FA191981}"/>
    <cellStyle name="Normal 10 2 5 2 2" xfId="230" xr:uid="{C44788AE-F183-4698-BC0B-B67B435906EB}"/>
    <cellStyle name="Normal 10 2 5 2 2 2" xfId="3805" xr:uid="{207C8A93-5523-46AE-BAF6-51AD4D8F39CE}"/>
    <cellStyle name="Normal 10 2 5 2 2 2 2" xfId="3806" xr:uid="{3F6AE2FA-838C-44F8-8754-64262C35F03D}"/>
    <cellStyle name="Normal 10 2 5 2 2 3" xfId="3807" xr:uid="{C3D6B865-EEE3-4022-8D93-0DFD9ED7D4C5}"/>
    <cellStyle name="Normal 10 2 5 2 3" xfId="231" xr:uid="{14F5FB6A-A0FD-4116-8853-E40308519950}"/>
    <cellStyle name="Normal 10 2 5 2 3 2" xfId="3808" xr:uid="{4D1A0876-C300-485A-B069-4450D8C74BCB}"/>
    <cellStyle name="Normal 10 2 5 2 4" xfId="232" xr:uid="{C02991F1-D2F2-4875-899B-4D232EEE7056}"/>
    <cellStyle name="Normal 10 2 5 3" xfId="233" xr:uid="{F195DB5E-538F-45B1-9E1A-BB3D2B63EE78}"/>
    <cellStyle name="Normal 10 2 5 3 2" xfId="234" xr:uid="{92C5780E-B49F-4472-8735-702AA8ACDDAD}"/>
    <cellStyle name="Normal 10 2 5 3 2 2" xfId="3809" xr:uid="{AFEA0AAC-225C-4232-B018-1B134925EC18}"/>
    <cellStyle name="Normal 10 2 5 3 3" xfId="235" xr:uid="{4E9D2E78-3CD9-43F9-9CFE-E395AB419510}"/>
    <cellStyle name="Normal 10 2 5 3 4" xfId="236" xr:uid="{FAF20D32-8CCB-47E7-9ACC-4F3456807183}"/>
    <cellStyle name="Normal 10 2 5 4" xfId="237" xr:uid="{AFC0DD64-ECB0-4DCF-9D19-7BE679BA2EC3}"/>
    <cellStyle name="Normal 10 2 5 4 2" xfId="3810" xr:uid="{F413A59E-7214-4A66-AA5B-99345B9DA335}"/>
    <cellStyle name="Normal 10 2 5 5" xfId="238" xr:uid="{5C1E0BF4-81FD-460B-9E8B-236E4F6F7BB5}"/>
    <cellStyle name="Normal 10 2 5 6" xfId="239" xr:uid="{2A4ADA83-B96E-4F11-90E2-13990455C00B}"/>
    <cellStyle name="Normal 10 2 6" xfId="240" xr:uid="{D6383AD9-297D-4401-96F9-AB005D577CC7}"/>
    <cellStyle name="Normal 10 2 6 2" xfId="241" xr:uid="{44C3B62F-67C6-4C82-943A-7F9F054384D9}"/>
    <cellStyle name="Normal 10 2 6 2 2" xfId="242" xr:uid="{A76DD847-501D-4F85-9682-573ABF840CBF}"/>
    <cellStyle name="Normal 10 2 6 2 2 2" xfId="3811" xr:uid="{1F980720-3439-449E-9B18-0D6AB3AF6E8B}"/>
    <cellStyle name="Normal 10 2 6 2 3" xfId="243" xr:uid="{BBAC58DA-392E-45BD-B491-D6BF9F84FD80}"/>
    <cellStyle name="Normal 10 2 6 2 4" xfId="244" xr:uid="{62870F45-CBC6-4EDD-AB17-FA419E6D3030}"/>
    <cellStyle name="Normal 10 2 6 3" xfId="245" xr:uid="{E8EB7F3D-0E6F-4EAB-BF7F-DEA596000610}"/>
    <cellStyle name="Normal 10 2 6 3 2" xfId="3812" xr:uid="{CD0737E5-AAFA-468B-8C36-748AD49949BE}"/>
    <cellStyle name="Normal 10 2 6 4" xfId="246" xr:uid="{59E492DE-E47B-4C87-9EB2-B7BCB7FDEC4B}"/>
    <cellStyle name="Normal 10 2 6 5" xfId="247" xr:uid="{02402714-58C3-4AEB-9D22-3964E2676E80}"/>
    <cellStyle name="Normal 10 2 7" xfId="248" xr:uid="{AE6D401F-43B1-45E4-896E-2169D20FB46D}"/>
    <cellStyle name="Normal 10 2 7 2" xfId="249" xr:uid="{81F460EE-E78D-4A6D-B442-2A446AB49D38}"/>
    <cellStyle name="Normal 10 2 7 2 2" xfId="3813" xr:uid="{C38E2397-3D22-49C2-8119-9064950DD1D3}"/>
    <cellStyle name="Normal 10 2 7 2 3" xfId="4307" xr:uid="{BA7C8E31-46E1-4BE7-90C6-B6B4A92740DF}"/>
    <cellStyle name="Normal 10 2 7 2 3 2" xfId="4582" xr:uid="{3A7F0438-4D57-435F-AFEF-38669315050B}"/>
    <cellStyle name="Normal 10 2 7 3" xfId="250" xr:uid="{BA416D20-B3FD-44F0-A84E-90D4125FF6E7}"/>
    <cellStyle name="Normal 10 2 7 4" xfId="251" xr:uid="{244B3479-B852-48E5-BAEA-8E9A5DDE09B2}"/>
    <cellStyle name="Normal 10 2 7 4 2" xfId="4777" xr:uid="{415C2253-C93A-4FB0-8DF7-725A2BEF0B6F}"/>
    <cellStyle name="Normal 10 2 7 4 3" xfId="4846" xr:uid="{9C567551-C472-45F8-8FCB-5C73C402C781}"/>
    <cellStyle name="Normal 10 2 7 4 4" xfId="4815" xr:uid="{CE46F492-C278-447E-96B2-B78302231D6D}"/>
    <cellStyle name="Normal 10 2 8" xfId="252" xr:uid="{24DB8CBF-A4E4-4C6B-BB52-9C02C824A8C7}"/>
    <cellStyle name="Normal 10 2 8 2" xfId="253" xr:uid="{AFCFCEE5-42B7-4DF9-82E6-9891A3093D60}"/>
    <cellStyle name="Normal 10 2 8 3" xfId="254" xr:uid="{CD78CA73-F02B-4D78-89EF-72B0AE5C9374}"/>
    <cellStyle name="Normal 10 2 8 4" xfId="255" xr:uid="{4AC172AB-5FBB-43A0-9816-311C7B973686}"/>
    <cellStyle name="Normal 10 2 9" xfId="256" xr:uid="{33B56E9A-8D47-412F-A39B-C0D401844DCD}"/>
    <cellStyle name="Normal 10 3" xfId="257" xr:uid="{D47FD868-57E3-4053-B375-717A8D4E45A0}"/>
    <cellStyle name="Normal 10 3 10" xfId="258" xr:uid="{66E01F4C-788D-41EA-AF6A-BE5673E4181A}"/>
    <cellStyle name="Normal 10 3 11" xfId="259" xr:uid="{E4541014-FE8A-48D9-BFF6-AFBC5F8D928F}"/>
    <cellStyle name="Normal 10 3 2" xfId="260" xr:uid="{66DDA9EA-F7A8-4C91-9268-E6B01DDF6486}"/>
    <cellStyle name="Normal 10 3 2 2" xfId="261" xr:uid="{622BE1FE-CB6E-4B88-AD93-4529B561F510}"/>
    <cellStyle name="Normal 10 3 2 2 2" xfId="262" xr:uid="{74A7C92A-0D0D-4FB0-87F8-1E15C0C211E5}"/>
    <cellStyle name="Normal 10 3 2 2 2 2" xfId="263" xr:uid="{6C599875-8441-4E6D-BC00-4316CEDA8E81}"/>
    <cellStyle name="Normal 10 3 2 2 2 2 2" xfId="264" xr:uid="{171B1987-B6A8-4128-8E8D-0D119BDE4F2D}"/>
    <cellStyle name="Normal 10 3 2 2 2 2 2 2" xfId="3814" xr:uid="{B7263DF9-E10D-4656-9FF7-B47338334836}"/>
    <cellStyle name="Normal 10 3 2 2 2 2 3" xfId="265" xr:uid="{36F19535-6750-42AA-920C-9A807F2150B4}"/>
    <cellStyle name="Normal 10 3 2 2 2 2 4" xfId="266" xr:uid="{585D8CAA-4498-486F-9182-42DFF1CCA178}"/>
    <cellStyle name="Normal 10 3 2 2 2 3" xfId="267" xr:uid="{A5C183A4-C4EB-487D-A9BF-7F7FDBE3AC04}"/>
    <cellStyle name="Normal 10 3 2 2 2 3 2" xfId="268" xr:uid="{79D7A707-33DA-4C20-B984-1421EFE7ECD6}"/>
    <cellStyle name="Normal 10 3 2 2 2 3 3" xfId="269" xr:uid="{176D2857-BB56-40DC-A1E9-535CE8A3085D}"/>
    <cellStyle name="Normal 10 3 2 2 2 3 4" xfId="270" xr:uid="{FDED8B12-C627-4F69-9D71-8461099C1CA1}"/>
    <cellStyle name="Normal 10 3 2 2 2 4" xfId="271" xr:uid="{FB59B5CD-7289-46F9-B9DA-A84DF78FD70C}"/>
    <cellStyle name="Normal 10 3 2 2 2 5" xfId="272" xr:uid="{8ED5D025-0938-42F5-888A-19D50AA9DA29}"/>
    <cellStyle name="Normal 10 3 2 2 2 6" xfId="273" xr:uid="{B422C6D2-95B9-4AD2-9262-B63E2A33F016}"/>
    <cellStyle name="Normal 10 3 2 2 3" xfId="274" xr:uid="{A7C17A9D-DD05-4B2D-9EBF-815ECCB77C6C}"/>
    <cellStyle name="Normal 10 3 2 2 3 2" xfId="275" xr:uid="{22561B70-BABB-43F4-AE23-4F4DB7B3A876}"/>
    <cellStyle name="Normal 10 3 2 2 3 2 2" xfId="276" xr:uid="{7B96FDA4-1D56-41CD-B0B0-928F4C908286}"/>
    <cellStyle name="Normal 10 3 2 2 3 2 3" xfId="277" xr:uid="{FA040120-8F0F-4C00-B409-55D56ADE8CC8}"/>
    <cellStyle name="Normal 10 3 2 2 3 2 4" xfId="278" xr:uid="{4F0918AF-9DC3-43E1-B9BA-B11F1D693FCA}"/>
    <cellStyle name="Normal 10 3 2 2 3 3" xfId="279" xr:uid="{4A7A8C6F-9AD5-4DFC-A4F2-DED5D6959C0A}"/>
    <cellStyle name="Normal 10 3 2 2 3 4" xfId="280" xr:uid="{3ECDB59D-A76A-49BB-9429-86CEC6BCAC57}"/>
    <cellStyle name="Normal 10 3 2 2 3 5" xfId="281" xr:uid="{5C44177C-91E6-4ECA-99F8-55AA75F836E2}"/>
    <cellStyle name="Normal 10 3 2 2 4" xfId="282" xr:uid="{4D1329CF-6640-4AF4-A826-A4814B53393C}"/>
    <cellStyle name="Normal 10 3 2 2 4 2" xfId="283" xr:uid="{97D6DF59-AE2C-4EF2-BC8D-1BDDAAC834E0}"/>
    <cellStyle name="Normal 10 3 2 2 4 3" xfId="284" xr:uid="{9B61912C-A786-45F3-974B-E39C23D3D428}"/>
    <cellStyle name="Normal 10 3 2 2 4 4" xfId="285" xr:uid="{24C5D171-BE2C-45AA-B23B-BD7B93CB5204}"/>
    <cellStyle name="Normal 10 3 2 2 5" xfId="286" xr:uid="{A3B6490E-F8E3-4BD9-A373-FC14EFE28254}"/>
    <cellStyle name="Normal 10 3 2 2 5 2" xfId="287" xr:uid="{B1398A6B-D571-420B-AF1A-8E1E8E51938D}"/>
    <cellStyle name="Normal 10 3 2 2 5 3" xfId="288" xr:uid="{A2BC29E1-F591-4C1E-B407-488C20205D00}"/>
    <cellStyle name="Normal 10 3 2 2 5 4" xfId="289" xr:uid="{5386C4D7-53B2-4879-B9A1-92E157442063}"/>
    <cellStyle name="Normal 10 3 2 2 6" xfId="290" xr:uid="{228E2808-55AD-4B4D-BED7-E0A5595D46C7}"/>
    <cellStyle name="Normal 10 3 2 2 7" xfId="291" xr:uid="{1DC52DD1-8779-4748-8935-CC355227504C}"/>
    <cellStyle name="Normal 10 3 2 2 8" xfId="292" xr:uid="{050D878C-EAF1-4FA8-8BE4-B78DC71B67DA}"/>
    <cellStyle name="Normal 10 3 2 3" xfId="293" xr:uid="{24CC438B-F14B-4C3F-8949-9BEF8886E9B9}"/>
    <cellStyle name="Normal 10 3 2 3 2" xfId="294" xr:uid="{99F4054C-CD6B-41C7-BFD5-3DD76F7F2267}"/>
    <cellStyle name="Normal 10 3 2 3 2 2" xfId="295" xr:uid="{BD776C0D-1F82-4739-BFB2-1E13B0CBD402}"/>
    <cellStyle name="Normal 10 3 2 3 2 2 2" xfId="3815" xr:uid="{81B51D78-2DA7-47E6-BC3B-5CDFDE21A09F}"/>
    <cellStyle name="Normal 10 3 2 3 2 2 2 2" xfId="3816" xr:uid="{843C9F02-1344-43EC-B155-A0029013A774}"/>
    <cellStyle name="Normal 10 3 2 3 2 2 3" xfId="3817" xr:uid="{1463A2F7-AEA5-4297-BFDB-E8ADEDAB94E8}"/>
    <cellStyle name="Normal 10 3 2 3 2 3" xfId="296" xr:uid="{40554BA7-AF50-4556-A1FE-D47AFE2DCC5F}"/>
    <cellStyle name="Normal 10 3 2 3 2 3 2" xfId="3818" xr:uid="{4582C0B0-2C96-4E75-AC51-259C90B1EFB1}"/>
    <cellStyle name="Normal 10 3 2 3 2 4" xfId="297" xr:uid="{B1BC58F8-2BEC-456D-8EC3-2E3477DEDB7B}"/>
    <cellStyle name="Normal 10 3 2 3 3" xfId="298" xr:uid="{281319D0-9FBE-44C5-B7D8-2282BCC42CF3}"/>
    <cellStyle name="Normal 10 3 2 3 3 2" xfId="299" xr:uid="{3751408A-2C8B-4F00-A497-7FC0BDDB64CA}"/>
    <cellStyle name="Normal 10 3 2 3 3 2 2" xfId="3819" xr:uid="{41D6F320-7A49-49C1-AA95-B6256AF49CFB}"/>
    <cellStyle name="Normal 10 3 2 3 3 3" xfId="300" xr:uid="{84E679CA-59F3-4AC6-9B59-9F78BDBCEBE5}"/>
    <cellStyle name="Normal 10 3 2 3 3 4" xfId="301" xr:uid="{3B9DE6D6-8422-4E54-8240-84DA181A97DB}"/>
    <cellStyle name="Normal 10 3 2 3 4" xfId="302" xr:uid="{8AE6A464-4074-433D-A91D-EA005EC58C11}"/>
    <cellStyle name="Normal 10 3 2 3 4 2" xfId="3820" xr:uid="{73231605-01F3-46C1-9F4D-4F372838BCF4}"/>
    <cellStyle name="Normal 10 3 2 3 5" xfId="303" xr:uid="{7FC80954-85E4-4868-91BC-F99A2F5D8E51}"/>
    <cellStyle name="Normal 10 3 2 3 6" xfId="304" xr:uid="{5AAEA5DA-129F-4CB8-A76C-E7158B526E8D}"/>
    <cellStyle name="Normal 10 3 2 4" xfId="305" xr:uid="{7C1CC0BD-D683-48DB-ABF7-3BF621A34C47}"/>
    <cellStyle name="Normal 10 3 2 4 2" xfId="306" xr:uid="{EFBD5DE5-E48A-4FF4-A829-1C859DA12F91}"/>
    <cellStyle name="Normal 10 3 2 4 2 2" xfId="307" xr:uid="{EE0FECE4-AFFA-40B5-A169-8B33F513A49D}"/>
    <cellStyle name="Normal 10 3 2 4 2 2 2" xfId="3821" xr:uid="{AB9455DE-4FAA-4A73-B263-B642AD1216D0}"/>
    <cellStyle name="Normal 10 3 2 4 2 3" xfId="308" xr:uid="{775C4D24-A98B-443E-BB9D-F876803CCF8B}"/>
    <cellStyle name="Normal 10 3 2 4 2 4" xfId="309" xr:uid="{EC56CB74-C418-496B-AA14-6F5272AE2C66}"/>
    <cellStyle name="Normal 10 3 2 4 3" xfId="310" xr:uid="{9224663E-B023-4944-9955-2EBD78695F81}"/>
    <cellStyle name="Normal 10 3 2 4 3 2" xfId="3822" xr:uid="{698E660F-A761-48CE-BDBE-CD173BD4294D}"/>
    <cellStyle name="Normal 10 3 2 4 4" xfId="311" xr:uid="{8808DEC5-B612-4CA5-BEB3-1040737D9FBB}"/>
    <cellStyle name="Normal 10 3 2 4 5" xfId="312" xr:uid="{886AC964-19D6-471E-98A3-4DFDE1C12F89}"/>
    <cellStyle name="Normal 10 3 2 5" xfId="313" xr:uid="{2BBD7F58-C751-4842-B3A1-AC96AE436012}"/>
    <cellStyle name="Normal 10 3 2 5 2" xfId="314" xr:uid="{1D48DCF3-AE1E-49E9-A74F-406E12D67C61}"/>
    <cellStyle name="Normal 10 3 2 5 2 2" xfId="3823" xr:uid="{018C11F1-3EA2-40F5-8616-02DB75557008}"/>
    <cellStyle name="Normal 10 3 2 5 3" xfId="315" xr:uid="{B2A5D900-F633-4CE9-B2E2-57093AA34CAD}"/>
    <cellStyle name="Normal 10 3 2 5 4" xfId="316" xr:uid="{FC8969A5-4899-4368-836C-64813FDD52C8}"/>
    <cellStyle name="Normal 10 3 2 6" xfId="317" xr:uid="{95B4FBDA-27EF-49B9-B700-1E381364CC68}"/>
    <cellStyle name="Normal 10 3 2 6 2" xfId="318" xr:uid="{4E3693BE-14CD-45FE-8AB5-3E28AF8E58BC}"/>
    <cellStyle name="Normal 10 3 2 6 3" xfId="319" xr:uid="{35B8EB9E-D4FA-4EDC-962B-B72025DA58C8}"/>
    <cellStyle name="Normal 10 3 2 6 4" xfId="320" xr:uid="{CCDF5C9A-0420-4818-B614-B1A6636D62C7}"/>
    <cellStyle name="Normal 10 3 2 7" xfId="321" xr:uid="{2BDF961D-2E7F-4C04-8B1A-FD5C066425A9}"/>
    <cellStyle name="Normal 10 3 2 8" xfId="322" xr:uid="{02D29CA0-74E5-4FD6-8C48-D14051803BD1}"/>
    <cellStyle name="Normal 10 3 2 9" xfId="323" xr:uid="{E645832B-689F-4DAD-9DA8-87A19B22AD71}"/>
    <cellStyle name="Normal 10 3 3" xfId="324" xr:uid="{493A9A28-5046-4DEE-93B2-91290F8C976E}"/>
    <cellStyle name="Normal 10 3 3 2" xfId="325" xr:uid="{4903AAC8-F7BD-4677-A088-3B97F0D71E15}"/>
    <cellStyle name="Normal 10 3 3 2 2" xfId="326" xr:uid="{9A01F8D2-B424-4E53-A588-009A59B73247}"/>
    <cellStyle name="Normal 10 3 3 2 2 2" xfId="327" xr:uid="{477FED58-4F73-4E9D-B742-57FC434AB706}"/>
    <cellStyle name="Normal 10 3 3 2 2 2 2" xfId="3824" xr:uid="{57475676-5CFC-4115-A113-3710BB93B4A9}"/>
    <cellStyle name="Normal 10 3 3 2 2 2 2 2" xfId="4704" xr:uid="{373AE6AE-72B1-4708-8B19-271B27774645}"/>
    <cellStyle name="Normal 10 3 3 2 2 2 3" xfId="4705" xr:uid="{6FDABE8D-4643-41C1-8753-F480900D9442}"/>
    <cellStyle name="Normal 10 3 3 2 2 3" xfId="328" xr:uid="{03EA47A2-FCA6-493E-8BCB-8143C776488D}"/>
    <cellStyle name="Normal 10 3 3 2 2 3 2" xfId="4706" xr:uid="{9E121A93-CA0F-4744-B989-71CC85617670}"/>
    <cellStyle name="Normal 10 3 3 2 2 4" xfId="329" xr:uid="{29675D16-445D-46BC-AF79-2E729A0C05F8}"/>
    <cellStyle name="Normal 10 3 3 2 3" xfId="330" xr:uid="{BBE6B449-664D-4735-BA94-67085DCB0245}"/>
    <cellStyle name="Normal 10 3 3 2 3 2" xfId="331" xr:uid="{A7B29FB9-394A-4C0B-8EF4-08345B6DC37F}"/>
    <cellStyle name="Normal 10 3 3 2 3 2 2" xfId="4707" xr:uid="{1AD33DAD-FCD1-40B4-A7F6-4BDC9D623160}"/>
    <cellStyle name="Normal 10 3 3 2 3 3" xfId="332" xr:uid="{D00F50AA-2D22-479F-841A-732B2602B7B6}"/>
    <cellStyle name="Normal 10 3 3 2 3 4" xfId="333" xr:uid="{DDAC8524-9DF5-45EF-B58D-F5F1A11AFA11}"/>
    <cellStyle name="Normal 10 3 3 2 4" xfId="334" xr:uid="{C44FBFFC-B70A-4609-B44F-1CFC8D4B5B07}"/>
    <cellStyle name="Normal 10 3 3 2 4 2" xfId="4708" xr:uid="{FC6133A5-358A-4C7F-AAEA-B0BBEB2DAA3C}"/>
    <cellStyle name="Normal 10 3 3 2 5" xfId="335" xr:uid="{60AE5784-F738-4174-8EE2-8E5BF665490D}"/>
    <cellStyle name="Normal 10 3 3 2 6" xfId="336" xr:uid="{F919875F-B1DE-49E6-8EDE-6B864A8F150A}"/>
    <cellStyle name="Normal 10 3 3 3" xfId="337" xr:uid="{D089A0F2-AD5D-4B12-A6AF-5F57E355B41C}"/>
    <cellStyle name="Normal 10 3 3 3 2" xfId="338" xr:uid="{9623558C-C1CB-486A-9D19-BC6F78B807E6}"/>
    <cellStyle name="Normal 10 3 3 3 2 2" xfId="339" xr:uid="{44F14328-AF37-4333-A698-5E6368AA85FF}"/>
    <cellStyle name="Normal 10 3 3 3 2 2 2" xfId="4709" xr:uid="{812EA727-794C-4FAC-B181-69A3F531611B}"/>
    <cellStyle name="Normal 10 3 3 3 2 3" xfId="340" xr:uid="{5C740DB4-2057-481A-9B02-84B921D6682D}"/>
    <cellStyle name="Normal 10 3 3 3 2 4" xfId="341" xr:uid="{9E9CCBC7-0D20-4E2E-B9E8-C7EF3F33E539}"/>
    <cellStyle name="Normal 10 3 3 3 3" xfId="342" xr:uid="{10139165-B065-49FD-8A87-C847280E77E7}"/>
    <cellStyle name="Normal 10 3 3 3 3 2" xfId="4710" xr:uid="{097D393D-014A-4C99-8E7B-5AB2F34CDF4A}"/>
    <cellStyle name="Normal 10 3 3 3 4" xfId="343" xr:uid="{846A4B27-DB60-4723-9693-72231509FB0B}"/>
    <cellStyle name="Normal 10 3 3 3 5" xfId="344" xr:uid="{368C8119-6FC2-48D8-B76C-CF32090094D5}"/>
    <cellStyle name="Normal 10 3 3 4" xfId="345" xr:uid="{B1301CFE-77AD-4EA7-9921-82E8290EF116}"/>
    <cellStyle name="Normal 10 3 3 4 2" xfId="346" xr:uid="{388AD889-45F5-4249-8EFB-23C18D34911E}"/>
    <cellStyle name="Normal 10 3 3 4 2 2" xfId="4711" xr:uid="{8B38416C-B973-4521-99CA-666E62725334}"/>
    <cellStyle name="Normal 10 3 3 4 3" xfId="347" xr:uid="{EB8C5348-4B79-498C-9BA0-E9E2921D7844}"/>
    <cellStyle name="Normal 10 3 3 4 4" xfId="348" xr:uid="{0AC079CD-72F6-422A-BD47-D64EB9587404}"/>
    <cellStyle name="Normal 10 3 3 5" xfId="349" xr:uid="{F8452159-0580-4A31-8170-3D04E976F3A3}"/>
    <cellStyle name="Normal 10 3 3 5 2" xfId="350" xr:uid="{76473F70-E985-494C-8777-4AC1125DAECD}"/>
    <cellStyle name="Normal 10 3 3 5 3" xfId="351" xr:uid="{AC3E2F5B-1A31-46CA-ACDC-1D7C88FFEBAC}"/>
    <cellStyle name="Normal 10 3 3 5 4" xfId="352" xr:uid="{77DBF9A1-D6FD-4315-B589-5BB12E44F909}"/>
    <cellStyle name="Normal 10 3 3 6" xfId="353" xr:uid="{709F3BB7-4CA0-464F-8A5C-18D7F17F5C3A}"/>
    <cellStyle name="Normal 10 3 3 7" xfId="354" xr:uid="{374E429E-CB50-4FB6-9BE7-C3774A63BA1C}"/>
    <cellStyle name="Normal 10 3 3 8" xfId="355" xr:uid="{F00F25E0-E981-4913-8D66-A42E08867663}"/>
    <cellStyle name="Normal 10 3 4" xfId="356" xr:uid="{48054AC3-0E96-44C6-8756-ABDBD9E2F649}"/>
    <cellStyle name="Normal 10 3 4 2" xfId="357" xr:uid="{AE78EE90-6315-4A08-886A-C7C53475DF42}"/>
    <cellStyle name="Normal 10 3 4 2 2" xfId="358" xr:uid="{6542E100-85CF-4788-BC28-1FE5D6B42C5F}"/>
    <cellStyle name="Normal 10 3 4 2 2 2" xfId="359" xr:uid="{F767567D-1CEC-4DA9-9946-398D462F30A5}"/>
    <cellStyle name="Normal 10 3 4 2 2 2 2" xfId="3825" xr:uid="{697D8BD1-7C89-472B-B9F8-C254861B4F0D}"/>
    <cellStyle name="Normal 10 3 4 2 2 3" xfId="360" xr:uid="{7046EA50-7E1C-45BD-9C13-E56364D33DDC}"/>
    <cellStyle name="Normal 10 3 4 2 2 4" xfId="361" xr:uid="{FC589ACB-DB49-4E44-AE27-1E50105C6615}"/>
    <cellStyle name="Normal 10 3 4 2 3" xfId="362" xr:uid="{94008DF0-F24B-4139-9178-3B811E9A74AE}"/>
    <cellStyle name="Normal 10 3 4 2 3 2" xfId="3826" xr:uid="{81DD99ED-CEEA-414C-B770-2FFBA604B1BE}"/>
    <cellStyle name="Normal 10 3 4 2 4" xfId="363" xr:uid="{6AEEB846-B2BC-450F-BFC1-E90DFC8BB910}"/>
    <cellStyle name="Normal 10 3 4 2 5" xfId="364" xr:uid="{844CEE4C-D170-4A0B-A26C-9F8FB8C8FB4D}"/>
    <cellStyle name="Normal 10 3 4 3" xfId="365" xr:uid="{0D4DB0B1-9419-4B7B-BF5D-94DC462713A5}"/>
    <cellStyle name="Normal 10 3 4 3 2" xfId="366" xr:uid="{B056DC83-F748-474B-880E-73392E9EDDEE}"/>
    <cellStyle name="Normal 10 3 4 3 2 2" xfId="3827" xr:uid="{156699D1-C626-44D5-AE4E-8912EF642791}"/>
    <cellStyle name="Normal 10 3 4 3 3" xfId="367" xr:uid="{BC3387FE-B4CE-4E47-A4F7-F6E2C2BE8B94}"/>
    <cellStyle name="Normal 10 3 4 3 4" xfId="368" xr:uid="{F5C038F8-562D-471F-998E-61F9A805AC31}"/>
    <cellStyle name="Normal 10 3 4 4" xfId="369" xr:uid="{01AC544A-2DF9-48E9-8B44-E67D33800A80}"/>
    <cellStyle name="Normal 10 3 4 4 2" xfId="370" xr:uid="{25F7BFAD-6224-4CB0-974B-B7291A131C1A}"/>
    <cellStyle name="Normal 10 3 4 4 3" xfId="371" xr:uid="{A3286ADB-8EAC-4304-90AF-743D998A7F2D}"/>
    <cellStyle name="Normal 10 3 4 4 4" xfId="372" xr:uid="{DBD8255C-6CD9-49B9-B6A8-B813876A3196}"/>
    <cellStyle name="Normal 10 3 4 5" xfId="373" xr:uid="{1F58F5A9-4FC7-44ED-9D8B-C08BD9E49BD3}"/>
    <cellStyle name="Normal 10 3 4 6" xfId="374" xr:uid="{2898F875-F31A-4C66-96F8-0A523F6C4099}"/>
    <cellStyle name="Normal 10 3 4 7" xfId="375" xr:uid="{27A7D4F9-64BF-4B0E-B21E-B5126CA494BB}"/>
    <cellStyle name="Normal 10 3 5" xfId="376" xr:uid="{5A7829E6-FA0D-4A23-8C6B-2FE60BE7967E}"/>
    <cellStyle name="Normal 10 3 5 2" xfId="377" xr:uid="{774C3F00-B74B-4948-B093-982FFA7FA430}"/>
    <cellStyle name="Normal 10 3 5 2 2" xfId="378" xr:uid="{4AF35E1F-E8C5-49E0-A0C2-F558189019FD}"/>
    <cellStyle name="Normal 10 3 5 2 2 2" xfId="3828" xr:uid="{0CD98F0B-0532-4B94-AD8B-215D04674F43}"/>
    <cellStyle name="Normal 10 3 5 2 3" xfId="379" xr:uid="{7FEEB47A-6C58-4481-9530-194C3430A387}"/>
    <cellStyle name="Normal 10 3 5 2 4" xfId="380" xr:uid="{7EF222A7-3929-48A7-85A2-23F6464F31C9}"/>
    <cellStyle name="Normal 10 3 5 3" xfId="381" xr:uid="{D9FCBF2A-B1DB-4DB7-B438-BBF615CE3E9C}"/>
    <cellStyle name="Normal 10 3 5 3 2" xfId="382" xr:uid="{D3128BC0-FAB5-4864-9209-B7527E06A784}"/>
    <cellStyle name="Normal 10 3 5 3 3" xfId="383" xr:uid="{0891C45B-B1E2-4F27-A464-A6191D01319F}"/>
    <cellStyle name="Normal 10 3 5 3 4" xfId="384" xr:uid="{8868446C-52AE-42A9-B95A-CC40FB1B80A1}"/>
    <cellStyle name="Normal 10 3 5 4" xfId="385" xr:uid="{D463542F-BEEC-40AC-B3FB-E9ACD4F21ADA}"/>
    <cellStyle name="Normal 10 3 5 5" xfId="386" xr:uid="{BD0AFB3F-A9F5-46AD-ABBB-67A6888302A2}"/>
    <cellStyle name="Normal 10 3 5 6" xfId="387" xr:uid="{61BF5CF4-3850-4B30-86C5-B5114EEC98E8}"/>
    <cellStyle name="Normal 10 3 6" xfId="388" xr:uid="{370FF4D6-F26B-4749-9F00-FE9D0C03268E}"/>
    <cellStyle name="Normal 10 3 6 2" xfId="389" xr:uid="{AE0E5766-4C52-4839-925C-3BD27FEBCBE9}"/>
    <cellStyle name="Normal 10 3 6 2 2" xfId="390" xr:uid="{B3C59910-1731-427E-8201-FF9866F51DE0}"/>
    <cellStyle name="Normal 10 3 6 2 3" xfId="391" xr:uid="{7D9B0DD0-5757-4431-BC94-989D75769FE2}"/>
    <cellStyle name="Normal 10 3 6 2 4" xfId="392" xr:uid="{88BCD294-4ABB-4754-94C7-1B2ADB083CB2}"/>
    <cellStyle name="Normal 10 3 6 3" xfId="393" xr:uid="{8CEA8599-55C0-4F3A-871F-9C98D74CE94C}"/>
    <cellStyle name="Normal 10 3 6 4" xfId="394" xr:uid="{98B4E0B9-E023-4432-A8B9-7DA169827F94}"/>
    <cellStyle name="Normal 10 3 6 5" xfId="395" xr:uid="{DCE3B610-5BE2-4A4E-BA67-C7B2FDE8A9EE}"/>
    <cellStyle name="Normal 10 3 7" xfId="396" xr:uid="{3E273BCF-79DB-4FDF-B5A6-8E88516F3141}"/>
    <cellStyle name="Normal 10 3 7 2" xfId="397" xr:uid="{0C1549FF-E771-43EE-9EE9-45376265272A}"/>
    <cellStyle name="Normal 10 3 7 3" xfId="398" xr:uid="{9E14A618-8DB4-4EB3-B42B-91DFA2B2FD2E}"/>
    <cellStyle name="Normal 10 3 7 4" xfId="399" xr:uid="{704D21F8-9100-4057-9739-C3F959C11850}"/>
    <cellStyle name="Normal 10 3 8" xfId="400" xr:uid="{FF35E09C-ABA1-4D42-8FD1-658F5BC58D25}"/>
    <cellStyle name="Normal 10 3 8 2" xfId="401" xr:uid="{E55344AB-128F-4137-8C32-B8A61784FEBD}"/>
    <cellStyle name="Normal 10 3 8 3" xfId="402" xr:uid="{CED764D8-75FA-4145-BDCC-DC06F6AD830C}"/>
    <cellStyle name="Normal 10 3 8 4" xfId="403" xr:uid="{2A8971A9-5081-4033-ADBA-AC5A8BD9E1E1}"/>
    <cellStyle name="Normal 10 3 9" xfId="404" xr:uid="{7B0F048F-5CC0-4DA2-9024-16A3686F8195}"/>
    <cellStyle name="Normal 10 4" xfId="405" xr:uid="{AFCA3648-034E-460E-9B72-411FC105D7E3}"/>
    <cellStyle name="Normal 10 4 10" xfId="406" xr:uid="{1D4CE1CF-3962-4481-8395-29765CA1AC6A}"/>
    <cellStyle name="Normal 10 4 11" xfId="407" xr:uid="{02E2B017-9B22-4483-934B-5DE577F1F94C}"/>
    <cellStyle name="Normal 10 4 2" xfId="408" xr:uid="{9D94A09D-C1AE-45DA-9757-BC0770933E68}"/>
    <cellStyle name="Normal 10 4 2 2" xfId="409" xr:uid="{87B7B3B2-32FE-46FD-AA44-3A95741317FA}"/>
    <cellStyle name="Normal 10 4 2 2 2" xfId="410" xr:uid="{889F39CA-A6A8-4732-8936-3FA446390150}"/>
    <cellStyle name="Normal 10 4 2 2 2 2" xfId="411" xr:uid="{AA177BA9-3831-4C60-9474-B9E068D3AC23}"/>
    <cellStyle name="Normal 10 4 2 2 2 2 2" xfId="412" xr:uid="{2D80519B-DEDE-44AB-8138-E01C05394CA6}"/>
    <cellStyle name="Normal 10 4 2 2 2 2 3" xfId="413" xr:uid="{DAD3E11A-14F4-473D-AF1D-7C18212B08D3}"/>
    <cellStyle name="Normal 10 4 2 2 2 2 4" xfId="414" xr:uid="{F6F84FB7-E946-46A6-B8AF-FB9C5CD9E6D2}"/>
    <cellStyle name="Normal 10 4 2 2 2 3" xfId="415" xr:uid="{F9923F24-3D67-4C04-B37C-FF23F56108B9}"/>
    <cellStyle name="Normal 10 4 2 2 2 3 2" xfId="416" xr:uid="{092AA503-9201-4A7D-8FB5-B8437FADCE84}"/>
    <cellStyle name="Normal 10 4 2 2 2 3 3" xfId="417" xr:uid="{1EF5120F-39A3-4FC9-ACC6-FDD072B7BA0D}"/>
    <cellStyle name="Normal 10 4 2 2 2 3 4" xfId="418" xr:uid="{D2327F8F-E79B-46A8-9540-47C860A33140}"/>
    <cellStyle name="Normal 10 4 2 2 2 4" xfId="419" xr:uid="{64E43471-A4D8-4E17-B1EC-EF0CADCB1CC9}"/>
    <cellStyle name="Normal 10 4 2 2 2 5" xfId="420" xr:uid="{09212A68-FD4E-4D6F-A12D-314CE579947D}"/>
    <cellStyle name="Normal 10 4 2 2 2 6" xfId="421" xr:uid="{99BC959B-7773-4BD5-ADED-A5A3FB1E1F54}"/>
    <cellStyle name="Normal 10 4 2 2 3" xfId="422" xr:uid="{C28E710F-C5CD-4D79-8A17-7ADD31E79A14}"/>
    <cellStyle name="Normal 10 4 2 2 3 2" xfId="423" xr:uid="{4D1F29B8-F925-4AEA-819C-A772CCDFAD29}"/>
    <cellStyle name="Normal 10 4 2 2 3 2 2" xfId="424" xr:uid="{38589C83-E1CE-4DBB-8327-8632D41C5B3D}"/>
    <cellStyle name="Normal 10 4 2 2 3 2 3" xfId="425" xr:uid="{0B83D258-8795-4588-AC40-45F83D716123}"/>
    <cellStyle name="Normal 10 4 2 2 3 2 4" xfId="426" xr:uid="{EADE2538-AAE9-4F68-BDD7-1E60A20AF52F}"/>
    <cellStyle name="Normal 10 4 2 2 3 3" xfId="427" xr:uid="{F1AA4A1E-6FB8-4F3F-B6FE-2B66EA89AE4A}"/>
    <cellStyle name="Normal 10 4 2 2 3 4" xfId="428" xr:uid="{2DB29B8B-E0B8-4E06-8488-08BE394A5696}"/>
    <cellStyle name="Normal 10 4 2 2 3 5" xfId="429" xr:uid="{4DE184E8-958F-4F0A-9F98-4978B33000A3}"/>
    <cellStyle name="Normal 10 4 2 2 4" xfId="430" xr:uid="{BAFF28F2-8613-4058-9947-E1F470EDEA4F}"/>
    <cellStyle name="Normal 10 4 2 2 4 2" xfId="431" xr:uid="{EF2B87F2-02F6-4DB3-AA7D-FADB9E0D86C9}"/>
    <cellStyle name="Normal 10 4 2 2 4 3" xfId="432" xr:uid="{7F0BD939-2CC8-45C9-A6CC-E9D19ADDE844}"/>
    <cellStyle name="Normal 10 4 2 2 4 4" xfId="433" xr:uid="{BE2B8FC6-3E7B-4074-8E01-B5E12F00A85F}"/>
    <cellStyle name="Normal 10 4 2 2 5" xfId="434" xr:uid="{3C858210-6342-4332-A2CD-AD1623B02A88}"/>
    <cellStyle name="Normal 10 4 2 2 5 2" xfId="435" xr:uid="{737EF593-3659-47C3-93EB-D62392BB2BCE}"/>
    <cellStyle name="Normal 10 4 2 2 5 3" xfId="436" xr:uid="{9084E237-DA9A-4FEF-A291-FD0DA44845EC}"/>
    <cellStyle name="Normal 10 4 2 2 5 4" xfId="437" xr:uid="{1A646E3A-D2C5-43EB-9CEF-744306A9B73D}"/>
    <cellStyle name="Normal 10 4 2 2 6" xfId="438" xr:uid="{E47B10C0-EE8F-4AC0-8546-385315EC3408}"/>
    <cellStyle name="Normal 10 4 2 2 7" xfId="439" xr:uid="{9CA975DB-3113-4704-A36D-1850143C11F0}"/>
    <cellStyle name="Normal 10 4 2 2 8" xfId="440" xr:uid="{F2E208B5-745B-41D5-8462-9BCF89D61079}"/>
    <cellStyle name="Normal 10 4 2 3" xfId="441" xr:uid="{B958A9A1-0536-4380-889C-B7CFC640C715}"/>
    <cellStyle name="Normal 10 4 2 3 2" xfId="442" xr:uid="{CB9B5F9E-5DAA-4776-A194-3176A6C1DD15}"/>
    <cellStyle name="Normal 10 4 2 3 2 2" xfId="443" xr:uid="{24A8BA6F-3BF5-4D99-92BB-633C52BC868E}"/>
    <cellStyle name="Normal 10 4 2 3 2 3" xfId="444" xr:uid="{11D407B5-8947-4EBE-B0DA-A14E8EB8A74A}"/>
    <cellStyle name="Normal 10 4 2 3 2 4" xfId="445" xr:uid="{E6AEA0AC-95D4-4B7D-A7E2-49EB4ACA3304}"/>
    <cellStyle name="Normal 10 4 2 3 3" xfId="446" xr:uid="{42B0C8F5-820D-49FD-9F35-FDAF3F8B166F}"/>
    <cellStyle name="Normal 10 4 2 3 3 2" xfId="447" xr:uid="{DDF637C5-3045-4E5E-887C-A99BFE2AB2C5}"/>
    <cellStyle name="Normal 10 4 2 3 3 3" xfId="448" xr:uid="{E25CF009-B283-4385-B72B-1791E8E469E1}"/>
    <cellStyle name="Normal 10 4 2 3 3 4" xfId="449" xr:uid="{D6295001-1C4D-4D58-9EEB-E14DEBBB29CF}"/>
    <cellStyle name="Normal 10 4 2 3 4" xfId="450" xr:uid="{BF806EF0-FBC3-46CA-BCD6-16ED6D8DCABF}"/>
    <cellStyle name="Normal 10 4 2 3 5" xfId="451" xr:uid="{5B268FC9-52A1-4050-9E6D-261E052D1874}"/>
    <cellStyle name="Normal 10 4 2 3 6" xfId="452" xr:uid="{F232809A-8272-4AD2-9A8B-809FADD8B678}"/>
    <cellStyle name="Normal 10 4 2 4" xfId="453" xr:uid="{4CA118D9-60E3-46B1-BCC6-0225788392D6}"/>
    <cellStyle name="Normal 10 4 2 4 2" xfId="454" xr:uid="{C75DED87-D85E-4BE7-BB16-FF5CF1811847}"/>
    <cellStyle name="Normal 10 4 2 4 2 2" xfId="455" xr:uid="{F948F1BF-2FD4-42E7-83AA-7494B63D2747}"/>
    <cellStyle name="Normal 10 4 2 4 2 3" xfId="456" xr:uid="{1708E769-F8B1-4194-9D8C-E0EC7A880934}"/>
    <cellStyle name="Normal 10 4 2 4 2 4" xfId="457" xr:uid="{DA8CB8F9-6EDD-431A-A5CB-FCFD85216D8A}"/>
    <cellStyle name="Normal 10 4 2 4 3" xfId="458" xr:uid="{41CF1D89-37B9-430C-8DE6-9D492AD176C8}"/>
    <cellStyle name="Normal 10 4 2 4 4" xfId="459" xr:uid="{EE83B3A2-7325-4BCF-A04A-466B40C5E083}"/>
    <cellStyle name="Normal 10 4 2 4 5" xfId="460" xr:uid="{151E389F-2B04-4B9E-A489-C4AA84F9B1A1}"/>
    <cellStyle name="Normal 10 4 2 5" xfId="461" xr:uid="{1375A76D-014B-42A0-B5C2-89376508549F}"/>
    <cellStyle name="Normal 10 4 2 5 2" xfId="462" xr:uid="{22A3B921-8BB1-4A87-83CB-80EFCDB29264}"/>
    <cellStyle name="Normal 10 4 2 5 3" xfId="463" xr:uid="{84F0F8A8-7698-43FA-9A2B-AD37471EA07F}"/>
    <cellStyle name="Normal 10 4 2 5 4" xfId="464" xr:uid="{70F3089D-2B14-464A-AA30-C53801F92723}"/>
    <cellStyle name="Normal 10 4 2 6" xfId="465" xr:uid="{C4AE3649-2FDE-4051-B190-B0126C3EF2A1}"/>
    <cellStyle name="Normal 10 4 2 6 2" xfId="466" xr:uid="{4E6A6BF4-B7F7-4EBC-AC95-4164E6434CED}"/>
    <cellStyle name="Normal 10 4 2 6 3" xfId="467" xr:uid="{45D66B47-BFAB-4844-9266-E73B1206A1CC}"/>
    <cellStyle name="Normal 10 4 2 6 4" xfId="468" xr:uid="{C823F953-494A-4565-8A54-9838A724D4C1}"/>
    <cellStyle name="Normal 10 4 2 7" xfId="469" xr:uid="{462E586B-B39F-4476-9EDB-66C6D4DFE2CA}"/>
    <cellStyle name="Normal 10 4 2 8" xfId="470" xr:uid="{4EA26657-C919-4F02-8C91-6DEAC938CB54}"/>
    <cellStyle name="Normal 10 4 2 9" xfId="471" xr:uid="{9DC8398A-75CE-4B9E-8AA0-418D8ACD4C23}"/>
    <cellStyle name="Normal 10 4 3" xfId="472" xr:uid="{E63B47D4-9A77-4866-AFB5-457147E88CBD}"/>
    <cellStyle name="Normal 10 4 3 2" xfId="473" xr:uid="{501B2C6C-3096-4C36-834D-1E71DCB0C4EA}"/>
    <cellStyle name="Normal 10 4 3 2 2" xfId="474" xr:uid="{E843A460-985E-4DE3-8616-3C8D8DD07449}"/>
    <cellStyle name="Normal 10 4 3 2 2 2" xfId="475" xr:uid="{91E4D2FB-B807-4521-87F2-34BAAB445FB7}"/>
    <cellStyle name="Normal 10 4 3 2 2 2 2" xfId="3829" xr:uid="{F2D56548-39D2-4FCC-884D-D625693442B1}"/>
    <cellStyle name="Normal 10 4 3 2 2 3" xfId="476" xr:uid="{BD923582-1A86-47E5-A2B9-15E65EDEFB23}"/>
    <cellStyle name="Normal 10 4 3 2 2 4" xfId="477" xr:uid="{62FCCA74-9674-4F34-A5D1-8641797756E9}"/>
    <cellStyle name="Normal 10 4 3 2 3" xfId="478" xr:uid="{11893A71-1047-4F69-AA3D-FF140BF56BA5}"/>
    <cellStyle name="Normal 10 4 3 2 3 2" xfId="479" xr:uid="{054F678A-490F-4676-98C1-F415ABC9F179}"/>
    <cellStyle name="Normal 10 4 3 2 3 3" xfId="480" xr:uid="{637C430F-F33F-4E24-823D-E6C76990C63E}"/>
    <cellStyle name="Normal 10 4 3 2 3 4" xfId="481" xr:uid="{248858C7-274B-4E01-8235-FDCE858AD07F}"/>
    <cellStyle name="Normal 10 4 3 2 4" xfId="482" xr:uid="{012F4A8B-C681-4309-9D4B-84FBD1B4AD35}"/>
    <cellStyle name="Normal 10 4 3 2 5" xfId="483" xr:uid="{8ED48F43-9668-4820-B183-B688DCBF94D4}"/>
    <cellStyle name="Normal 10 4 3 2 6" xfId="484" xr:uid="{90FF64DA-9682-49E0-9529-91F75EB5FDE4}"/>
    <cellStyle name="Normal 10 4 3 3" xfId="485" xr:uid="{4C8ED551-E277-47C8-93E5-609947B7E7FA}"/>
    <cellStyle name="Normal 10 4 3 3 2" xfId="486" xr:uid="{02A8629B-A830-45E9-B74F-FEB7BD0C00DE}"/>
    <cellStyle name="Normal 10 4 3 3 2 2" xfId="487" xr:uid="{78EAD663-A57F-40BD-9CE7-D9987B7BD7AB}"/>
    <cellStyle name="Normal 10 4 3 3 2 3" xfId="488" xr:uid="{B83ABA6F-AE82-41DE-AC4D-2C1AF3B3EE66}"/>
    <cellStyle name="Normal 10 4 3 3 2 4" xfId="489" xr:uid="{A96C3E6D-3BFB-4BC4-9795-D9B74E2087FD}"/>
    <cellStyle name="Normal 10 4 3 3 3" xfId="490" xr:uid="{89F7D464-1543-4F7D-A732-3E8515C2FA46}"/>
    <cellStyle name="Normal 10 4 3 3 4" xfId="491" xr:uid="{F6593910-074A-473A-9BA7-5F902C51D7AB}"/>
    <cellStyle name="Normal 10 4 3 3 5" xfId="492" xr:uid="{9D90E4FE-9624-4267-B638-45BD067632DC}"/>
    <cellStyle name="Normal 10 4 3 4" xfId="493" xr:uid="{6AF33FC6-8F6F-4C6E-B3CD-13FA58F8C48A}"/>
    <cellStyle name="Normal 10 4 3 4 2" xfId="494" xr:uid="{13AD64B8-D624-416C-9893-F359A40D9CDE}"/>
    <cellStyle name="Normal 10 4 3 4 3" xfId="495" xr:uid="{52DFFDCE-64EA-403E-92CC-3DCE27C130CD}"/>
    <cellStyle name="Normal 10 4 3 4 4" xfId="496" xr:uid="{99A4832F-1A7F-47FC-BA68-8244BCFC8D5F}"/>
    <cellStyle name="Normal 10 4 3 5" xfId="497" xr:uid="{E76D89D5-156C-499C-828B-7661DF20BFA4}"/>
    <cellStyle name="Normal 10 4 3 5 2" xfId="498" xr:uid="{2151C679-D878-4021-8174-67A25FFD0CC6}"/>
    <cellStyle name="Normal 10 4 3 5 3" xfId="499" xr:uid="{84C4553E-EBC7-4388-BF01-D3A0FE35E914}"/>
    <cellStyle name="Normal 10 4 3 5 4" xfId="500" xr:uid="{9721765C-CCE9-40F6-A3AF-4E4C762AFCAE}"/>
    <cellStyle name="Normal 10 4 3 6" xfId="501" xr:uid="{1C897FB0-0847-45D6-9275-BEA053B1FA7B}"/>
    <cellStyle name="Normal 10 4 3 7" xfId="502" xr:uid="{6E7FD6BF-CA9C-434E-96D7-08A2313B957D}"/>
    <cellStyle name="Normal 10 4 3 8" xfId="503" xr:uid="{A733FF00-90B8-4DB1-9814-FE8CDDFE15B0}"/>
    <cellStyle name="Normal 10 4 4" xfId="504" xr:uid="{C7D3266E-DF79-468D-86A8-A2B22532EB0B}"/>
    <cellStyle name="Normal 10 4 4 2" xfId="505" xr:uid="{F1E3CD40-D1F6-45C3-836C-66408BDC9CF7}"/>
    <cellStyle name="Normal 10 4 4 2 2" xfId="506" xr:uid="{ADA749BE-ACDE-4BBA-B030-2C7144DD869A}"/>
    <cellStyle name="Normal 10 4 4 2 2 2" xfId="507" xr:uid="{0EA37DCA-C195-4C22-B2B2-B4B09B4F67CE}"/>
    <cellStyle name="Normal 10 4 4 2 2 3" xfId="508" xr:uid="{71B0556E-6199-4E3D-8103-2499115E6CDF}"/>
    <cellStyle name="Normal 10 4 4 2 2 4" xfId="509" xr:uid="{EB658E4E-478D-41D1-821D-1F52D7573F52}"/>
    <cellStyle name="Normal 10 4 4 2 3" xfId="510" xr:uid="{1D31D410-D4A3-476F-8740-11A36C49994C}"/>
    <cellStyle name="Normal 10 4 4 2 4" xfId="511" xr:uid="{09CEF185-C5BC-4B43-8FAE-B77F7E5048D3}"/>
    <cellStyle name="Normal 10 4 4 2 5" xfId="512" xr:uid="{1B8AABAD-12F4-42BB-9273-C92C6E4690AE}"/>
    <cellStyle name="Normal 10 4 4 3" xfId="513" xr:uid="{AD328131-95BA-4FC1-8203-3EE6622F7D72}"/>
    <cellStyle name="Normal 10 4 4 3 2" xfId="514" xr:uid="{277AE683-89AA-4DD4-A98D-BC41893C36FF}"/>
    <cellStyle name="Normal 10 4 4 3 3" xfId="515" xr:uid="{ED71F3B6-0CA6-40FB-8460-94E18355FD2B}"/>
    <cellStyle name="Normal 10 4 4 3 4" xfId="516" xr:uid="{D526F781-05FD-4329-ABAA-DADF13F023AC}"/>
    <cellStyle name="Normal 10 4 4 4" xfId="517" xr:uid="{DF9E1066-AF6F-4152-9ADA-156A5207BD50}"/>
    <cellStyle name="Normal 10 4 4 4 2" xfId="518" xr:uid="{121B7F88-AE15-40CB-9477-16203E195052}"/>
    <cellStyle name="Normal 10 4 4 4 3" xfId="519" xr:uid="{A1EA478B-E782-4BC1-9D9D-4D357C8B0BE4}"/>
    <cellStyle name="Normal 10 4 4 4 4" xfId="520" xr:uid="{C69DA0DE-AFEE-499F-807A-17A1FD8114EE}"/>
    <cellStyle name="Normal 10 4 4 5" xfId="521" xr:uid="{93169960-1E71-49F2-82E5-A7BEAC8640A1}"/>
    <cellStyle name="Normal 10 4 4 6" xfId="522" xr:uid="{CBDF2EE9-1C5E-40BD-87DC-9790325FBF31}"/>
    <cellStyle name="Normal 10 4 4 7" xfId="523" xr:uid="{F40D2F5C-76FE-4824-A455-572B5267AF84}"/>
    <cellStyle name="Normal 10 4 5" xfId="524" xr:uid="{CD2C02ED-6BF3-482A-9417-0D266D999602}"/>
    <cellStyle name="Normal 10 4 5 2" xfId="525" xr:uid="{9072C9BC-2E66-47BB-A759-E11F5BE91F35}"/>
    <cellStyle name="Normal 10 4 5 2 2" xfId="526" xr:uid="{C4D266AE-36CB-4073-9FA6-F8072A714704}"/>
    <cellStyle name="Normal 10 4 5 2 3" xfId="527" xr:uid="{114F9090-B921-443F-B1FD-079157012E4E}"/>
    <cellStyle name="Normal 10 4 5 2 4" xfId="528" xr:uid="{D0C2F532-E9E3-41E7-BCE3-AEBBCDAFD471}"/>
    <cellStyle name="Normal 10 4 5 3" xfId="529" xr:uid="{E9411301-6617-4793-9495-CF29A88CD3D6}"/>
    <cellStyle name="Normal 10 4 5 3 2" xfId="530" xr:uid="{B34F50DF-1F2C-400C-90AC-1DC10394AA15}"/>
    <cellStyle name="Normal 10 4 5 3 3" xfId="531" xr:uid="{A7DABF20-DF6D-416C-85B3-2981AE9E81FD}"/>
    <cellStyle name="Normal 10 4 5 3 4" xfId="532" xr:uid="{DB072720-62A0-4622-BEB8-C18A63493DD2}"/>
    <cellStyle name="Normal 10 4 5 4" xfId="533" xr:uid="{74941ADE-04E5-4E8B-BDC7-5624B854B7E1}"/>
    <cellStyle name="Normal 10 4 5 5" xfId="534" xr:uid="{5C8844FD-18F2-4015-8B53-13999C6C3C45}"/>
    <cellStyle name="Normal 10 4 5 6" xfId="535" xr:uid="{9FBACC14-DD05-4F14-8988-04A621C1E15D}"/>
    <cellStyle name="Normal 10 4 6" xfId="536" xr:uid="{5F9CFF4E-D1BC-42DB-B0BE-79B493A55BCE}"/>
    <cellStyle name="Normal 10 4 6 2" xfId="537" xr:uid="{096B6663-4BDA-4B37-B10B-0955C2AD1623}"/>
    <cellStyle name="Normal 10 4 6 2 2" xfId="538" xr:uid="{E13A7EED-A0B1-4BBF-91D1-70436FB4D943}"/>
    <cellStyle name="Normal 10 4 6 2 3" xfId="539" xr:uid="{8521A1FD-CB61-418C-9259-BFF957E02127}"/>
    <cellStyle name="Normal 10 4 6 2 4" xfId="540" xr:uid="{0C211196-2D6D-45E3-8F7F-0689187B6169}"/>
    <cellStyle name="Normal 10 4 6 3" xfId="541" xr:uid="{44108AE6-09D1-45E6-B96D-A70E341951D8}"/>
    <cellStyle name="Normal 10 4 6 4" xfId="542" xr:uid="{1EABF66B-0C23-45EE-8BD3-1A896FFD540D}"/>
    <cellStyle name="Normal 10 4 6 5" xfId="543" xr:uid="{274D4122-DAF5-4662-8C12-25691F9B039C}"/>
    <cellStyle name="Normal 10 4 7" xfId="544" xr:uid="{32668040-5939-4E20-A432-50404912B3D6}"/>
    <cellStyle name="Normal 10 4 7 2" xfId="545" xr:uid="{484A55A0-EBE0-418D-9212-A1DB6B99B8DE}"/>
    <cellStyle name="Normal 10 4 7 3" xfId="546" xr:uid="{AB7CF021-99C0-411E-B0BA-F80A060294C9}"/>
    <cellStyle name="Normal 10 4 7 4" xfId="547" xr:uid="{2C73B678-A9CC-459F-B09A-6987FDA10BBD}"/>
    <cellStyle name="Normal 10 4 8" xfId="548" xr:uid="{F6B6F2FD-BF49-4DA5-807F-74F8D2AD9F21}"/>
    <cellStyle name="Normal 10 4 8 2" xfId="549" xr:uid="{AD937FF5-B03C-4A8F-B731-9B2A4906B90B}"/>
    <cellStyle name="Normal 10 4 8 3" xfId="550" xr:uid="{EAA34063-00C7-476A-991E-B62CE7EF38C3}"/>
    <cellStyle name="Normal 10 4 8 4" xfId="551" xr:uid="{86A8FF2F-399E-40C5-B473-52FF74CBA0BF}"/>
    <cellStyle name="Normal 10 4 9" xfId="552" xr:uid="{E91BEE48-A636-4ED2-AECF-1ABCA6CE745A}"/>
    <cellStyle name="Normal 10 5" xfId="553" xr:uid="{F66345E6-B2FB-4CF2-88BB-29B89E124E3E}"/>
    <cellStyle name="Normal 10 5 2" xfId="554" xr:uid="{433A0FB0-6A6C-4586-A4B0-097BD64831EA}"/>
    <cellStyle name="Normal 10 5 2 2" xfId="555" xr:uid="{7AC66CAE-55B5-4273-A377-E6896E864256}"/>
    <cellStyle name="Normal 10 5 2 2 2" xfId="556" xr:uid="{F029022D-D1C4-409C-8845-6C1D75457205}"/>
    <cellStyle name="Normal 10 5 2 2 2 2" xfId="557" xr:uid="{24A7EFFD-7BB7-4959-A3B1-3102BCE22A47}"/>
    <cellStyle name="Normal 10 5 2 2 2 3" xfId="558" xr:uid="{E8215298-B151-4FE5-A6D7-EF3781495A08}"/>
    <cellStyle name="Normal 10 5 2 2 2 4" xfId="559" xr:uid="{7194CFF2-4807-4234-AAE9-485E52DA7B76}"/>
    <cellStyle name="Normal 10 5 2 2 3" xfId="560" xr:uid="{971E0A36-AC1B-41E0-AB4C-DE355BBB2439}"/>
    <cellStyle name="Normal 10 5 2 2 3 2" xfId="561" xr:uid="{645E2BCA-2518-463D-84B0-A086D48ACA58}"/>
    <cellStyle name="Normal 10 5 2 2 3 3" xfId="562" xr:uid="{188851B9-B95A-45AB-9B24-02E526E8E8B6}"/>
    <cellStyle name="Normal 10 5 2 2 3 4" xfId="563" xr:uid="{3CDE7929-073B-4791-938B-4A97D7E64606}"/>
    <cellStyle name="Normal 10 5 2 2 4" xfId="564" xr:uid="{7D353123-404D-42FB-A5C5-5EC859EEE106}"/>
    <cellStyle name="Normal 10 5 2 2 5" xfId="565" xr:uid="{DDDD737C-A1AB-4353-AA32-8435DE8754A0}"/>
    <cellStyle name="Normal 10 5 2 2 6" xfId="566" xr:uid="{1E9930BC-27F1-4B2A-8E5A-D4C109E7EA3C}"/>
    <cellStyle name="Normal 10 5 2 3" xfId="567" xr:uid="{7D8DA9AC-F80C-4650-8F2D-B766B9BBE27B}"/>
    <cellStyle name="Normal 10 5 2 3 2" xfId="568" xr:uid="{03EE9078-7671-4E45-88FE-A76FDAD8C9AF}"/>
    <cellStyle name="Normal 10 5 2 3 2 2" xfId="569" xr:uid="{C0F61A31-E19F-4B7D-83CE-D483C1A825B3}"/>
    <cellStyle name="Normal 10 5 2 3 2 3" xfId="570" xr:uid="{E5431CA5-77CA-4886-ADE4-B3CBEDFF0CCA}"/>
    <cellStyle name="Normal 10 5 2 3 2 4" xfId="571" xr:uid="{AEBC573A-C180-410D-A316-56DE5DFDFE14}"/>
    <cellStyle name="Normal 10 5 2 3 3" xfId="572" xr:uid="{5C25955A-8BB5-46CA-B824-0C55227F9A5D}"/>
    <cellStyle name="Normal 10 5 2 3 4" xfId="573" xr:uid="{E0E3E9F4-08A6-4C21-8585-908E8D6CD533}"/>
    <cellStyle name="Normal 10 5 2 3 5" xfId="574" xr:uid="{8FDE6857-C432-4092-B231-B75C1379975B}"/>
    <cellStyle name="Normal 10 5 2 4" xfId="575" xr:uid="{F35F67CE-9540-41A8-9B29-ACA3A3CC8616}"/>
    <cellStyle name="Normal 10 5 2 4 2" xfId="576" xr:uid="{B002BD5C-E606-42CE-A27C-6A4F75FFBEC4}"/>
    <cellStyle name="Normal 10 5 2 4 3" xfId="577" xr:uid="{218175F1-12C7-4CF6-90F5-450CDB0E9214}"/>
    <cellStyle name="Normal 10 5 2 4 4" xfId="578" xr:uid="{82EFFD9C-6AD0-43AF-8AC6-03244ECD48BB}"/>
    <cellStyle name="Normal 10 5 2 5" xfId="579" xr:uid="{3D7D7614-E0E9-4FF7-968C-333B55F97C40}"/>
    <cellStyle name="Normal 10 5 2 5 2" xfId="580" xr:uid="{CB8E97CF-ECFA-4C43-9ECF-4DE711FA9C1B}"/>
    <cellStyle name="Normal 10 5 2 5 3" xfId="581" xr:uid="{67FA6151-CF10-4794-8619-728FFB00D2DC}"/>
    <cellStyle name="Normal 10 5 2 5 4" xfId="582" xr:uid="{BE6085E8-BFC8-4A47-A159-014F642F061E}"/>
    <cellStyle name="Normal 10 5 2 6" xfId="583" xr:uid="{9D7246E8-48B5-4AAF-91D7-99AAD8B90DB6}"/>
    <cellStyle name="Normal 10 5 2 7" xfId="584" xr:uid="{BFC4DC6B-FC09-44A4-A6EE-43F2A4915507}"/>
    <cellStyle name="Normal 10 5 2 8" xfId="585" xr:uid="{848C0F6F-00E9-4AFE-813E-781E26744B49}"/>
    <cellStyle name="Normal 10 5 3" xfId="586" xr:uid="{0BE66330-8BB3-411F-AF9C-3595421AB127}"/>
    <cellStyle name="Normal 10 5 3 2" xfId="587" xr:uid="{2F08E9B5-A5AF-485E-BF96-DDF23F6922BF}"/>
    <cellStyle name="Normal 10 5 3 2 2" xfId="588" xr:uid="{B056D413-BAA2-4B82-BC8A-20C63B69A984}"/>
    <cellStyle name="Normal 10 5 3 2 3" xfId="589" xr:uid="{7379BB41-7290-4CAC-BC7A-789FB7E273EF}"/>
    <cellStyle name="Normal 10 5 3 2 4" xfId="590" xr:uid="{FC5403D5-9342-4748-9AC3-20C94DBF7A94}"/>
    <cellStyle name="Normal 10 5 3 3" xfId="591" xr:uid="{FA49B1F9-AB91-4BBD-A895-A5602264A703}"/>
    <cellStyle name="Normal 10 5 3 3 2" xfId="592" xr:uid="{12CCF5FF-186F-4453-9AC3-A9219B127740}"/>
    <cellStyle name="Normal 10 5 3 3 3" xfId="593" xr:uid="{23450ECD-6FE6-4703-9128-0AF3ABBEBBC5}"/>
    <cellStyle name="Normal 10 5 3 3 4" xfId="594" xr:uid="{92A635CE-8CC7-45E4-9C6C-8ED325DFF55D}"/>
    <cellStyle name="Normal 10 5 3 4" xfId="595" xr:uid="{4A2015B5-C5CE-4978-88B5-98DD841536E2}"/>
    <cellStyle name="Normal 10 5 3 5" xfId="596" xr:uid="{8B765919-6EDB-47F8-BEB0-5B01140C30F8}"/>
    <cellStyle name="Normal 10 5 3 6" xfId="597" xr:uid="{17CF37ED-42A8-4D52-8F49-87026DDF0AF3}"/>
    <cellStyle name="Normal 10 5 4" xfId="598" xr:uid="{D14B91A8-DAF0-4764-A621-21A8FE731F5D}"/>
    <cellStyle name="Normal 10 5 4 2" xfId="599" xr:uid="{3A0F0EF9-F41B-4435-9012-14AA8EAADB83}"/>
    <cellStyle name="Normal 10 5 4 2 2" xfId="600" xr:uid="{C03848CA-1316-4CAB-8093-C82B741DF92D}"/>
    <cellStyle name="Normal 10 5 4 2 3" xfId="601" xr:uid="{C0BAA118-8FAA-461B-A370-081392CC06C0}"/>
    <cellStyle name="Normal 10 5 4 2 4" xfId="602" xr:uid="{CA691655-4B4C-4839-BC09-417F31A6A159}"/>
    <cellStyle name="Normal 10 5 4 3" xfId="603" xr:uid="{07BA9274-6BF0-46A7-BB11-755287B90506}"/>
    <cellStyle name="Normal 10 5 4 4" xfId="604" xr:uid="{D323566F-B41E-4EE3-8AE6-CA398235CE76}"/>
    <cellStyle name="Normal 10 5 4 5" xfId="605" xr:uid="{D373B259-AE9B-4AA6-9957-B987F5AB5961}"/>
    <cellStyle name="Normal 10 5 5" xfId="606" xr:uid="{3F826F61-587A-4EB4-AA97-E1BB08F711CA}"/>
    <cellStyle name="Normal 10 5 5 2" xfId="607" xr:uid="{77C812A0-139C-4B5F-94E5-E81D6BD98A4E}"/>
    <cellStyle name="Normal 10 5 5 3" xfId="608" xr:uid="{59828BC3-2177-4C3D-BDA0-48E1ADB7B95B}"/>
    <cellStyle name="Normal 10 5 5 4" xfId="609" xr:uid="{EEE32BAB-F413-4510-AB79-C12CFF6B4910}"/>
    <cellStyle name="Normal 10 5 6" xfId="610" xr:uid="{F7D172C7-89D2-4296-BC28-AE6E57D4731B}"/>
    <cellStyle name="Normal 10 5 6 2" xfId="611" xr:uid="{5731D07B-39ED-4288-AB10-EB4F64BC26D5}"/>
    <cellStyle name="Normal 10 5 6 3" xfId="612" xr:uid="{15C53121-4104-46FA-B4A7-39A61617EAC3}"/>
    <cellStyle name="Normal 10 5 6 4" xfId="613" xr:uid="{9C046A71-2CA2-4146-8832-EC8CF57AE9ED}"/>
    <cellStyle name="Normal 10 5 7" xfId="614" xr:uid="{06A64BD7-F9D7-4F11-942B-39B985666118}"/>
    <cellStyle name="Normal 10 5 8" xfId="615" xr:uid="{A0DC1940-DFF3-4639-8D24-021599C5D20F}"/>
    <cellStyle name="Normal 10 5 9" xfId="616" xr:uid="{8F7159B5-F93F-42A5-9C15-1953F0F86BD9}"/>
    <cellStyle name="Normal 10 6" xfId="617" xr:uid="{6394B468-7151-4590-98CF-6897AFA96F02}"/>
    <cellStyle name="Normal 10 6 2" xfId="618" xr:uid="{742ABF11-1EED-4535-B1D4-BFFB25B88ECF}"/>
    <cellStyle name="Normal 10 6 2 2" xfId="619" xr:uid="{D5450DF3-D625-41FC-82FE-C1B28DB90074}"/>
    <cellStyle name="Normal 10 6 2 2 2" xfId="620" xr:uid="{600166BE-3905-442F-81AE-A69D1E5A2C81}"/>
    <cellStyle name="Normal 10 6 2 2 2 2" xfId="3830" xr:uid="{180E19D9-E15A-4820-929C-56F96642C04C}"/>
    <cellStyle name="Normal 10 6 2 2 3" xfId="621" xr:uid="{E14BCE04-5E83-4284-B3EE-335AFCE16115}"/>
    <cellStyle name="Normal 10 6 2 2 4" xfId="622" xr:uid="{37AED690-2E47-4E70-9DED-284133219A57}"/>
    <cellStyle name="Normal 10 6 2 3" xfId="623" xr:uid="{0664E32D-599C-4CDE-986C-27AE2B588638}"/>
    <cellStyle name="Normal 10 6 2 3 2" xfId="624" xr:uid="{873C3A78-D692-482A-8B91-B707ABD1D65D}"/>
    <cellStyle name="Normal 10 6 2 3 3" xfId="625" xr:uid="{38EE4919-0279-4273-A575-03326659405F}"/>
    <cellStyle name="Normal 10 6 2 3 4" xfId="626" xr:uid="{5D22F72B-E2A6-44DB-ACE4-2F7CC9B25E92}"/>
    <cellStyle name="Normal 10 6 2 4" xfId="627" xr:uid="{1056FCC8-5A6A-41E8-A2A7-525EEF6842E3}"/>
    <cellStyle name="Normal 10 6 2 5" xfId="628" xr:uid="{2E147F3C-267F-424C-9A00-83663ACF88E9}"/>
    <cellStyle name="Normal 10 6 2 6" xfId="629" xr:uid="{78093EBA-E05D-45D9-9C17-07C25B494C36}"/>
    <cellStyle name="Normal 10 6 3" xfId="630" xr:uid="{7F7EC6BE-3DC6-4D73-BF9A-9D1067B25A64}"/>
    <cellStyle name="Normal 10 6 3 2" xfId="631" xr:uid="{CA6C266F-519C-4905-A6A6-D575A36BA7AB}"/>
    <cellStyle name="Normal 10 6 3 2 2" xfId="632" xr:uid="{DEA2E226-FAFC-4EA0-881D-1427C1ECCABA}"/>
    <cellStyle name="Normal 10 6 3 2 3" xfId="633" xr:uid="{1C217262-197B-4457-896D-2FAC151CB95D}"/>
    <cellStyle name="Normal 10 6 3 2 4" xfId="634" xr:uid="{6EB08E40-7A24-4E08-8C24-1F92FC35611C}"/>
    <cellStyle name="Normal 10 6 3 3" xfId="635" xr:uid="{740A1A67-2CBB-4F0C-806E-79F615D4561F}"/>
    <cellStyle name="Normal 10 6 3 4" xfId="636" xr:uid="{6528223F-F6B5-4E39-A6D0-7EF916FCE22A}"/>
    <cellStyle name="Normal 10 6 3 5" xfId="637" xr:uid="{E3A29147-4CF6-40A1-8EE3-3A6E8B4FECD2}"/>
    <cellStyle name="Normal 10 6 4" xfId="638" xr:uid="{1061DE02-B187-4456-96A0-C10B1B3148FF}"/>
    <cellStyle name="Normal 10 6 4 2" xfId="639" xr:uid="{E43114A5-2C65-4CF0-A943-3CC14809EFEE}"/>
    <cellStyle name="Normal 10 6 4 3" xfId="640" xr:uid="{BAFC1780-ABBE-40E2-AB3C-066CEF21B29D}"/>
    <cellStyle name="Normal 10 6 4 4" xfId="641" xr:uid="{E10FC8CB-B5A1-438C-98A3-7D3972C11E43}"/>
    <cellStyle name="Normal 10 6 5" xfId="642" xr:uid="{76A192EE-81A0-4ED2-9011-08B595D9A200}"/>
    <cellStyle name="Normal 10 6 5 2" xfId="643" xr:uid="{12AD446C-2E00-4482-903D-C7C6E581122C}"/>
    <cellStyle name="Normal 10 6 5 3" xfId="644" xr:uid="{E49A1D6A-875D-451E-8E66-9ACAA5A1DF8F}"/>
    <cellStyle name="Normal 10 6 5 4" xfId="645" xr:uid="{E5B399E9-DD4E-4142-94B2-9498254A8049}"/>
    <cellStyle name="Normal 10 6 6" xfId="646" xr:uid="{4794FB1A-A22D-49F2-8895-7AA9C218A7FB}"/>
    <cellStyle name="Normal 10 6 7" xfId="647" xr:uid="{7B08D5F9-97F5-4629-8F74-8F50313C196E}"/>
    <cellStyle name="Normal 10 6 8" xfId="648" xr:uid="{C0D8C7B5-C013-471D-A074-7A69C07B4E0F}"/>
    <cellStyle name="Normal 10 7" xfId="649" xr:uid="{079CF6EF-C120-46EC-A0C9-1BA1C3A29F21}"/>
    <cellStyle name="Normal 10 7 2" xfId="650" xr:uid="{324C0654-63AB-477E-AFEA-C6C338123BA4}"/>
    <cellStyle name="Normal 10 7 2 2" xfId="651" xr:uid="{74D3F2EB-E060-4C4F-82AC-18FE39529ACE}"/>
    <cellStyle name="Normal 10 7 2 2 2" xfId="652" xr:uid="{33171C06-ECB1-4EC2-A41D-C36098F3F6DD}"/>
    <cellStyle name="Normal 10 7 2 2 3" xfId="653" xr:uid="{EF349C79-D8F4-4E76-953A-1759E4CCA7DD}"/>
    <cellStyle name="Normal 10 7 2 2 4" xfId="654" xr:uid="{654B35DB-1EC2-48E5-8409-F7959F8B3769}"/>
    <cellStyle name="Normal 10 7 2 3" xfId="655" xr:uid="{768967AF-AE7E-432F-871A-B37296B2AEE5}"/>
    <cellStyle name="Normal 10 7 2 4" xfId="656" xr:uid="{934A8A8C-72C2-4F08-8085-55D8DCAFB542}"/>
    <cellStyle name="Normal 10 7 2 5" xfId="657" xr:uid="{7CC60837-8E7A-40A8-A60E-CDBAD9A16B26}"/>
    <cellStyle name="Normal 10 7 3" xfId="658" xr:uid="{C4DF015F-270A-4787-A9CE-3D21A7C4663C}"/>
    <cellStyle name="Normal 10 7 3 2" xfId="659" xr:uid="{DD1A277F-A24F-40B9-BF16-EC1383266D19}"/>
    <cellStyle name="Normal 10 7 3 3" xfId="660" xr:uid="{80B489D1-3132-4B54-9F8D-E75A13A0EC99}"/>
    <cellStyle name="Normal 10 7 3 4" xfId="661" xr:uid="{F84B0A0A-7ED9-47CE-B30F-654E2BA3573B}"/>
    <cellStyle name="Normal 10 7 4" xfId="662" xr:uid="{D2A3DA18-DDFC-4237-A757-BD788F7278C7}"/>
    <cellStyle name="Normal 10 7 4 2" xfId="663" xr:uid="{8B05617E-F42E-4D74-AA23-4506FBEDEC94}"/>
    <cellStyle name="Normal 10 7 4 3" xfId="664" xr:uid="{7E35DBEE-688C-4806-AF84-96872BB310A0}"/>
    <cellStyle name="Normal 10 7 4 4" xfId="665" xr:uid="{D24C3654-1165-40F5-A221-B42F4A8F9E4F}"/>
    <cellStyle name="Normal 10 7 5" xfId="666" xr:uid="{5407A5A2-B7BB-4E31-9868-F9F3FBD07718}"/>
    <cellStyle name="Normal 10 7 6" xfId="667" xr:uid="{F6F42EBF-AD5D-47CC-814B-624363705E8C}"/>
    <cellStyle name="Normal 10 7 7" xfId="668" xr:uid="{7D2DB2D9-8BFB-4BC4-8F32-00D12822FB86}"/>
    <cellStyle name="Normal 10 8" xfId="669" xr:uid="{CB4C0484-F4F6-4CE8-9F4B-50E9BA847126}"/>
    <cellStyle name="Normal 10 8 2" xfId="670" xr:uid="{D92324E4-4C9F-48F4-A4DB-0E68FA1F861C}"/>
    <cellStyle name="Normal 10 8 2 2" xfId="671" xr:uid="{E40BD55D-0719-4A73-9DE0-A110DD15677A}"/>
    <cellStyle name="Normal 10 8 2 3" xfId="672" xr:uid="{904CC00B-031A-4EB9-9F07-E9267492F05C}"/>
    <cellStyle name="Normal 10 8 2 4" xfId="673" xr:uid="{E61FFE4A-C654-4E4F-A7D7-8D7FF78780F7}"/>
    <cellStyle name="Normal 10 8 3" xfId="674" xr:uid="{F1207A58-9634-4CCB-99FE-136F2D5835F4}"/>
    <cellStyle name="Normal 10 8 3 2" xfId="675" xr:uid="{BB144ECE-2C3B-469D-9545-BC3641CB1571}"/>
    <cellStyle name="Normal 10 8 3 3" xfId="676" xr:uid="{D3FB0322-A0AF-4C99-90B4-3F38074FAFE4}"/>
    <cellStyle name="Normal 10 8 3 4" xfId="677" xr:uid="{DADF419D-6D7E-4C56-98DC-BCC83ADF5D8D}"/>
    <cellStyle name="Normal 10 8 4" xfId="678" xr:uid="{725278F9-638A-46DE-9E55-71FB7380AA01}"/>
    <cellStyle name="Normal 10 8 5" xfId="679" xr:uid="{29A55805-1A93-49E3-91ED-9178DC4637D6}"/>
    <cellStyle name="Normal 10 8 6" xfId="680" xr:uid="{D88819FD-0861-4B64-9261-597374499A6E}"/>
    <cellStyle name="Normal 10 9" xfId="681" xr:uid="{17BE4F95-314A-43F3-9946-ED68EAF05C18}"/>
    <cellStyle name="Normal 10 9 2" xfId="682" xr:uid="{FC4AA938-CCF9-4497-A805-227E9A4E5873}"/>
    <cellStyle name="Normal 10 9 2 2" xfId="683" xr:uid="{68D17FA7-3FE6-4E10-87C0-606D6BCB84D0}"/>
    <cellStyle name="Normal 10 9 2 2 2" xfId="4305" xr:uid="{6ABFEE14-99A0-4B0A-9F27-20B18A9AC04B}"/>
    <cellStyle name="Normal 10 9 2 2 3" xfId="4847" xr:uid="{950A5E9D-2CAD-4C70-86A1-64A17E841D29}"/>
    <cellStyle name="Normal 10 9 2 3" xfId="684" xr:uid="{F00A981C-2F89-43D5-B0AC-124D53E9F409}"/>
    <cellStyle name="Normal 10 9 2 4" xfId="685" xr:uid="{323219B9-0348-4CD9-B5B7-1CA64671F737}"/>
    <cellStyle name="Normal 10 9 3" xfId="686" xr:uid="{C8CE44CE-5630-4281-A2AF-ED7F1811D4D5}"/>
    <cellStyle name="Normal 10 9 3 2" xfId="5506" xr:uid="{C04189F8-1140-4704-81D0-34E3A3123BEB}"/>
    <cellStyle name="Normal 10 9 4" xfId="687" xr:uid="{B2FEB87C-CA84-46E0-B15C-D3D05C2A3E26}"/>
    <cellStyle name="Normal 10 9 4 2" xfId="4776" xr:uid="{BDAD196B-9390-410B-B3F1-A04C7F8B8BF8}"/>
    <cellStyle name="Normal 10 9 4 3" xfId="4848" xr:uid="{D98B255C-40C2-4A1C-B49D-39B3533A5F9B}"/>
    <cellStyle name="Normal 10 9 4 4" xfId="4814" xr:uid="{B33F86A9-3AB0-45FE-B7C0-B7C2508FD73A}"/>
    <cellStyle name="Normal 10 9 5" xfId="688" xr:uid="{F889E525-9E3E-45D4-823C-E7AEC96B1B0D}"/>
    <cellStyle name="Normal 11" xfId="44" xr:uid="{2FEAB7A2-1C1E-4956-B08C-D94FA136B5A8}"/>
    <cellStyle name="Normal 11 2" xfId="3701" xr:uid="{3552B7AF-A435-4864-8BFA-04575DBDC702}"/>
    <cellStyle name="Normal 11 2 2" xfId="4524" xr:uid="{61E0150F-4198-4267-AC27-F2A9DB514589}"/>
    <cellStyle name="Normal 11 3" xfId="4310" xr:uid="{B5D3E26A-8A11-48F4-96DC-43640226F100}"/>
    <cellStyle name="Normal 11 3 2" xfId="4766" xr:uid="{D368754E-C350-497D-8AA5-15A164C029BC}"/>
    <cellStyle name="Normal 11 3 3" xfId="4892" xr:uid="{E5AB1E78-A9C9-40A4-833D-9289CDAB4ABC}"/>
    <cellStyle name="Normal 11 3 4" xfId="4869" xr:uid="{85CF7AC3-C5FA-4E10-A399-62DD0F3D6E5B}"/>
    <cellStyle name="Normal 11 4" xfId="4442" xr:uid="{BC72633D-8186-4EDF-95C4-277AEC8DA01A}"/>
    <cellStyle name="Normal 12" xfId="45" xr:uid="{48C9F2E7-9DDE-4374-BA7E-E535A21495AD}"/>
    <cellStyle name="Normal 12 2" xfId="3702" xr:uid="{DFAE2086-B1ED-4EDB-940B-68E2C0E9DFA2}"/>
    <cellStyle name="Normal 12 2 2" xfId="4525" xr:uid="{ABC13EC4-764B-408E-8C1E-48435DBF8EEC}"/>
    <cellStyle name="Normal 12 3" xfId="4443" xr:uid="{2B3B0DF8-3808-4CFF-AEED-F63C2485D70A}"/>
    <cellStyle name="Normal 13" xfId="46" xr:uid="{4428BC46-8C40-41FE-8896-C8905E146221}"/>
    <cellStyle name="Normal 13 2" xfId="47" xr:uid="{147F826B-14F5-467F-9797-45AAE6461ED9}"/>
    <cellStyle name="Normal 13 2 2" xfId="3703" xr:uid="{77468997-8786-40C7-B628-DF51307543DA}"/>
    <cellStyle name="Normal 13 2 2 2" xfId="4526" xr:uid="{8AEE2182-46D2-4058-972C-D0787CFF31EE}"/>
    <cellStyle name="Normal 13 2 3" xfId="4312" xr:uid="{29E24792-B870-4BAB-AACC-387D187345C5}"/>
    <cellStyle name="Normal 13 2 3 2" xfId="4767" xr:uid="{80BD3505-05AB-46DB-BED0-C6F89454F151}"/>
    <cellStyle name="Normal 13 2 3 3" xfId="4893" xr:uid="{C2CC340A-FCCF-4F20-B469-D17F9825B251}"/>
    <cellStyle name="Normal 13 2 3 4" xfId="4870" xr:uid="{90C30C55-0BB2-4DD7-9918-16883202742D}"/>
    <cellStyle name="Normal 13 2 4" xfId="4445" xr:uid="{A89159F4-6D5E-457A-92C7-7D705FEB18AA}"/>
    <cellStyle name="Normal 13 3" xfId="3704" xr:uid="{FFD8CDB7-A5B0-4B31-8426-6F7C1B323F9F}"/>
    <cellStyle name="Normal 13 3 2" xfId="4396" xr:uid="{E9FCA149-A15F-4096-AAF2-1670B2656979}"/>
    <cellStyle name="Normal 13 3 2 2" xfId="4657" xr:uid="{E988D2B9-2962-49B0-A66C-DAC5766ACF14}"/>
    <cellStyle name="Normal 13 3 3" xfId="4313" xr:uid="{64F11822-04F7-4B41-AA3F-4BC345F5AF50}"/>
    <cellStyle name="Normal 13 3 3 2" xfId="4585" xr:uid="{0F36A819-B382-4C4F-8569-6DF4C38772AB}"/>
    <cellStyle name="Normal 13 3 4" xfId="4527" xr:uid="{7662AEC8-C2A2-49EF-800D-202584B51C8D}"/>
    <cellStyle name="Normal 13 3 4 2" xfId="4780" xr:uid="{79E57AD4-4363-4F7D-ABE5-ECDF3D8FF51B}"/>
    <cellStyle name="Normal 13 3 5" xfId="4894" xr:uid="{D28FEADF-5E12-4927-9A3C-1261E5DB183E}"/>
    <cellStyle name="Normal 13 4" xfId="4314" xr:uid="{6A2827A9-E7BC-44A7-A0AC-AA3D073C4C30}"/>
    <cellStyle name="Normal 13 4 2" xfId="4586" xr:uid="{1E89832B-EEA0-4B8D-B444-7667B722E3F3}"/>
    <cellStyle name="Normal 13 5" xfId="4311" xr:uid="{40015389-0DA6-43A9-BC12-C2AD1D616BF2}"/>
    <cellStyle name="Normal 13 5 2" xfId="4584" xr:uid="{61258138-A01D-4776-8593-5F0F8D0616BD}"/>
    <cellStyle name="Normal 13 6" xfId="4444" xr:uid="{AEE1CC4C-9A54-4C41-B7F2-E8626AE06C7D}"/>
    <cellStyle name="Normal 14" xfId="48" xr:uid="{7F85976D-60B5-4464-8104-1E076195DE33}"/>
    <cellStyle name="Normal 14 18" xfId="4316" xr:uid="{3C964009-56D8-486F-9D7A-F3A185419085}"/>
    <cellStyle name="Normal 14 18 2" xfId="4588" xr:uid="{2BC8E055-09F0-4799-9BB0-5093E83C1473}"/>
    <cellStyle name="Normal 14 2" xfId="86" xr:uid="{E7B693D3-406D-472E-BAFE-54E6B38B18AC}"/>
    <cellStyle name="Normal 14 2 2" xfId="87" xr:uid="{A3C14B6F-2EB7-416B-BEF9-AA00F402385C}"/>
    <cellStyle name="Normal 14 2 2 2" xfId="3705" xr:uid="{E18AD633-BBCA-43A3-AC08-A9EB7BB253E6}"/>
    <cellStyle name="Normal 14 2 2 2 2" xfId="4528" xr:uid="{E5377811-628A-4E54-8287-5572E2D7BFB6}"/>
    <cellStyle name="Normal 14 2 2 3" xfId="4467" xr:uid="{B00DBD81-7466-4E7C-8FAC-B9D7982310BA}"/>
    <cellStyle name="Normal 14 2 3" xfId="3706" xr:uid="{2CE012AB-F423-49CD-A30D-E4EA4410DD20}"/>
    <cellStyle name="Normal 14 2 3 2" xfId="4529" xr:uid="{C51363F6-95D9-44C6-B8F9-CECA0DBD1DF2}"/>
    <cellStyle name="Normal 14 2 4" xfId="4466" xr:uid="{71CF4BAA-0E61-4C22-ABD4-8360C4154F6A}"/>
    <cellStyle name="Normal 14 3" xfId="3707" xr:uid="{4D805EFC-B791-45DA-81A4-981C63F318FD}"/>
    <cellStyle name="Normal 14 3 2" xfId="4530" xr:uid="{39EEDDB4-0A77-454E-BC7B-43AC21FA9EC1}"/>
    <cellStyle name="Normal 14 4" xfId="4315" xr:uid="{22CC8DC9-E4BA-40AD-AA0A-DD1CFCBF3FA9}"/>
    <cellStyle name="Normal 14 4 2" xfId="4587" xr:uid="{942FB245-520A-49E7-9F07-6946529D6C87}"/>
    <cellStyle name="Normal 14 4 2 2" xfId="4768" xr:uid="{414D169D-6779-402B-992D-F5BDE9961AB4}"/>
    <cellStyle name="Normal 14 4 3" xfId="4895" xr:uid="{5CBAFB30-C74F-4C34-9EA7-8D21C8E8433A}"/>
    <cellStyle name="Normal 14 4 4" xfId="4871" xr:uid="{6EF0CFCE-60FD-4864-8E77-75E411012D74}"/>
    <cellStyle name="Normal 14 5" xfId="4446" xr:uid="{093D3597-2686-4C48-BE29-1751C348D426}"/>
    <cellStyle name="Normal 15" xfId="49" xr:uid="{C35CC974-22B3-4D1E-844C-9F446AFAF48A}"/>
    <cellStyle name="Normal 15 2" xfId="50" xr:uid="{94A4E88B-499F-4FAC-A0B2-826760D5E3AE}"/>
    <cellStyle name="Normal 15 2 2" xfId="3708" xr:uid="{627E7371-65C5-402F-9BA7-13A0A0D84837}"/>
    <cellStyle name="Normal 15 2 2 2" xfId="4531" xr:uid="{C88C6AF0-5FFF-48EF-89DC-CAE357DACDD9}"/>
    <cellStyle name="Normal 15 2 3" xfId="4448" xr:uid="{F140C1EE-0D9E-44C4-85B9-91E1EBDA61DA}"/>
    <cellStyle name="Normal 15 3" xfId="3709" xr:uid="{DBEACC81-4013-41F9-9FA6-22D5444D60DF}"/>
    <cellStyle name="Normal 15 3 2" xfId="4397" xr:uid="{67E5C48F-4B1A-4FA8-9FF2-9CED1C076D15}"/>
    <cellStyle name="Normal 15 3 2 2" xfId="4658" xr:uid="{7157E856-E4CF-49D1-A79F-CD82289FDEC3}"/>
    <cellStyle name="Normal 15 3 3" xfId="4318" xr:uid="{0BA78900-3D70-47BC-8ADF-684F6FBE18A5}"/>
    <cellStyle name="Normal 15 3 3 2" xfId="4590" xr:uid="{C83F53C7-3A68-4D58-A2C9-80B56348DF99}"/>
    <cellStyle name="Normal 15 3 4" xfId="4532" xr:uid="{1FFD4604-B83C-4113-9CAE-DC70A97C61C3}"/>
    <cellStyle name="Normal 15 3 4 2" xfId="4781" xr:uid="{13E434F0-6921-4224-8ABA-7A46EDDE1D92}"/>
    <cellStyle name="Normal 15 3 5" xfId="4897" xr:uid="{98C29DAB-665B-4A0C-8B21-87E88753F2F6}"/>
    <cellStyle name="Normal 15 4" xfId="4317" xr:uid="{8D39809D-26D4-4C6B-9648-4D8B4EE914CC}"/>
    <cellStyle name="Normal 15 4 2" xfId="4589" xr:uid="{64FD5A7D-8B84-4992-9D1F-34D88340CC06}"/>
    <cellStyle name="Normal 15 4 2 2" xfId="4769" xr:uid="{714CC695-225B-4547-87CF-EDF94B4B7132}"/>
    <cellStyle name="Normal 15 4 3" xfId="4896" xr:uid="{AC1AA924-D169-4493-A997-DCA4AFF4DC1C}"/>
    <cellStyle name="Normal 15 4 4" xfId="4872" xr:uid="{4C9D758B-4367-4217-B995-DAFBCA6C6181}"/>
    <cellStyle name="Normal 15 5" xfId="4447" xr:uid="{032FCA0F-BF5D-4CD6-A763-94C7B522BABA}"/>
    <cellStyle name="Normal 16" xfId="51" xr:uid="{C6BBE180-AF33-4C72-89C2-670706BEEDEB}"/>
    <cellStyle name="Normal 16 2" xfId="3710" xr:uid="{82FD6088-FD57-4BD4-B341-13B1046DD8BE}"/>
    <cellStyle name="Normal 16 2 2" xfId="4398" xr:uid="{1145E1BE-3535-4598-89AE-3F29679D04E1}"/>
    <cellStyle name="Normal 16 2 2 2" xfId="4659" xr:uid="{F955908F-4C02-4F0F-B5FD-FCCC0317FDC7}"/>
    <cellStyle name="Normal 16 2 3" xfId="4319" xr:uid="{A686E27B-FF93-465D-88FE-AE5AC3D28FF8}"/>
    <cellStyle name="Normal 16 2 3 2" xfId="4591" xr:uid="{13150B6F-AE6B-4FEE-88D6-6364C1860D22}"/>
    <cellStyle name="Normal 16 2 4" xfId="4533" xr:uid="{C49293F7-9761-482F-B610-001BBAB7B387}"/>
    <cellStyle name="Normal 16 2 4 2" xfId="4782" xr:uid="{DFC3F728-92D4-4DB3-9A82-E98B3AED8A59}"/>
    <cellStyle name="Normal 16 2 5" xfId="4898" xr:uid="{04BE1076-92DF-4C9D-AB73-334053E761A9}"/>
    <cellStyle name="Normal 16 3" xfId="4449" xr:uid="{4CB36D0B-8688-4DFD-B491-8442610D823D}"/>
    <cellStyle name="Normal 17" xfId="52" xr:uid="{DCE72F71-0C6D-4AE9-8D48-F6A3C9921C31}"/>
    <cellStyle name="Normal 17 2" xfId="3711" xr:uid="{90C9E8BB-1500-4481-9FF9-C2AA804AD719}"/>
    <cellStyle name="Normal 17 2 2" xfId="4399" xr:uid="{E413CE52-5A82-4D0D-BFFE-1FD78A5F23A8}"/>
    <cellStyle name="Normal 17 2 2 2" xfId="4660" xr:uid="{5219CBEB-8352-4F9C-A548-5B0F0BE4F1BF}"/>
    <cellStyle name="Normal 17 2 3" xfId="4321" xr:uid="{46FF4907-78AD-42EB-AECA-455FC5C55317}"/>
    <cellStyle name="Normal 17 2 3 2" xfId="4593" xr:uid="{95BCBDA7-8F85-42CE-8960-87B8546D76EE}"/>
    <cellStyle name="Normal 17 2 4" xfId="4534" xr:uid="{1C5CCAC4-DD79-4693-AE15-9A77F9A4C8CB}"/>
    <cellStyle name="Normal 17 2 4 2" xfId="4783" xr:uid="{05F101C1-E7B1-4343-ACAD-E67087A1559F}"/>
    <cellStyle name="Normal 17 2 5" xfId="4899" xr:uid="{B87336A1-2A5E-4C56-B0DC-F502B78E65E8}"/>
    <cellStyle name="Normal 17 3" xfId="4322" xr:uid="{511C3EE4-C462-4F43-8EAD-4616B036BFD3}"/>
    <cellStyle name="Normal 17 3 2" xfId="4594" xr:uid="{DED91463-D0BF-46CF-B240-C41046859863}"/>
    <cellStyle name="Normal 17 4" xfId="4320" xr:uid="{9A1A05DD-220F-4845-A2CD-AEE36CA0B66A}"/>
    <cellStyle name="Normal 17 4 2" xfId="4592" xr:uid="{40AF7321-23AA-4F5A-8EC7-C9867DC21B17}"/>
    <cellStyle name="Normal 17 5" xfId="4450" xr:uid="{99E08D4A-AC1E-4B71-965E-36DCBA3C149C}"/>
    <cellStyle name="Normal 18" xfId="53" xr:uid="{4DFC706B-89E2-4AAF-9671-880E067AC306}"/>
    <cellStyle name="Normal 18 2" xfId="3712" xr:uid="{84D18823-EB9E-409C-B4F9-CD06C7A3780E}"/>
    <cellStyle name="Normal 18 2 2" xfId="4535" xr:uid="{8923F1E9-987A-4BD7-985F-68E652773A84}"/>
    <cellStyle name="Normal 18 3" xfId="4323" xr:uid="{6A089E40-0DCD-418C-98E9-CE5E7CD39836}"/>
    <cellStyle name="Normal 18 3 2" xfId="4770" xr:uid="{CDD743C6-7F18-43E7-B4C1-337CF99F85C4}"/>
    <cellStyle name="Normal 18 3 3" xfId="4900" xr:uid="{E42565AA-EE55-4A6C-9222-2A493549C412}"/>
    <cellStyle name="Normal 18 3 4" xfId="4873" xr:uid="{F7E544BB-D076-44FC-B7C6-240FFB2B642F}"/>
    <cellStyle name="Normal 18 4" xfId="4451" xr:uid="{8A5BACAF-1C14-4F2E-B2A4-5627B8791DA0}"/>
    <cellStyle name="Normal 19" xfId="54" xr:uid="{ADDE036F-E37C-42CF-93EE-AE28D46C71B6}"/>
    <cellStyle name="Normal 19 2" xfId="55" xr:uid="{0A18E746-D86E-4F4A-9753-0BED0C3777AE}"/>
    <cellStyle name="Normal 19 2 2" xfId="3713" xr:uid="{0C39D890-917E-42E0-86D1-3563097EB301}"/>
    <cellStyle name="Normal 19 2 2 2" xfId="4536" xr:uid="{08AFB01E-0F95-4049-B999-EBC0C5D93B9A}"/>
    <cellStyle name="Normal 19 2 3" xfId="4453" xr:uid="{E17C21E5-4C68-4B01-95E7-647E815D1D4E}"/>
    <cellStyle name="Normal 19 3" xfId="3714" xr:uid="{9F8F8698-F5D0-4FA3-B4EC-94026A84F688}"/>
    <cellStyle name="Normal 19 3 2" xfId="4537" xr:uid="{0E60B9B6-847B-4658-8ACD-4C18248F6F8E}"/>
    <cellStyle name="Normal 19 4" xfId="4452" xr:uid="{3DEE693B-B173-41CA-9078-4C6B5BB00ED9}"/>
    <cellStyle name="Normal 2" xfId="3" xr:uid="{0035700C-F3A5-4A6F-B63A-5CE25669DEE2}"/>
    <cellStyle name="Normal 2 2" xfId="56" xr:uid="{5402929E-B571-4273-8977-D5368B5254C1}"/>
    <cellStyle name="Normal 2 2 2" xfId="57" xr:uid="{9D9D665C-181D-49C6-9113-F65AABA99A2E}"/>
    <cellStyle name="Normal 2 2 2 2" xfId="3715" xr:uid="{B632B8BC-C12D-4846-BF7A-3F731235B563}"/>
    <cellStyle name="Normal 2 2 2 2 2" xfId="4538" xr:uid="{B1163917-E040-465F-A6EB-BE74B6A804C1}"/>
    <cellStyle name="Normal 2 2 2 3" xfId="4455" xr:uid="{BEB04018-2A74-48F1-9DDB-79D3E8CFDE30}"/>
    <cellStyle name="Normal 2 2 3" xfId="3716" xr:uid="{651E2867-3AD3-4665-B13E-6DF7662EBC88}"/>
    <cellStyle name="Normal 2 2 3 2" xfId="4539" xr:uid="{2C8E7C1C-EE8F-4E7B-9694-D99683118FA7}"/>
    <cellStyle name="Normal 2 2 3 2 2" xfId="4799" xr:uid="{35BD2084-EFE8-4CAE-AA01-F8CF71A0D469}"/>
    <cellStyle name="Normal 2 2 3 2 2 2" xfId="4832" xr:uid="{8ED1EF3D-12FF-4509-A41B-37B8075A354B}"/>
    <cellStyle name="Normal 2 2 3 2 2 3" xfId="5520" xr:uid="{46982683-5A3E-4E6A-8096-A006A3B4DDF1}"/>
    <cellStyle name="Normal 2 2 3 2 3" xfId="4918" xr:uid="{530BA7D2-C630-4922-9AB5-CB47DE71FB68}"/>
    <cellStyle name="Normal 2 2 3 2 4" xfId="5473" xr:uid="{753A56B2-36FD-4B0A-A394-984CF62E1E93}"/>
    <cellStyle name="Normal 2 2 3 3" xfId="4697" xr:uid="{4FCD5EFE-EC53-49A1-A2FA-F695D626CEB9}"/>
    <cellStyle name="Normal 2 2 3 4" xfId="4874" xr:uid="{DA24A787-2609-46CB-B812-F4CC581C9AFE}"/>
    <cellStyle name="Normal 2 2 3 5" xfId="4863" xr:uid="{335E45BE-D838-4798-90CC-63B5E900F6A1}"/>
    <cellStyle name="Normal 2 2 4" xfId="4324" xr:uid="{8879226F-2111-4565-AF46-876A7BE55D44}"/>
    <cellStyle name="Normal 2 2 4 2" xfId="4595" xr:uid="{2D91A38E-CD3B-44CD-BF6E-21C05E055A25}"/>
    <cellStyle name="Normal 2 2 4 2 2" xfId="4771" xr:uid="{E1B6E1C3-DD7F-4CB4-8895-E7D59E88D2F9}"/>
    <cellStyle name="Normal 2 2 4 3" xfId="4901" xr:uid="{901BC8D5-79B9-4E08-9268-99F4E7F75FA6}"/>
    <cellStyle name="Normal 2 2 4 4" xfId="4875" xr:uid="{2B67CFCC-2A7D-4349-8B02-96E24C7211A7}"/>
    <cellStyle name="Normal 2 2 5" xfId="4454" xr:uid="{598C08F5-11D4-4448-A08A-BF99F7CDF576}"/>
    <cellStyle name="Normal 2 2 5 2" xfId="4831" xr:uid="{3DD44E3A-F8B2-4A33-A98C-C29648312947}"/>
    <cellStyle name="Normal 2 2 6" xfId="4921" xr:uid="{AF32C61F-E3C0-4447-BB50-D5363C660A17}"/>
    <cellStyle name="Normal 2 3" xfId="58" xr:uid="{27348F6B-37DE-4698-9DCC-1AA8E5C05DDF}"/>
    <cellStyle name="Normal 2 3 2" xfId="59" xr:uid="{E83E05BA-A654-4F91-B583-A023C7BF0DC8}"/>
    <cellStyle name="Normal 2 3 2 2" xfId="3717" xr:uid="{0AAB5F84-0E01-476B-B0BB-C729399D7107}"/>
    <cellStyle name="Normal 2 3 2 2 2" xfId="4540" xr:uid="{9F114A0D-E824-4335-A5F8-338C75D881A2}"/>
    <cellStyle name="Normal 2 3 2 3" xfId="4326" xr:uid="{56672647-F51D-4E70-BAC2-C4754AD4990E}"/>
    <cellStyle name="Normal 2 3 2 3 2" xfId="4596" xr:uid="{2F06FFCC-8E3F-4F7F-9D23-D8FD2298DE6E}"/>
    <cellStyle name="Normal 2 3 2 3 2 2" xfId="4773" xr:uid="{96FF81C8-A131-45A6-A1B7-796F378A1252}"/>
    <cellStyle name="Normal 2 3 2 3 3" xfId="4903" xr:uid="{6B676352-52BE-4759-91CD-582CF47F91D7}"/>
    <cellStyle name="Normal 2 3 2 3 4" xfId="4876" xr:uid="{CF5FB13C-8EA8-4A49-9042-0B4379CBF370}"/>
    <cellStyle name="Normal 2 3 2 4" xfId="4457" xr:uid="{8031A41A-87CE-4BED-97D5-5AB443231F25}"/>
    <cellStyle name="Normal 2 3 3" xfId="60" xr:uid="{0329DA15-9100-42D2-AC58-CF89BA42E37C}"/>
    <cellStyle name="Normal 2 3 4" xfId="61" xr:uid="{A673A61D-B139-4B22-A4F7-10EA91FE0A39}"/>
    <cellStyle name="Normal 2 3 5" xfId="3718" xr:uid="{1DFA6A32-8049-4B08-9CF8-504B7CD63081}"/>
    <cellStyle name="Normal 2 3 5 2" xfId="4541" xr:uid="{514B67E5-F79A-4D16-879F-1CBC15339BE5}"/>
    <cellStyle name="Normal 2 3 6" xfId="4325" xr:uid="{6F2093C5-8B64-44CE-9DAC-94D781F505EB}"/>
    <cellStyle name="Normal 2 3 6 2" xfId="4772" xr:uid="{ECD78652-622B-4EDA-8569-5FBE5F577D9A}"/>
    <cellStyle name="Normal 2 3 6 3" xfId="4902" xr:uid="{E16F3468-FD6E-4F0C-BF75-E604054E47AA}"/>
    <cellStyle name="Normal 2 3 6 4" xfId="4877" xr:uid="{FE150CC3-C652-437E-8A54-43BCBB10E007}"/>
    <cellStyle name="Normal 2 3 7" xfId="4456" xr:uid="{9F7AE942-3571-406F-A248-D179D2FC0332}"/>
    <cellStyle name="Normal 2 4" xfId="62" xr:uid="{09425646-BB42-4DA4-8F64-BEF4E9C1D9E3}"/>
    <cellStyle name="Normal 2 4 2" xfId="63" xr:uid="{EB1C6750-2E25-49C8-90FD-1D9071B93A85}"/>
    <cellStyle name="Normal 2 4 3" xfId="3719" xr:uid="{8CBD9CBF-786F-4A08-8795-789BA6F743C9}"/>
    <cellStyle name="Normal 2 4 3 2" xfId="4542" xr:uid="{5750CD15-AAD7-4415-98EE-6BD873DA2EC4}"/>
    <cellStyle name="Normal 2 4 3 3" xfId="4841" xr:uid="{60F26E65-225D-4A54-B8BF-35B1444D177D}"/>
    <cellStyle name="Normal 2 4 4" xfId="4458" xr:uid="{68194DA7-C351-4737-A6E2-1FA81ADAED31}"/>
    <cellStyle name="Normal 2 4 5" xfId="4922" xr:uid="{A6D2CAC8-F02A-4CD6-A009-4D296A0883BC}"/>
    <cellStyle name="Normal 2 4 6" xfId="4920" xr:uid="{B2DE40FF-49BA-4604-8FB9-87028B5D30CC}"/>
    <cellStyle name="Normal 2 5" xfId="3720" xr:uid="{84802378-391E-4E7D-A58C-96F5ABC97C04}"/>
    <cellStyle name="Normal 2 5 2" xfId="3735" xr:uid="{D890AF2F-23FF-4B9C-886C-14F6EE8EB2B4}"/>
    <cellStyle name="Normal 2 5 2 2" xfId="4558" xr:uid="{24D9E3FF-4EA8-4475-A455-6C0E503504F6}"/>
    <cellStyle name="Normal 2 5 2 2 2" xfId="4691" xr:uid="{11A796C7-1A82-427C-BC6A-4B3AE849DB12}"/>
    <cellStyle name="Normal 2 5 3" xfId="4543" xr:uid="{4AF2022B-5ED7-4D45-893D-83AF6474317F}"/>
    <cellStyle name="Normal 2 5 3 2" xfId="4800" xr:uid="{E656AD04-052C-4676-BB4F-6F44C4929434}"/>
    <cellStyle name="Normal 2 5 3 3" xfId="4914" xr:uid="{6EBC9EDD-1A40-427E-9086-A9BCC7BAE565}"/>
    <cellStyle name="Normal 2 5 3 4" xfId="5470" xr:uid="{68600AC5-FA79-4104-B91B-BC7FCAF53D66}"/>
    <cellStyle name="Normal 2 5 3 4 2" xfId="5514" xr:uid="{C3373494-D688-41BB-96C2-E4362648C76B}"/>
    <cellStyle name="Normal 2 5 4" xfId="4833" xr:uid="{564005BE-E0F4-47BE-B854-C51114DD4302}"/>
    <cellStyle name="Normal 2 5 5" xfId="4829" xr:uid="{42094941-E33F-410E-919E-3053EFAEEB5D}"/>
    <cellStyle name="Normal 2 5 6" xfId="4828" xr:uid="{9A649055-78AF-48E5-8489-DA1173323A0A}"/>
    <cellStyle name="Normal 2 5 7" xfId="4917" xr:uid="{3070014C-80A1-420B-B849-4A446852B8F4}"/>
    <cellStyle name="Normal 2 5 8" xfId="4887" xr:uid="{FC2C8236-FD1D-4E63-AC7B-59D42FC6ECE1}"/>
    <cellStyle name="Normal 2 6" xfId="3736" xr:uid="{062F5EAA-23BD-48A8-8B68-75D1E89C1A45}"/>
    <cellStyle name="Normal 2 6 2" xfId="4559" xr:uid="{E258376E-FD3C-449C-AEEB-382F70BAADD5}"/>
    <cellStyle name="Normal 2 6 2 2" xfId="4687" xr:uid="{071093D9-9603-4DF2-AAEA-9D6213113618}"/>
    <cellStyle name="Normal 2 6 3" xfId="4690" xr:uid="{74ECE1CC-7108-46AB-9A82-ABE6ECF8DFA4}"/>
    <cellStyle name="Normal 2 6 3 2" xfId="5502" xr:uid="{5EA18BFD-5427-41BB-89BF-B5189B9FD422}"/>
    <cellStyle name="Normal 2 6 4" xfId="4834" xr:uid="{E73530D4-88B3-4345-B55C-8F3583D0D563}"/>
    <cellStyle name="Normal 2 6 5" xfId="4826" xr:uid="{FADA96A8-AA53-4F1E-B58A-006CE1B2EF7D}"/>
    <cellStyle name="Normal 2 6 5 2" xfId="4878" xr:uid="{6DC7FD9E-60E4-402A-BCFA-6B5CA17FB565}"/>
    <cellStyle name="Normal 2 6 6" xfId="4812" xr:uid="{85C01C4F-B609-4325-BEAE-424E648D1B07}"/>
    <cellStyle name="Normal 2 6 7" xfId="5489" xr:uid="{715C0E0C-75B4-4693-BD41-7E074B887D44}"/>
    <cellStyle name="Normal 2 6 8" xfId="5498" xr:uid="{7D4B9DCC-A066-4FBA-8910-800F35884C60}"/>
    <cellStyle name="Normal 2 6 9" xfId="4686" xr:uid="{11F27E4C-089D-4D7E-ADE4-C0DF4CE9CAB9}"/>
    <cellStyle name="Normal 2 7" xfId="4406" xr:uid="{8D366A65-FEDC-4227-BE49-6A36FE242731}"/>
    <cellStyle name="Normal 2 7 2" xfId="4712" xr:uid="{E0A46F01-23C0-4764-A47B-5EAAE16F6292}"/>
    <cellStyle name="Normal 2 7 3" xfId="4835" xr:uid="{C0538361-9E5A-4AF4-8007-7EE9C0A6E35C}"/>
    <cellStyle name="Normal 2 7 4" xfId="5471" xr:uid="{DC39ACD2-952A-429A-BA97-4B57F056D4FF}"/>
    <cellStyle name="Normal 2 7 5" xfId="4688" xr:uid="{87BFE223-F0C6-4A45-8BE8-B0F7E123513C}"/>
    <cellStyle name="Normal 2 8" xfId="4761" xr:uid="{CF2A7196-9638-4DA3-9B1E-773B88FCD38E}"/>
    <cellStyle name="Normal 2 9" xfId="4830" xr:uid="{AEEF91D4-30F5-4FFB-BD9A-810C55986F2B}"/>
    <cellStyle name="Normal 20" xfId="88" xr:uid="{A6B2EA50-3EDC-4D6E-AA8A-BF1D48336E87}"/>
    <cellStyle name="Normal 20 2" xfId="3721" xr:uid="{C678611F-AE91-4DCF-AE31-506AEB9C2E90}"/>
    <cellStyle name="Normal 20 2 2" xfId="3722" xr:uid="{7E2F6E10-A6AE-4F0E-B62A-EA9BEB91BFFD}"/>
    <cellStyle name="Normal 20 2 2 2" xfId="4400" xr:uid="{F595B7D0-B01D-48DE-9AB8-E23F35FAFB62}"/>
    <cellStyle name="Normal 20 2 2 2 2" xfId="4661" xr:uid="{65F42408-76EB-4175-B22F-98D8CEDD080B}"/>
    <cellStyle name="Normal 20 2 2 3" xfId="4392" xr:uid="{8EE49CF8-3FE6-4D4E-99C1-B47315DAA00D}"/>
    <cellStyle name="Normal 20 2 2 3 2" xfId="4653" xr:uid="{40DBC967-7F50-48E7-9C13-CAE93F8FB128}"/>
    <cellStyle name="Normal 20 2 2 4" xfId="4545" xr:uid="{93432E43-C3D2-439C-9334-49DFEA501209}"/>
    <cellStyle name="Normal 20 2 2 4 2" xfId="4796" xr:uid="{CE60C22E-3EC8-4296-A9A5-FD7C7DD49003}"/>
    <cellStyle name="Normal 20 2 2 5" xfId="4912" xr:uid="{A78E201B-D6D4-4127-AF9B-4A5B44F61D21}"/>
    <cellStyle name="Normal 20 2 3" xfId="4395" xr:uid="{189E0452-68CF-421D-BC5F-11D3096407C1}"/>
    <cellStyle name="Normal 20 2 3 2" xfId="4656" xr:uid="{BCFCDCE6-5624-4B4E-9CF8-FD91B7D903BB}"/>
    <cellStyle name="Normal 20 2 4" xfId="4391" xr:uid="{2E36A8F8-8866-4207-A665-11F44636F882}"/>
    <cellStyle name="Normal 20 2 4 2" xfId="4652" xr:uid="{4B36A54D-0836-4D84-853A-12639D616102}"/>
    <cellStyle name="Normal 20 2 5" xfId="4544" xr:uid="{517B1F33-AAF5-459A-93B5-81057746445C}"/>
    <cellStyle name="Normal 20 2 5 2" xfId="4795" xr:uid="{6085D57A-267A-480D-9D3B-00A6424F4645}"/>
    <cellStyle name="Normal 20 2 6" xfId="4911" xr:uid="{9357C4EC-AD9D-470B-9C78-D195504F98BA}"/>
    <cellStyle name="Normal 20 3" xfId="3831" xr:uid="{1DA63018-D808-4B63-BFB1-EC84015A0740}"/>
    <cellStyle name="Normal 20 3 2" xfId="4563" xr:uid="{30C9304C-3B99-43EC-A5B5-E5A362C98204}"/>
    <cellStyle name="Normal 20 4" xfId="4327" xr:uid="{D586F579-9570-4282-BFBA-6E97941BF503}"/>
    <cellStyle name="Normal 20 4 2" xfId="4597" xr:uid="{F9C1D519-3A07-455C-9D01-9DDA121CB9AA}"/>
    <cellStyle name="Normal 20 4 2 2" xfId="4774" xr:uid="{D82779F5-1E68-42B9-8AA8-F67CCE95C438}"/>
    <cellStyle name="Normal 20 4 3" xfId="4904" xr:uid="{EE65CB81-4B03-4734-8AC2-1E6513C8972B}"/>
    <cellStyle name="Normal 20 4 4" xfId="4879" xr:uid="{8878BAB7-6431-4D2F-9394-970640510556}"/>
    <cellStyle name="Normal 20 5" xfId="4468" xr:uid="{8FB8BD1E-8933-4262-8885-0601B296D845}"/>
    <cellStyle name="Normal 20 5 2" xfId="5495" xr:uid="{E4552F3F-A10C-42A8-BED3-D309F8BBC173}"/>
    <cellStyle name="Normal 20 6" xfId="4801" xr:uid="{070A0A1F-A0D0-45A4-8B05-F9E326C71EC1}"/>
    <cellStyle name="Normal 20 7" xfId="4864" xr:uid="{00137A12-121B-4948-B577-B0BB90592FAE}"/>
    <cellStyle name="Normal 20 8" xfId="4885" xr:uid="{17E2A3B1-0695-42C3-851D-0420C10C2CDE}"/>
    <cellStyle name="Normal 20 9" xfId="4884" xr:uid="{26747468-060B-47ED-AE34-AE31E0904457}"/>
    <cellStyle name="Normal 21" xfId="89" xr:uid="{E277A673-3FB3-489D-B351-7AC55F89D765}"/>
    <cellStyle name="Normal 21 2" xfId="3723" xr:uid="{335FB064-669A-407A-BFAF-F570C08A0374}"/>
    <cellStyle name="Normal 21 2 2" xfId="3724" xr:uid="{540A1A15-2E92-4E9F-A526-4114640329DB}"/>
    <cellStyle name="Normal 21 2 2 2" xfId="4547" xr:uid="{9C37DCD5-BC08-4B1D-816F-D924453287C7}"/>
    <cellStyle name="Normal 21 2 3" xfId="4546" xr:uid="{2FE70C6F-D4C3-4215-AE40-DA61B0BD0BE8}"/>
    <cellStyle name="Normal 21 3" xfId="4328" xr:uid="{98D947EF-E132-4738-82AE-3DB496C8A57B}"/>
    <cellStyle name="Normal 21 3 2" xfId="4714" xr:uid="{9B2F2E22-5C06-4BE0-86C2-3B6B7116A897}"/>
    <cellStyle name="Normal 21 3 2 2" xfId="5524" xr:uid="{142E0D74-7A13-4DFA-8CAF-532CAE8AA3D3}"/>
    <cellStyle name="Normal 21 3 3" xfId="4713" xr:uid="{BE833A40-BECD-4CA4-B804-51BFB516A5BC}"/>
    <cellStyle name="Normal 21 4" xfId="4469" xr:uid="{BBBF06E8-86E3-4B41-B53F-687957D82874}"/>
    <cellStyle name="Normal 21 4 2" xfId="5525" xr:uid="{B45148D6-8A53-4C6A-989B-0AEA1D95A63D}"/>
    <cellStyle name="Normal 21 4 3" xfId="4784" xr:uid="{E82BAD4E-CAE4-4B26-B257-A707404FB46F}"/>
    <cellStyle name="Normal 21 5" xfId="4905" xr:uid="{DC66B3A5-D276-44C4-B8F7-094488CB1E16}"/>
    <cellStyle name="Normal 22" xfId="689" xr:uid="{947609CB-EF02-4A24-ADC2-1BA28DDCA68B}"/>
    <cellStyle name="Normal 22 2" xfId="3665" xr:uid="{5101D941-B805-4A86-8024-BA57F8D64037}"/>
    <cellStyle name="Normal 22 2 2" xfId="4488" xr:uid="{42D180DD-39E5-4C6A-BD25-3800F23A8C8E}"/>
    <cellStyle name="Normal 22 3" xfId="3664" xr:uid="{B06892E8-9E5D-4E67-A17E-C775CCEC7E1D}"/>
    <cellStyle name="Normal 22 3 2" xfId="4329" xr:uid="{C6E2D502-178C-4F4C-9A26-CDDEA5C50202}"/>
    <cellStyle name="Normal 22 3 2 2" xfId="4715" xr:uid="{1457936B-FCA1-4371-83D8-F7A1499010DC}"/>
    <cellStyle name="Normal 22 3 3" xfId="4487" xr:uid="{A8140693-B090-44C0-A1DB-C305F5FCCC2C}"/>
    <cellStyle name="Normal 22 3 4" xfId="4859" xr:uid="{331709A0-218C-4766-A112-B7DF486D471F}"/>
    <cellStyle name="Normal 22 4" xfId="3668" xr:uid="{1FC7FC2B-4DAF-48EB-BD08-6EBC158583EB}"/>
    <cellStyle name="Normal 22 4 10" xfId="5523" xr:uid="{13062A17-8F3F-4938-A790-753E981ACA83}"/>
    <cellStyle name="Normal 22 4 2" xfId="4405" xr:uid="{29278525-6367-4F7C-9D44-4BDEEBD4F5C4}"/>
    <cellStyle name="Normal 22 4 2 2" xfId="4666" xr:uid="{844159EB-C46A-435A-898F-110D41F3E0D1}"/>
    <cellStyle name="Normal 22 4 3" xfId="4491" xr:uid="{69C8DFED-4374-4A7D-8053-6DCB12ED3AE9}"/>
    <cellStyle name="Normal 22 4 3 2" xfId="4804" xr:uid="{746FCD67-1808-4E0B-BB34-D828DCDCF046}"/>
    <cellStyle name="Normal 22 4 3 3" xfId="4916" xr:uid="{0206AC45-4D9D-4FF1-AC72-F87202CD45DD}"/>
    <cellStyle name="Normal 22 4 3 4" xfId="5505" xr:uid="{19D36BB6-451F-4C52-8AE2-748FD4544D86}"/>
    <cellStyle name="Normal 22 4 3 5" xfId="5501" xr:uid="{58FBC1BF-0770-4CC6-86B0-D778ACB1CC90}"/>
    <cellStyle name="Normal 22 4 3 6" xfId="4785" xr:uid="{8F06F348-4104-4FED-A5DE-8FCE0E25F459}"/>
    <cellStyle name="Normal 22 4 4" xfId="4860" xr:uid="{EAC79219-CBBB-4611-A670-9DC7EB8773D0}"/>
    <cellStyle name="Normal 22 4 5" xfId="4818" xr:uid="{CDF79450-62A9-4B37-AD92-57CD33B50600}"/>
    <cellStyle name="Normal 22 4 6" xfId="4809" xr:uid="{F47339A3-577B-4F20-B52C-6A246A138E81}"/>
    <cellStyle name="Normal 22 4 7" xfId="4808" xr:uid="{F94B5C18-EB05-4300-B415-3946E52888C6}"/>
    <cellStyle name="Normal 22 4 8" xfId="4807" xr:uid="{FF774C5A-72F5-4348-91FA-AC3BF90C23DA}"/>
    <cellStyle name="Normal 22 4 9" xfId="4806" xr:uid="{6CFCBB09-A879-47DE-97E1-061191F9B7D9}"/>
    <cellStyle name="Normal 22 5" xfId="4472" xr:uid="{97F37249-F920-4DF6-BF87-0C9CCDCCDF2D}"/>
    <cellStyle name="Normal 22 5 2" xfId="4906" xr:uid="{034C4696-77D4-4EE6-A096-3510BC6C1457}"/>
    <cellStyle name="Normal 23" xfId="3725" xr:uid="{9CADF199-FD71-42A6-A0AD-CF53D35591C5}"/>
    <cellStyle name="Normal 23 2" xfId="4286" xr:uid="{911C8281-BE03-40F5-AA15-425AF4345D92}"/>
    <cellStyle name="Normal 23 2 2" xfId="4331" xr:uid="{3CB31DB2-AEEE-490D-86F1-E7594A3950EA}"/>
    <cellStyle name="Normal 23 2 2 2" xfId="4599" xr:uid="{EEFDAE7E-BD3F-4D3E-8A10-8153D57A6812}"/>
    <cellStyle name="Normal 23 2 2 2 2" xfId="4919" xr:uid="{D37ADBBA-4769-4B27-B8C2-B7CC27CB92ED}"/>
    <cellStyle name="Normal 23 2 2 3" xfId="4861" xr:uid="{B53D41C4-1FC1-430E-AF0C-1F4806A9607B}"/>
    <cellStyle name="Normal 23 2 2 4" xfId="4836" xr:uid="{73F28765-5310-4A80-B397-92EAA1EDDC9A}"/>
    <cellStyle name="Normal 23 2 3" xfId="4572" xr:uid="{EA02A35C-556D-4352-B529-8B4731D40F41}"/>
    <cellStyle name="Normal 23 2 3 2" xfId="4819" xr:uid="{3F5547B4-310E-4F1E-8BB0-6B9BEF7F26BE}"/>
    <cellStyle name="Normal 23 2 4" xfId="4880" xr:uid="{72F5FCF9-2C03-414F-945E-A649F7C7D59A}"/>
    <cellStyle name="Normal 23 3" xfId="4401" xr:uid="{D222C76B-F79C-48DB-805C-DBA0E32A1DAA}"/>
    <cellStyle name="Normal 23 3 2" xfId="4662" xr:uid="{1F8DD5EF-4477-4D25-9FC2-6B0BC552D532}"/>
    <cellStyle name="Normal 23 4" xfId="4330" xr:uid="{EC653A9C-01D9-4599-BE84-ECACE732AEF0}"/>
    <cellStyle name="Normal 23 4 2" xfId="4598" xr:uid="{E7080B34-8627-4F9C-8810-CB56F47A1E92}"/>
    <cellStyle name="Normal 23 5" xfId="4548" xr:uid="{DE292723-E7C0-482C-8BF4-0E884C29EEFE}"/>
    <cellStyle name="Normal 23 5 2" xfId="4786" xr:uid="{016E9C7C-76B0-4242-9E32-EBB1F5A68B0E}"/>
    <cellStyle name="Normal 23 6" xfId="4907" xr:uid="{756BF73F-E921-4005-A610-30DEC81D8C37}"/>
    <cellStyle name="Normal 24" xfId="3726" xr:uid="{CE582C82-2C18-4B12-B235-E733AC959EF7}"/>
    <cellStyle name="Normal 24 2" xfId="3727" xr:uid="{78CDF12C-2012-433A-A687-BB07F31ABA05}"/>
    <cellStyle name="Normal 24 2 2" xfId="4403" xr:uid="{C4709DCA-7A28-499E-98E6-8DDA930AB3CA}"/>
    <cellStyle name="Normal 24 2 2 2" xfId="4664" xr:uid="{C01E7A89-FCFB-4A59-8648-9536ADC5D5C4}"/>
    <cellStyle name="Normal 24 2 3" xfId="4333" xr:uid="{0D5EA9A9-B151-4167-BF78-45A8E3DC4ADD}"/>
    <cellStyle name="Normal 24 2 3 2" xfId="4601" xr:uid="{A9E8DA00-0E3B-419F-9B47-746E22FC5D1C}"/>
    <cellStyle name="Normal 24 2 4" xfId="4550" xr:uid="{052FC56E-1957-498E-8BC9-9DA1024D6796}"/>
    <cellStyle name="Normal 24 2 4 2" xfId="4788" xr:uid="{DD78964A-A396-4EB8-9DFC-84936646B3E9}"/>
    <cellStyle name="Normal 24 2 5" xfId="4909" xr:uid="{3628ED7B-36CE-4909-AEFA-9E8D91C41C6C}"/>
    <cellStyle name="Normal 24 3" xfId="4402" xr:uid="{FADADA1F-D615-4824-BE43-DE3D9F9C7793}"/>
    <cellStyle name="Normal 24 3 2" xfId="4663" xr:uid="{3032A764-9C8F-4778-B754-032835AEBBFF}"/>
    <cellStyle name="Normal 24 4" xfId="4332" xr:uid="{210E243E-5FDF-4C3A-866E-A162579700AF}"/>
    <cellStyle name="Normal 24 4 2" xfId="4600" xr:uid="{FCB2A0F8-B5E7-47EB-93B0-3DEEFD56C23B}"/>
    <cellStyle name="Normal 24 5" xfId="4549" xr:uid="{CAF15CB6-D9BD-4A62-A1E9-7D1B3963CE68}"/>
    <cellStyle name="Normal 24 5 2" xfId="4787" xr:uid="{31C20474-6E18-466C-AF60-10D3393A829F}"/>
    <cellStyle name="Normal 24 6" xfId="4908" xr:uid="{5B2A1AF7-D539-4997-A638-3A990AB153CB}"/>
    <cellStyle name="Normal 25" xfId="3734" xr:uid="{4DC32136-E3DE-4333-9D9F-93F2B41423E8}"/>
    <cellStyle name="Normal 25 2" xfId="4335" xr:uid="{2D6DD8E9-B890-4627-86F8-63BBD25D9822}"/>
    <cellStyle name="Normal 25 2 2" xfId="4603" xr:uid="{177230DA-3154-42C8-B86E-BA064F0FBAA9}"/>
    <cellStyle name="Normal 25 2 2 2" xfId="5504" xr:uid="{23B3A37E-3825-43F5-814F-D9BC54004E3F}"/>
    <cellStyle name="Normal 25 3" xfId="4404" xr:uid="{E38EA737-0880-433A-9038-5CED5B2E48E8}"/>
    <cellStyle name="Normal 25 3 2" xfId="4665" xr:uid="{B659009B-2B9A-41E6-B1CD-A8636541ECF1}"/>
    <cellStyle name="Normal 25 4" xfId="4334" xr:uid="{BE862837-E9F0-4270-95C8-7728109096C4}"/>
    <cellStyle name="Normal 25 4 2" xfId="4602" xr:uid="{CF87A467-8F00-41A9-96CF-1E35EF85227D}"/>
    <cellStyle name="Normal 25 5" xfId="4557" xr:uid="{1D0F7DE0-897E-481E-8669-3227FC868B49}"/>
    <cellStyle name="Normal 25 5 2" xfId="5530" xr:uid="{348FEE4D-1C08-49BA-ABC5-94DC5F463DE9}"/>
    <cellStyle name="Normal 25 5 3" xfId="4789" xr:uid="{BAEDEED0-8D24-4C6A-A809-E4DF39BA938A}"/>
    <cellStyle name="Normal 26" xfId="4284" xr:uid="{EB08AD5F-4724-4727-B02F-B37CD5C89EF7}"/>
    <cellStyle name="Normal 26 2" xfId="4285" xr:uid="{EDFEDE3A-72FE-4994-B68E-6B839A00689D}"/>
    <cellStyle name="Normal 26 2 2" xfId="4337" xr:uid="{710C17EF-AB9D-4D83-9323-9E9C16A110AE}"/>
    <cellStyle name="Normal 26 2 2 2" xfId="4605" xr:uid="{0D073223-5BE5-46CF-9906-B80B13559D35}"/>
    <cellStyle name="Normal 26 2 3" xfId="4571" xr:uid="{1EC238E6-7ACF-4694-880E-DB590A13CB9F}"/>
    <cellStyle name="Normal 26 3" xfId="4336" xr:uid="{7C35FE62-C16D-4374-8FBA-F929A3AC437C}"/>
    <cellStyle name="Normal 26 3 2" xfId="4604" xr:uid="{3819EBA1-5977-4BD6-9A76-E31FA11021FC}"/>
    <cellStyle name="Normal 26 3 2 2" xfId="4698" xr:uid="{D1C6E612-28AB-4986-9A05-FABFBC6AA3B2}"/>
    <cellStyle name="Normal 26 4" xfId="4570" xr:uid="{11F0CBB5-1182-4CA3-9843-8BECEF572E15}"/>
    <cellStyle name="Normal 27" xfId="4338" xr:uid="{05F8BEE1-9A76-40E8-8D0D-47065E6CEF2C}"/>
    <cellStyle name="Normal 27 2" xfId="4339" xr:uid="{AB19F6E2-D4A7-4453-8124-B82110DFCFC9}"/>
    <cellStyle name="Normal 27 2 2" xfId="4607" xr:uid="{E062263E-6822-4712-8480-16AE8060BB43}"/>
    <cellStyle name="Normal 27 3" xfId="4606" xr:uid="{6093811C-C154-4D38-94E8-9283579525BE}"/>
    <cellStyle name="Normal 27 4" xfId="4813" xr:uid="{582B4A33-8CD5-4F48-A801-E83D4E3E6AFC}"/>
    <cellStyle name="Normal 27 5" xfId="5487" xr:uid="{1B6DAB6D-26EF-4790-B988-C8B6A6021F95}"/>
    <cellStyle name="Normal 27 6" xfId="4803" xr:uid="{D952B81E-208B-40B9-AAD7-E903A715A26A}"/>
    <cellStyle name="Normal 27 7" xfId="5499" xr:uid="{0DF481AD-AD93-4C71-9A16-2EF6D72034D2}"/>
    <cellStyle name="Normal 27 8" xfId="4693" xr:uid="{F771BF46-B668-4009-B5D3-E088FE71E90C}"/>
    <cellStyle name="Normal 28" xfId="4340" xr:uid="{90E7928F-907A-44FE-98B7-226B9445B592}"/>
    <cellStyle name="Normal 28 2" xfId="4341" xr:uid="{39646B96-9AFB-4478-BBB3-E50A63B02462}"/>
    <cellStyle name="Normal 28 2 2" xfId="4609" xr:uid="{80D23F07-FF51-4EF4-A416-035A837A4AF5}"/>
    <cellStyle name="Normal 28 3" xfId="4342" xr:uid="{B5FA9FB1-B74C-4C44-9373-0F7F969EA60A}"/>
    <cellStyle name="Normal 28 4" xfId="4608" xr:uid="{7C6212C8-DBC4-4E4D-B416-05AB9D5A23DC}"/>
    <cellStyle name="Normal 29" xfId="4343" xr:uid="{9961EFD6-4261-46ED-BA81-05334BC1D839}"/>
    <cellStyle name="Normal 29 2" xfId="4344" xr:uid="{A91E4A68-8A09-4CF7-814F-C1345C56CB5B}"/>
    <cellStyle name="Normal 29 2 2" xfId="4611" xr:uid="{FB940D24-1FAC-4635-9715-714E66573316}"/>
    <cellStyle name="Normal 29 3" xfId="4610" xr:uid="{59A0186E-D45F-4FD4-93C0-AC8A86908817}"/>
    <cellStyle name="Normal 3" xfId="2" xr:uid="{665067A7-73F8-4B7E-BFD2-7BB3B9468366}"/>
    <cellStyle name="Normal 3 2" xfId="64" xr:uid="{5892B345-1A0A-42A4-98C7-642DF539620D}"/>
    <cellStyle name="Normal 3 2 2" xfId="65" xr:uid="{6AADDF44-6669-42AA-A57A-FCA2D2F74770}"/>
    <cellStyle name="Normal 3 2 2 2" xfId="3728" xr:uid="{B2CECC24-F793-4168-AC08-A94A0EA600F4}"/>
    <cellStyle name="Normal 3 2 2 2 2" xfId="4551" xr:uid="{EFE749E7-996B-49E5-BAAD-5AD5D262F196}"/>
    <cellStyle name="Normal 3 2 2 3" xfId="4460" xr:uid="{E63046CE-0487-4C50-B8F0-E8DC6C0421E7}"/>
    <cellStyle name="Normal 3 2 3" xfId="66" xr:uid="{B050BF23-C342-4566-907F-8F90BC74B94F}"/>
    <cellStyle name="Normal 3 2 4" xfId="3729" xr:uid="{85503CB5-054F-4EBC-B4C3-D27951268BF4}"/>
    <cellStyle name="Normal 3 2 4 2" xfId="4552" xr:uid="{FF1ED459-3B5E-40CB-8A9F-3409D2A24F13}"/>
    <cellStyle name="Normal 3 2 5" xfId="4459" xr:uid="{D90ACFB3-7CB7-494C-83C9-91452924C355}"/>
    <cellStyle name="Normal 3 2 5 2" xfId="4762" xr:uid="{6AF84444-CD3D-4414-BEE4-0B7ABA40A07C}"/>
    <cellStyle name="Normal 3 2 5 3" xfId="5472" xr:uid="{8CB3CE84-0E6B-4839-8356-19F711716706}"/>
    <cellStyle name="Normal 3 2 5 4" xfId="4692" xr:uid="{2CB5D5D0-ABF0-4375-9DCB-9148058C27D8}"/>
    <cellStyle name="Normal 3 3" xfId="67" xr:uid="{F212AB52-3D65-47A5-A387-A0BA70A3985E}"/>
    <cellStyle name="Normal 3 3 2" xfId="3730" xr:uid="{23DE66E7-6516-4489-AF47-C11E0BF259F9}"/>
    <cellStyle name="Normal 3 3 2 2" xfId="4553" xr:uid="{A284B907-C49B-43EA-BF43-6DB5B529748A}"/>
    <cellStyle name="Normal 3 3 3" xfId="4461" xr:uid="{F6EF2354-1545-47B2-B903-682DFF986DD4}"/>
    <cellStyle name="Normal 3 4" xfId="3737" xr:uid="{4016C072-DF5D-406F-AAB5-7BBD78014FD5}"/>
    <cellStyle name="Normal 3 4 2" xfId="4288" xr:uid="{4C97A1A3-F876-4B8D-9048-1C2B5389D51F}"/>
    <cellStyle name="Normal 3 4 2 2" xfId="4838" xr:uid="{5ED38352-B4B7-4628-A89C-180EB4896B45}"/>
    <cellStyle name="Normal 3 4 2 3" xfId="5531" xr:uid="{BF7A7344-6194-4149-A673-85FDD4F0CADB}"/>
    <cellStyle name="Normal 3 4 3" xfId="4560" xr:uid="{6FE9DBBC-F0C4-4131-937D-B504FC092390}"/>
    <cellStyle name="Normal 3 5" xfId="4287" xr:uid="{046AE01D-A4D4-47BC-A4B9-2FC83F7E5298}"/>
    <cellStyle name="Normal 3 5 2" xfId="4573" xr:uid="{2C41BE8F-B6A0-4666-A092-ED91F048346C}"/>
    <cellStyle name="Normal 3 5 2 2" xfId="4839" xr:uid="{125D16D2-C29C-4104-96AA-A43A8E3F9142}"/>
    <cellStyle name="Normal 3 5 3" xfId="4913" xr:uid="{A416160A-875E-418B-8757-B3105B0E77DC}"/>
    <cellStyle name="Normal 3 5 4" xfId="4881" xr:uid="{B2C75E16-4B4B-4795-98F7-DCDEB3CEFAD4}"/>
    <cellStyle name="Normal 3 6" xfId="83" xr:uid="{EC173372-2831-41ED-88C4-207DAEED39E8}"/>
    <cellStyle name="Normal 3 6 2" xfId="5503" xr:uid="{BE3CA515-BB83-41D0-91CD-E1CC6352E19A}"/>
    <cellStyle name="Normal 3 6 2 2" xfId="5500" xr:uid="{B293A11D-4359-47AE-A6F0-2E31985143E4}"/>
    <cellStyle name="Normal 3 6 3" xfId="5510" xr:uid="{4C04EF2E-5137-4A00-A763-CDBCC194A35B}"/>
    <cellStyle name="Normal 3 6 4" xfId="4837" xr:uid="{8D12E0A3-6E4A-4664-9BA2-20CE343B47DC}"/>
    <cellStyle name="Normal 30" xfId="4345" xr:uid="{9D5FC10E-EA1E-4793-BCF8-11D8F361CCE2}"/>
    <cellStyle name="Normal 30 2" xfId="4346" xr:uid="{7F4BC7AC-3371-4C02-A29F-90C4EBAD6F3C}"/>
    <cellStyle name="Normal 30 2 2" xfId="4613" xr:uid="{54F95432-17AD-4CB5-BBD9-E27E1487B86C}"/>
    <cellStyle name="Normal 30 3" xfId="4612" xr:uid="{FFF6C054-6039-4576-8C31-97B40FF8F05E}"/>
    <cellStyle name="Normal 31" xfId="4347" xr:uid="{6670AE23-4E8F-46F2-B1D5-27063FEDB419}"/>
    <cellStyle name="Normal 31 2" xfId="4348" xr:uid="{4899F02A-783F-4835-9F5F-847261C8503A}"/>
    <cellStyle name="Normal 31 2 2" xfId="4615" xr:uid="{3FC525A6-0254-4DE1-BF6F-B8D3F52F120A}"/>
    <cellStyle name="Normal 31 3" xfId="4614" xr:uid="{B7D068E4-E3A3-4BEE-AF3C-4B467A977197}"/>
    <cellStyle name="Normal 32" xfId="4349" xr:uid="{4D8C3AD0-94D1-4AAF-AC7B-FBFD63CF6EC1}"/>
    <cellStyle name="Normal 33" xfId="4350" xr:uid="{5C716CBB-DEB2-48D7-87AB-3D261CAD5E0C}"/>
    <cellStyle name="Normal 33 2" xfId="4351" xr:uid="{52CD69A5-7427-4B96-97A8-7455063CE7FE}"/>
    <cellStyle name="Normal 33 2 2" xfId="4617" xr:uid="{00712DE3-F2AD-49C8-8B4C-E357BC1B9A1B}"/>
    <cellStyle name="Normal 33 3" xfId="4616" xr:uid="{E5508984-F6A8-4EDC-A539-D97BADBCFB19}"/>
    <cellStyle name="Normal 34" xfId="4352" xr:uid="{578DDDA0-8A07-4AFF-A804-BB79067627AA}"/>
    <cellStyle name="Normal 34 2" xfId="4353" xr:uid="{865853F7-9DFB-4391-9028-6C0FA4263F5D}"/>
    <cellStyle name="Normal 34 2 2" xfId="4619" xr:uid="{435346AE-AD76-4924-A78B-D49BFD5B979D}"/>
    <cellStyle name="Normal 34 3" xfId="4618" xr:uid="{62A0BCF4-EF26-42A5-A3B1-FB202A24F3AA}"/>
    <cellStyle name="Normal 35" xfId="4354" xr:uid="{CD449496-C9DF-45F6-A692-54A302CFB4AF}"/>
    <cellStyle name="Normal 35 2" xfId="4355" xr:uid="{6F49DC7F-F5FF-49D1-9987-54C19EAE28D7}"/>
    <cellStyle name="Normal 35 2 2" xfId="4621" xr:uid="{28B0BD9D-366B-45B5-A473-BBEA8F98905B}"/>
    <cellStyle name="Normal 35 3" xfId="4620" xr:uid="{179BFCD7-99DB-4209-97BB-7EA54B702E7D}"/>
    <cellStyle name="Normal 36" xfId="4356" xr:uid="{03F75A32-AEBC-49DC-90AA-C79BD7600F98}"/>
    <cellStyle name="Normal 36 2" xfId="4357" xr:uid="{1F2B7F73-98D3-4FA9-991F-DC0DC192A245}"/>
    <cellStyle name="Normal 36 2 2" xfId="4623" xr:uid="{8272A35C-3987-4FB0-B66D-1AA7929F1017}"/>
    <cellStyle name="Normal 36 3" xfId="4622" xr:uid="{51AE2C99-68F0-43E3-9FBB-9C39EDC74D66}"/>
    <cellStyle name="Normal 37" xfId="4358" xr:uid="{5800BE63-82C7-4BB7-A0C8-86565A40F9C1}"/>
    <cellStyle name="Normal 37 2" xfId="4359" xr:uid="{AE6411C8-F134-421C-89E5-C6A63713EBCA}"/>
    <cellStyle name="Normal 37 2 2" xfId="4625" xr:uid="{F65D4FA7-03C7-4792-BDE5-8CD55506DE02}"/>
    <cellStyle name="Normal 37 3" xfId="4624" xr:uid="{8F49389E-6264-4B8C-8125-1B274BFEDAD4}"/>
    <cellStyle name="Normal 38" xfId="4360" xr:uid="{F5730EF9-6C22-443F-85B6-90B119DC1056}"/>
    <cellStyle name="Normal 38 2" xfId="4361" xr:uid="{9312A1F3-141F-4648-9B38-CD50471993A8}"/>
    <cellStyle name="Normal 38 2 2" xfId="4627" xr:uid="{D5CD93C6-43C2-4755-82F8-A2605C6385A6}"/>
    <cellStyle name="Normal 38 3" xfId="4626" xr:uid="{6CD8C622-EEAB-466C-B43E-7E04351F1A70}"/>
    <cellStyle name="Normal 39" xfId="4362" xr:uid="{F9FF0D2C-CAB0-4951-8CA8-DD21501746ED}"/>
    <cellStyle name="Normal 39 2" xfId="4363" xr:uid="{B2122A60-4806-4F6F-9F7F-9977BFF78A83}"/>
    <cellStyle name="Normal 39 2 2" xfId="4364" xr:uid="{88C1D33E-0C5F-4C43-A88F-BCB79B8EFD3F}"/>
    <cellStyle name="Normal 39 2 2 2" xfId="4630" xr:uid="{42F42C45-CFF1-448E-9080-432EF93BB25C}"/>
    <cellStyle name="Normal 39 2 3" xfId="4629" xr:uid="{D1AB62E0-4C42-4C62-8258-83D5BBBEE1EE}"/>
    <cellStyle name="Normal 39 3" xfId="4365" xr:uid="{21D96BCA-0085-41F5-8FAA-8ABACABFB851}"/>
    <cellStyle name="Normal 39 3 2" xfId="4631" xr:uid="{70AD15E4-DACA-45D1-9B5E-D96F755BC643}"/>
    <cellStyle name="Normal 39 4" xfId="4628" xr:uid="{31B62593-78B2-4020-B06A-EF12CFBCDB3A}"/>
    <cellStyle name="Normal 4" xfId="68" xr:uid="{4DD1061D-705F-4435-9BFD-536FC0CEF7DF}"/>
    <cellStyle name="Normal 4 2" xfId="69" xr:uid="{23C134BA-2D3C-4922-9D73-9B004FA6135C}"/>
    <cellStyle name="Normal 4 2 2" xfId="690" xr:uid="{65504266-9505-414F-97E6-C1B022E66DA0}"/>
    <cellStyle name="Normal 4 2 2 2" xfId="691" xr:uid="{7C48E6EF-A56A-495A-BB0C-FFB68E20E031}"/>
    <cellStyle name="Normal 4 2 2 2 2" xfId="4474" xr:uid="{3F9261CC-2908-4B00-AE63-C92F14AE9313}"/>
    <cellStyle name="Normal 4 2 2 3" xfId="692" xr:uid="{70AF68EA-7B11-4EFA-879C-80166CC608F2}"/>
    <cellStyle name="Normal 4 2 2 3 2" xfId="4475" xr:uid="{298BE809-E26B-4F96-96C8-CCE0FB5F6F7F}"/>
    <cellStyle name="Normal 4 2 2 4" xfId="693" xr:uid="{C5E942FD-6B54-46EC-8895-1CF9BA61B541}"/>
    <cellStyle name="Normal 4 2 2 4 2" xfId="694" xr:uid="{D0DF62AB-CA6B-478A-83BE-5CA04A8315D3}"/>
    <cellStyle name="Normal 4 2 2 4 2 2" xfId="4477" xr:uid="{F1101C0C-F8F6-4702-A202-5C4A7F78000D}"/>
    <cellStyle name="Normal 4 2 2 4 3" xfId="695" xr:uid="{A0E39610-F726-4CEE-9981-DE746D1D3F60}"/>
    <cellStyle name="Normal 4 2 2 4 3 2" xfId="696" xr:uid="{93F4183C-CF36-4DBB-B8ED-B9FBB12C0167}"/>
    <cellStyle name="Normal 4 2 2 4 3 2 2" xfId="4479" xr:uid="{7E27E8D4-17B6-492F-8A76-D461296493EE}"/>
    <cellStyle name="Normal 4 2 2 4 3 3" xfId="3667" xr:uid="{093F6125-87A2-4B65-8854-74BEEBDABEA4}"/>
    <cellStyle name="Normal 4 2 2 4 3 3 2" xfId="4490" xr:uid="{75E98FF7-6927-4F42-AB32-C13060277824}"/>
    <cellStyle name="Normal 4 2 2 4 3 4" xfId="4478" xr:uid="{386116DC-A5C0-4F2A-8971-DF1756AFB871}"/>
    <cellStyle name="Normal 4 2 2 4 4" xfId="4476" xr:uid="{BF716EE6-D402-4178-9CA3-F8AF2B0E26B0}"/>
    <cellStyle name="Normal 4 2 2 5" xfId="4473" xr:uid="{4092A154-3328-4BCC-AD77-03AC99F48B0E}"/>
    <cellStyle name="Normal 4 2 3" xfId="4279" xr:uid="{07375398-CB45-4E08-9C9A-4614A29AD256}"/>
    <cellStyle name="Normal 4 2 3 2" xfId="4290" xr:uid="{2B04941E-8DC1-4108-BE21-5C407A617B75}"/>
    <cellStyle name="Normal 4 2 3 2 2" xfId="4716" xr:uid="{7658A3AE-97E6-4677-BC3E-539D2C127CB8}"/>
    <cellStyle name="Normal 4 2 3 2 3" xfId="5513" xr:uid="{C7986F43-4FE9-430D-B22B-34AB0DE00686}"/>
    <cellStyle name="Normal 4 2 3 3" xfId="4566" xr:uid="{BE4FC7CD-F34D-4F1B-96B8-4C951C03170E}"/>
    <cellStyle name="Normal 4 2 3 3 2" xfId="4717" xr:uid="{FF63EC8E-BC8B-42DA-A7AA-C86D687482C0}"/>
    <cellStyle name="Normal 4 2 3 4" xfId="4718" xr:uid="{BB14AFCD-1278-45AF-8389-6BD8A71A02C9}"/>
    <cellStyle name="Normal 4 2 3 5" xfId="4719" xr:uid="{B38BE69B-E35A-4716-8E8B-B3CA2AC338EA}"/>
    <cellStyle name="Normal 4 2 4" xfId="4280" xr:uid="{933D2E8B-F35F-4CEC-8BF3-B267CDC6D1AD}"/>
    <cellStyle name="Normal 4 2 4 2" xfId="4367" xr:uid="{8D2D2F8C-A8F0-4EFC-9AF4-AB8A005BE5EB}"/>
    <cellStyle name="Normal 4 2 4 2 2" xfId="4633" xr:uid="{EB62EAC3-9A55-4060-94A3-A5C1D56AD26D}"/>
    <cellStyle name="Normal 4 2 4 2 2 2" xfId="4720" xr:uid="{A6854378-F14F-4C9A-8FBD-0A82461C935D}"/>
    <cellStyle name="Normal 4 2 4 2 3" xfId="4862" xr:uid="{00AC19B6-5057-4C2A-9266-224B9A5DCD18}"/>
    <cellStyle name="Normal 4 2 4 2 4" xfId="4827" xr:uid="{FD477AD9-13E8-49A3-8285-51A25997D753}"/>
    <cellStyle name="Normal 4 2 4 3" xfId="4567" xr:uid="{12E74042-91BB-4385-858A-F89982E395B7}"/>
    <cellStyle name="Normal 4 2 4 3 2" xfId="4790" xr:uid="{8FE545E9-FD48-4D88-B960-2445D0F2E211}"/>
    <cellStyle name="Normal 4 2 4 4" xfId="4882" xr:uid="{48621E76-27EF-4A72-AAF7-678BFE5AF17A}"/>
    <cellStyle name="Normal 4 2 5" xfId="3832" xr:uid="{70BC920B-D91C-400D-B6FA-644A94BE5DBD}"/>
    <cellStyle name="Normal 4 2 5 2" xfId="4564" xr:uid="{B037D5CF-1653-4807-8447-A25357AA0F7D}"/>
    <cellStyle name="Normal 4 2 6" xfId="4462" xr:uid="{5C296A04-7651-4B0E-ADBC-C7A7463CC579}"/>
    <cellStyle name="Normal 4 2 7" xfId="5517" xr:uid="{00A84327-C44A-482E-BAB3-4348605D3AE2}"/>
    <cellStyle name="Normal 4 3" xfId="90" xr:uid="{D01C805C-AC80-4AAC-9BD0-838EBF80AB38}"/>
    <cellStyle name="Normal 4 3 2" xfId="91" xr:uid="{86FD1099-3ACB-4D7A-9E22-226B9BA0AD23}"/>
    <cellStyle name="Normal 4 3 2 2" xfId="697" xr:uid="{4E7DE404-F084-4FB6-94A5-A91CEF6C7805}"/>
    <cellStyle name="Normal 4 3 2 2 2" xfId="4480" xr:uid="{9DBF9498-6269-4A35-B5DF-3D42FA0643E6}"/>
    <cellStyle name="Normal 4 3 2 3" xfId="3833" xr:uid="{367E9450-BCFD-4BAF-A1CD-E81F184B25F7}"/>
    <cellStyle name="Normal 4 3 2 3 2" xfId="4565" xr:uid="{0AC64866-36AA-4223-BA37-8045B0BB743C}"/>
    <cellStyle name="Normal 4 3 2 4" xfId="4471" xr:uid="{BA3B4064-45B1-4E4F-A722-AF57E8085EEC}"/>
    <cellStyle name="Normal 4 3 3" xfId="698" xr:uid="{A6F6A988-88F5-433F-8444-B0F3E9CF6366}"/>
    <cellStyle name="Normal 4 3 3 2" xfId="4481" xr:uid="{5B660F80-B0D3-4E40-951F-9335BCB6A717}"/>
    <cellStyle name="Normal 4 3 3 2 2" xfId="4696" xr:uid="{0C13D735-D6E1-4E80-9DD7-ACEA38BF521A}"/>
    <cellStyle name="Normal 4 3 4" xfId="699" xr:uid="{76085EC5-0529-4D74-A1F6-0D35DFA8D307}"/>
    <cellStyle name="Normal 4 3 4 2" xfId="4482" xr:uid="{CA580C14-4467-4359-83FA-4F1DD5AAABF4}"/>
    <cellStyle name="Normal 4 3 4 2 2" xfId="5528" xr:uid="{DE42E5E0-8307-475E-970D-4FAF28766B55}"/>
    <cellStyle name="Normal 4 3 5" xfId="700" xr:uid="{613935B2-3FB6-45F8-B694-9A869EC89756}"/>
    <cellStyle name="Normal 4 3 5 2" xfId="701" xr:uid="{FFAE1309-1396-492F-923E-2857FD7B2868}"/>
    <cellStyle name="Normal 4 3 5 2 2" xfId="4484" xr:uid="{429D469A-FFF7-4760-B8E0-FED4B6454776}"/>
    <cellStyle name="Normal 4 3 5 3" xfId="702" xr:uid="{1CBDC141-A235-4561-A476-B6A73B6C0AA4}"/>
    <cellStyle name="Normal 4 3 5 3 2" xfId="703" xr:uid="{92A1A5DC-0169-44BD-ACAC-C8C112D950E3}"/>
    <cellStyle name="Normal 4 3 5 3 2 2" xfId="4486" xr:uid="{03F26382-090A-43D1-91E4-003E70FD3171}"/>
    <cellStyle name="Normal 4 3 5 3 3" xfId="3666" xr:uid="{D321320C-6ACB-4134-92EC-471259535A69}"/>
    <cellStyle name="Normal 4 3 5 3 3 2" xfId="4489" xr:uid="{2EFFB80C-BAA7-40E8-AB8B-9CDEB227BD0C}"/>
    <cellStyle name="Normal 4 3 5 3 4" xfId="4485" xr:uid="{1F17EE90-3559-4534-9ED3-BDCB0443077C}"/>
    <cellStyle name="Normal 4 3 5 4" xfId="4483" xr:uid="{78169C26-7DD3-41A2-97EA-D40F72D6BCDF}"/>
    <cellStyle name="Normal 4 3 6" xfId="3739" xr:uid="{4A9B21A2-4506-4379-AA57-ACE1053558F5}"/>
    <cellStyle name="Normal 4 3 7" xfId="4470" xr:uid="{0C727DF2-AB80-48D5-A8EC-4339A1A10EFA}"/>
    <cellStyle name="Normal 4 3 7 2" xfId="5512" xr:uid="{65A3217A-4D9D-441F-898D-77D16405C0A5}"/>
    <cellStyle name="Normal 4 4" xfId="3738" xr:uid="{FD6CD9AE-9EA2-45AF-84AA-DCD5B84564E0}"/>
    <cellStyle name="Normal 4 4 2" xfId="4281" xr:uid="{519939FC-48BF-4502-9F01-34B063D97408}"/>
    <cellStyle name="Normal 4 4 2 2" xfId="5521" xr:uid="{2FAA77F0-3AF3-4849-A540-4443E9D9484A}"/>
    <cellStyle name="Normal 4 4 3" xfId="4289" xr:uid="{7F601265-33CE-4AF6-82B6-059DD2FD5223}"/>
    <cellStyle name="Normal 4 4 3 2" xfId="4292" xr:uid="{909CF767-204B-4E44-9BFA-FB1069125033}"/>
    <cellStyle name="Normal 4 4 3 2 2" xfId="4576" xr:uid="{4C1C764A-BB28-46A5-9A67-71978DFAA224}"/>
    <cellStyle name="Normal 4 4 3 3" xfId="4291" xr:uid="{0F103A15-E93B-4C21-AC40-646E3DE665EB}"/>
    <cellStyle name="Normal 4 4 3 3 2" xfId="4575" xr:uid="{5FFF2FFC-0728-4DD7-9FFB-74ADB220EDEF}"/>
    <cellStyle name="Normal 4 4 3 4" xfId="4574" xr:uid="{F3E0BD76-270D-4E8D-B6A2-253FD907BB97}"/>
    <cellStyle name="Normal 4 4 4" xfId="4561" xr:uid="{3A9A3331-9BF1-4DCF-85E3-748C1D853E82}"/>
    <cellStyle name="Normal 4 4 4 2" xfId="5529" xr:uid="{8FC498B0-1CE9-4AA4-AE70-F0E2486C62AA}"/>
    <cellStyle name="Normal 4 4 4 3" xfId="4915" xr:uid="{C4EA33D7-83C6-49F7-B04C-BD233D65993D}"/>
    <cellStyle name="Normal 4 4 5" xfId="5511" xr:uid="{1F915919-DB97-4475-94A8-E05F6B9B7644}"/>
    <cellStyle name="Normal 4 5" xfId="4282" xr:uid="{735E6A23-D671-4577-A705-A9F7852FEBFD}"/>
    <cellStyle name="Normal 4 5 2" xfId="4366" xr:uid="{3BCD95E6-252B-462D-A118-1DE89920E7B6}"/>
    <cellStyle name="Normal 4 5 2 2" xfId="4632" xr:uid="{AD0085F5-EC9C-4E68-AF0A-111682DD4B45}"/>
    <cellStyle name="Normal 4 5 3" xfId="4568" xr:uid="{86558DCE-DEA7-47BE-A43C-EED41F2B707A}"/>
    <cellStyle name="Normal 4 6" xfId="4283" xr:uid="{1D8DA045-839C-41B6-BEC6-3DC2152FA4E9}"/>
    <cellStyle name="Normal 4 6 2" xfId="4569" xr:uid="{F9B28D9E-2C68-4CA4-B1A0-B710EAD477F0}"/>
    <cellStyle name="Normal 4 7" xfId="3741" xr:uid="{57D46B52-E1B9-4694-AC40-516C5A9887A4}"/>
    <cellStyle name="Normal 4 8" xfId="5516" xr:uid="{6C93CF7B-94C7-43EA-87D5-69C7226211D5}"/>
    <cellStyle name="Normal 40" xfId="4368" xr:uid="{DF95B049-C2EF-4408-84AF-2630C6B3FE23}"/>
    <cellStyle name="Normal 40 2" xfId="4369" xr:uid="{6CB716ED-C2FD-47AB-89F6-350E4473E678}"/>
    <cellStyle name="Normal 40 2 2" xfId="4370" xr:uid="{9548FC63-4181-4E81-928F-E2D424F677F3}"/>
    <cellStyle name="Normal 40 2 2 2" xfId="4636" xr:uid="{7AAD13AA-2A5A-46BA-AADC-6BFEE2E823E9}"/>
    <cellStyle name="Normal 40 2 3" xfId="4635" xr:uid="{3A2E8E2B-1964-4E66-A073-A666F5728E5A}"/>
    <cellStyle name="Normal 40 3" xfId="4371" xr:uid="{2F8A1280-E49F-4D3C-AE3D-7F3B4681C777}"/>
    <cellStyle name="Normal 40 3 2" xfId="4637" xr:uid="{BC1D9567-F521-4AEB-9EE1-117281F2B667}"/>
    <cellStyle name="Normal 40 4" xfId="4634" xr:uid="{ED4BDE4A-1397-4CD5-B85B-61BBBC0E12AB}"/>
    <cellStyle name="Normal 41" xfId="4372" xr:uid="{BE4283DC-FF1C-455E-94D0-77FA937A2091}"/>
    <cellStyle name="Normal 41 2" xfId="4373" xr:uid="{DAFBB072-C3DC-4410-9661-E947264377AA}"/>
    <cellStyle name="Normal 41 2 2" xfId="4639" xr:uid="{7DD166A4-5E6B-400E-B622-95476E2B3B75}"/>
    <cellStyle name="Normal 41 3" xfId="4638" xr:uid="{D5FD5EEB-14C3-4E6F-B651-C68DD3BDB534}"/>
    <cellStyle name="Normal 42" xfId="4374" xr:uid="{61ED7C45-88C1-42C6-9207-8D9BF1EDD6E8}"/>
    <cellStyle name="Normal 42 2" xfId="4375" xr:uid="{ABD6A12A-2310-4563-9FF0-BC2C669A6547}"/>
    <cellStyle name="Normal 42 2 2" xfId="4641" xr:uid="{8F2FCF91-F1DD-4FA5-BAC7-AA4F34956C10}"/>
    <cellStyle name="Normal 42 3" xfId="4640" xr:uid="{E6D85DDC-8F1E-4E29-987E-5CD97532EC87}"/>
    <cellStyle name="Normal 43" xfId="4376" xr:uid="{3A82929A-653D-4814-91B4-EFD57C723478}"/>
    <cellStyle name="Normal 43 2" xfId="4377" xr:uid="{42645322-2409-4A8C-AEDD-2515F44121C9}"/>
    <cellStyle name="Normal 43 2 2" xfId="4643" xr:uid="{C8529882-57DE-4D78-BD1A-4DAEDA7AE1DB}"/>
    <cellStyle name="Normal 43 3" xfId="4642" xr:uid="{F4991B96-D770-435A-A7A2-E21A71E64104}"/>
    <cellStyle name="Normal 44" xfId="4387" xr:uid="{1F6F51DF-A84B-410D-BCD0-52BB015056AD}"/>
    <cellStyle name="Normal 44 2" xfId="4388" xr:uid="{27B87BC2-B370-4CD0-A2A3-11041D5E71A9}"/>
    <cellStyle name="Normal 44 2 2" xfId="4650" xr:uid="{0329922A-D768-4E3E-B4BB-AB167D60592B}"/>
    <cellStyle name="Normal 44 3" xfId="4649" xr:uid="{92B6AB67-1140-4B87-BC99-AA43A03F069D}"/>
    <cellStyle name="Normal 45" xfId="4842" xr:uid="{7BCABFB3-E897-4C5D-9490-9C29061FB306}"/>
    <cellStyle name="Normal 45 2" xfId="5491" xr:uid="{51F2E789-94C8-44FC-B64E-ABEB5E2E4602}"/>
    <cellStyle name="Normal 45 3" xfId="5490" xr:uid="{3D3BA8AD-27C4-4FCC-B8B4-4680ABBF37A7}"/>
    <cellStyle name="Normal 5" xfId="70" xr:uid="{676E357F-718A-426F-A7FB-E83D126DD827}"/>
    <cellStyle name="Normal 5 10" xfId="704" xr:uid="{4F757333-432F-44B3-8950-1B46605CA593}"/>
    <cellStyle name="Normal 5 10 2" xfId="705" xr:uid="{C4B39529-886C-474E-9F69-AC76121A5922}"/>
    <cellStyle name="Normal 5 10 2 2" xfId="706" xr:uid="{5B2DECF6-ED21-43E8-89E9-2F7A51F1B4A4}"/>
    <cellStyle name="Normal 5 10 2 3" xfId="707" xr:uid="{1229BB1C-02B2-4EF5-BBD9-67E320FE5132}"/>
    <cellStyle name="Normal 5 10 2 4" xfId="708" xr:uid="{E8BE6BF7-EEA9-498C-9FDC-611D705F6F32}"/>
    <cellStyle name="Normal 5 10 3" xfId="709" xr:uid="{DD40F1A7-70F7-4807-B126-74A9CD5ADA06}"/>
    <cellStyle name="Normal 5 10 3 2" xfId="710" xr:uid="{A0237E78-7D0F-402B-91CB-FDCDE1A8AF86}"/>
    <cellStyle name="Normal 5 10 3 3" xfId="711" xr:uid="{C85699F5-1CE2-4C94-B070-8AC53451A13A}"/>
    <cellStyle name="Normal 5 10 3 4" xfId="712" xr:uid="{2E488EB2-3B5F-4483-86A0-23CD96FF5E89}"/>
    <cellStyle name="Normal 5 10 4" xfId="713" xr:uid="{48E5F283-05A1-4545-9917-A5D8091F0BDF}"/>
    <cellStyle name="Normal 5 10 5" xfId="714" xr:uid="{F853FF95-F615-4E48-8D64-2EEF56C9F457}"/>
    <cellStyle name="Normal 5 10 6" xfId="715" xr:uid="{10FDF1D5-287F-4925-9D78-5F6CFCDB8623}"/>
    <cellStyle name="Normal 5 11" xfId="716" xr:uid="{79A5DFC3-1D4B-4590-A3E9-AF55C2A8D92B}"/>
    <cellStyle name="Normal 5 11 2" xfId="717" xr:uid="{11CB9DE9-D16A-4405-A240-A92D55E23B3F}"/>
    <cellStyle name="Normal 5 11 2 2" xfId="718" xr:uid="{81DC7E32-79CD-43B8-B2BA-8BB59C53AF6D}"/>
    <cellStyle name="Normal 5 11 2 2 2" xfId="4378" xr:uid="{E6414E75-3805-478E-AECD-6954263349AA}"/>
    <cellStyle name="Normal 5 11 2 2 2 2" xfId="4644" xr:uid="{D66B1F6D-7F07-4AEF-BD8A-9DAF3A4B4CFF}"/>
    <cellStyle name="Normal 5 11 2 2 3" xfId="4849" xr:uid="{32A03BD5-D612-4DAC-AEAA-1A9F3F9F84FD}"/>
    <cellStyle name="Normal 5 11 2 3" xfId="719" xr:uid="{93DBB0A2-9071-4521-96E9-91216CDBCE00}"/>
    <cellStyle name="Normal 5 11 2 4" xfId="720" xr:uid="{5D471D7D-93B5-452F-8171-58181BA685F1}"/>
    <cellStyle name="Normal 5 11 3" xfId="721" xr:uid="{902F766F-FD29-47B4-80F0-DBFDE7101F20}"/>
    <cellStyle name="Normal 5 11 3 2" xfId="5507" xr:uid="{6964C57D-AA53-46E7-958A-13DAB207ACC2}"/>
    <cellStyle name="Normal 5 11 4" xfId="722" xr:uid="{808FA53A-B689-4E59-8801-716276933DAC}"/>
    <cellStyle name="Normal 5 11 4 2" xfId="4791" xr:uid="{5891D1B3-5536-4548-A0E0-ACC55CE7FB18}"/>
    <cellStyle name="Normal 5 11 4 3" xfId="4850" xr:uid="{E092FAA0-B459-4CA3-8A21-7B95C7F0B5AB}"/>
    <cellStyle name="Normal 5 11 4 4" xfId="4820" xr:uid="{3045CA5C-0F6F-42C4-87E4-70F718C0F4CF}"/>
    <cellStyle name="Normal 5 11 5" xfId="723" xr:uid="{4AC352EA-E269-47CF-B230-196FCA5FA6FB}"/>
    <cellStyle name="Normal 5 12" xfId="724" xr:uid="{C2C618C0-3DBE-4979-9F21-2BFD1CD3F64B}"/>
    <cellStyle name="Normal 5 12 2" xfId="725" xr:uid="{D8E6861D-F05E-4736-A999-4235DB78DFFD}"/>
    <cellStyle name="Normal 5 12 3" xfId="726" xr:uid="{2FE57FE2-2988-47BA-921C-962265E80315}"/>
    <cellStyle name="Normal 5 12 4" xfId="727" xr:uid="{1ACD035C-1FBC-4CF9-A0A2-EC07AB343E90}"/>
    <cellStyle name="Normal 5 13" xfId="728" xr:uid="{775D590E-DF69-49AE-84ED-D74DA8850D21}"/>
    <cellStyle name="Normal 5 13 2" xfId="729" xr:uid="{40E0C2AE-A51A-405A-9DDB-797216ADAF77}"/>
    <cellStyle name="Normal 5 13 3" xfId="730" xr:uid="{9A2E1168-7426-47EA-AC40-B45B91352F3B}"/>
    <cellStyle name="Normal 5 13 4" xfId="731" xr:uid="{9A648364-8E9E-4669-A161-7C970F90422E}"/>
    <cellStyle name="Normal 5 14" xfId="732" xr:uid="{8ED34F9B-21E8-482B-835E-2283383A8996}"/>
    <cellStyle name="Normal 5 14 2" xfId="733" xr:uid="{35BD83A7-A3F7-4EBB-8A8C-AE6F8BFEFA70}"/>
    <cellStyle name="Normal 5 15" xfId="734" xr:uid="{2A3BA7C8-B80B-4652-A98B-01D3C41B146E}"/>
    <cellStyle name="Normal 5 16" xfId="735" xr:uid="{15AA9EAD-F18D-4376-9F2E-AE9CDAAFE2D3}"/>
    <cellStyle name="Normal 5 17" xfId="736" xr:uid="{105FBDBA-65CD-4B8C-AA09-84E500B5A2CC}"/>
    <cellStyle name="Normal 5 18" xfId="5526" xr:uid="{9C28CDD2-F0A5-4511-90E0-6759F11EAEFF}"/>
    <cellStyle name="Normal 5 2" xfId="71" xr:uid="{5FD15914-3F03-4756-83EA-A0A5DDC3F081}"/>
    <cellStyle name="Normal 5 2 2" xfId="3731" xr:uid="{84FC1069-AC15-48C7-8402-933A81DDC88B}"/>
    <cellStyle name="Normal 5 2 2 2" xfId="4554" xr:uid="{0D7F9483-26FB-4016-8F36-C10FFEDAF706}"/>
    <cellStyle name="Normal 5 2 2 2 2" xfId="4671" xr:uid="{AB5A202F-2DF9-4665-B2FC-47BF7CB84F9B}"/>
    <cellStyle name="Normal 5 2 2 2 2 2" xfId="4672" xr:uid="{8FC3EB1A-6633-485A-8997-E01291696F92}"/>
    <cellStyle name="Normal 5 2 2 2 3" xfId="4673" xr:uid="{4A567EF2-6B3E-4EEF-BD03-11CE4B39C910}"/>
    <cellStyle name="Normal 5 2 2 2 4" xfId="4840" xr:uid="{6EA8101C-E8C6-44FB-84EF-5954EE4D99ED}"/>
    <cellStyle name="Normal 5 2 2 2 5" xfId="5468" xr:uid="{403E3CC8-C3A6-464B-915C-399EF36B330B}"/>
    <cellStyle name="Normal 5 2 2 2 6" xfId="4670" xr:uid="{962C3CB1-9E46-402D-8448-9F7AA93FB747}"/>
    <cellStyle name="Normal 5 2 2 3" xfId="4674" xr:uid="{C50DE39E-68EE-4081-A5F3-9A7D84BEEE74}"/>
    <cellStyle name="Normal 5 2 2 3 2" xfId="4675" xr:uid="{8D836029-4403-483E-A48B-1B5967B34BE0}"/>
    <cellStyle name="Normal 5 2 2 4" xfId="4676" xr:uid="{5111653F-6DA9-419C-B5FC-2E2F62B1BFF4}"/>
    <cellStyle name="Normal 5 2 2 5" xfId="4689" xr:uid="{A44159EA-79E0-4A94-A132-4516DBB260D8}"/>
    <cellStyle name="Normal 5 2 2 6" xfId="4810" xr:uid="{D6C05B62-B453-4014-A0BC-CA5202FACB26}"/>
    <cellStyle name="Normal 5 2 2 7" xfId="5496" xr:uid="{C3796BBA-8602-4186-A686-58F2867DED81}"/>
    <cellStyle name="Normal 5 2 2 8" xfId="4669" xr:uid="{FD0FCEA7-0561-46AF-9E86-C7FE1FF392EE}"/>
    <cellStyle name="Normal 5 2 3" xfId="4379" xr:uid="{3D93D95F-1BD9-416C-9A99-DD561FAA9933}"/>
    <cellStyle name="Normal 5 2 3 2" xfId="4645" xr:uid="{76A8864A-5186-4FC7-A979-D53475351AAC}"/>
    <cellStyle name="Normal 5 2 3 2 2" xfId="4679" xr:uid="{B9AD550E-FD23-45B1-92E4-627C84B45C19}"/>
    <cellStyle name="Normal 5 2 3 2 3" xfId="4775" xr:uid="{5D7F6224-C405-4578-861B-9775B82F47D3}"/>
    <cellStyle name="Normal 5 2 3 2 4" xfId="5469" xr:uid="{CA36C4E2-E825-4915-8230-CF370018F401}"/>
    <cellStyle name="Normal 5 2 3 2 5" xfId="4678" xr:uid="{B8831E52-2477-434C-819C-2B289666CF9B}"/>
    <cellStyle name="Normal 5 2 3 3" xfId="4680" xr:uid="{7636B68F-F228-4724-A097-BFA122734B5A}"/>
    <cellStyle name="Normal 5 2 3 3 2" xfId="4910" xr:uid="{3C980745-BEE9-4A6A-A3B6-09C6C4FD83EE}"/>
    <cellStyle name="Normal 5 2 3 4" xfId="4695" xr:uid="{13A33562-F6F3-498C-B303-3A0BC634FAE9}"/>
    <cellStyle name="Normal 5 2 3 4 2" xfId="4883" xr:uid="{A99E9D8F-68D8-4896-B6DA-2606FBE70F3B}"/>
    <cellStyle name="Normal 5 2 3 5" xfId="4811" xr:uid="{D467D9C5-0AC0-44DC-8A17-545D6657A430}"/>
    <cellStyle name="Normal 5 2 3 6" xfId="5488" xr:uid="{4A64DF75-B903-4C5C-908F-151B00D279DF}"/>
    <cellStyle name="Normal 5 2 3 7" xfId="5497" xr:uid="{D88E58F4-8866-4217-9327-F7516620ED66}"/>
    <cellStyle name="Normal 5 2 3 8" xfId="4677" xr:uid="{FA25FF6A-9F98-43B5-A044-63A3DBE5FB6C}"/>
    <cellStyle name="Normal 5 2 4" xfId="4463" xr:uid="{3BDC48C5-D13C-4EC2-B528-694BF8E816E1}"/>
    <cellStyle name="Normal 5 2 4 2" xfId="4682" xr:uid="{806A2015-BBDB-4C77-B656-B22B2C81AB24}"/>
    <cellStyle name="Normal 5 2 4 3" xfId="4681" xr:uid="{97BB967E-1A62-4820-BE02-E11F6AF60E7D}"/>
    <cellStyle name="Normal 5 2 5" xfId="4683" xr:uid="{AD9CA51D-4B66-4524-A40A-80F637632A86}"/>
    <cellStyle name="Normal 5 2 6" xfId="4668" xr:uid="{B316BE27-8CBF-4E9A-BFE1-7D2A1790C999}"/>
    <cellStyle name="Normal 5 3" xfId="72" xr:uid="{70F8E461-A072-4BEB-915E-F6AC35B14641}"/>
    <cellStyle name="Normal 5 3 2" xfId="4381" xr:uid="{4A161A64-1296-4FDE-861B-5F63549B24DE}"/>
    <cellStyle name="Normal 5 3 3" xfId="4380" xr:uid="{8D591B86-E6D1-4536-90D8-8F9F0247D2DB}"/>
    <cellStyle name="Normal 5 3 3 2" xfId="4646" xr:uid="{793EA80F-A78A-4866-BECC-227B16AAD2DD}"/>
    <cellStyle name="Normal 5 4" xfId="92" xr:uid="{D57E44DA-8FF0-43B0-A8F6-B992F25FB3BC}"/>
    <cellStyle name="Normal 5 4 10" xfId="737" xr:uid="{53FC96E6-8BA2-422B-9A1F-2A0BDD710BA1}"/>
    <cellStyle name="Normal 5 4 11" xfId="738" xr:uid="{2225949A-6C2D-432E-B6AD-6144A9B7557E}"/>
    <cellStyle name="Normal 5 4 2" xfId="739" xr:uid="{9919B70D-F8D5-4BC1-8145-05A68C8A57D9}"/>
    <cellStyle name="Normal 5 4 2 2" xfId="740" xr:uid="{86164ADD-1A9F-4B56-B417-694426C28924}"/>
    <cellStyle name="Normal 5 4 2 2 2" xfId="741" xr:uid="{98DDB7F9-7399-4ABA-BB36-E37B5684F85E}"/>
    <cellStyle name="Normal 5 4 2 2 2 2" xfId="742" xr:uid="{DB1742A5-E0F6-42F8-96F5-64C44E7A51C4}"/>
    <cellStyle name="Normal 5 4 2 2 2 2 2" xfId="743" xr:uid="{FFC037CC-2E7D-4088-A49C-55150704B10A}"/>
    <cellStyle name="Normal 5 4 2 2 2 2 2 2" xfId="3834" xr:uid="{D9F024EF-6222-465C-85B5-BB02E71B965F}"/>
    <cellStyle name="Normal 5 4 2 2 2 2 2 2 2" xfId="3835" xr:uid="{53651DBA-AE11-44F4-8217-0BA3143CAB81}"/>
    <cellStyle name="Normal 5 4 2 2 2 2 2 3" xfId="3836" xr:uid="{1FE5768D-6323-40EE-8156-7C5BEBD3BB74}"/>
    <cellStyle name="Normal 5 4 2 2 2 2 3" xfId="744" xr:uid="{AED566FA-AACB-4517-9293-AB0B3FB94D28}"/>
    <cellStyle name="Normal 5 4 2 2 2 2 3 2" xfId="3837" xr:uid="{2A5B2909-021C-4CBD-AA9E-C629280E95BE}"/>
    <cellStyle name="Normal 5 4 2 2 2 2 4" xfId="745" xr:uid="{331953F3-76AE-448B-8D32-2F3D301F7F9B}"/>
    <cellStyle name="Normal 5 4 2 2 2 3" xfId="746" xr:uid="{B11AA32C-B24D-4BB0-A888-883EA82A68F7}"/>
    <cellStyle name="Normal 5 4 2 2 2 3 2" xfId="747" xr:uid="{C6252E7C-2A26-4808-93DF-566F11B27F23}"/>
    <cellStyle name="Normal 5 4 2 2 2 3 2 2" xfId="3838" xr:uid="{FBB508E8-FE1F-4227-9E08-9BFE114D5862}"/>
    <cellStyle name="Normal 5 4 2 2 2 3 3" xfId="748" xr:uid="{B9257C33-4CA1-44AD-9717-FD5B3DF0BEF5}"/>
    <cellStyle name="Normal 5 4 2 2 2 3 4" xfId="749" xr:uid="{69089266-6A93-4C60-912B-05A3B1711AE4}"/>
    <cellStyle name="Normal 5 4 2 2 2 4" xfId="750" xr:uid="{3F7ABAB0-28F0-43EE-9C29-BA73CBF5F5A1}"/>
    <cellStyle name="Normal 5 4 2 2 2 4 2" xfId="3839" xr:uid="{64C3E64F-CB4A-4AA0-844D-17B15149B195}"/>
    <cellStyle name="Normal 5 4 2 2 2 5" xfId="751" xr:uid="{22C3CDD0-4010-40AB-9279-F457F87BAA99}"/>
    <cellStyle name="Normal 5 4 2 2 2 6" xfId="752" xr:uid="{7729455C-6014-438B-A78B-8B34CE494457}"/>
    <cellStyle name="Normal 5 4 2 2 3" xfId="753" xr:uid="{58E761D2-941D-4E73-BC66-0880BA9E5053}"/>
    <cellStyle name="Normal 5 4 2 2 3 2" xfId="754" xr:uid="{59BF96F4-2B6A-4250-867D-891C5F8D9104}"/>
    <cellStyle name="Normal 5 4 2 2 3 2 2" xfId="755" xr:uid="{E01FE87D-81EC-415D-A59E-E9D025B11B42}"/>
    <cellStyle name="Normal 5 4 2 2 3 2 2 2" xfId="3840" xr:uid="{302230E8-123F-4325-AC30-2D01BEA17D0F}"/>
    <cellStyle name="Normal 5 4 2 2 3 2 2 2 2" xfId="3841" xr:uid="{CA3ECE5D-3669-446B-AADD-33F53360391E}"/>
    <cellStyle name="Normal 5 4 2 2 3 2 2 3" xfId="3842" xr:uid="{37047AD1-B021-4751-897C-594B6C16F681}"/>
    <cellStyle name="Normal 5 4 2 2 3 2 3" xfId="756" xr:uid="{4D114BF3-04C5-4BE4-A654-C0B93B9DA296}"/>
    <cellStyle name="Normal 5 4 2 2 3 2 3 2" xfId="3843" xr:uid="{B7069CE7-B00E-4CDB-98E1-226799155402}"/>
    <cellStyle name="Normal 5 4 2 2 3 2 4" xfId="757" xr:uid="{B6964DD9-F9A8-4C32-8D17-D84A341ECAB0}"/>
    <cellStyle name="Normal 5 4 2 2 3 3" xfId="758" xr:uid="{6779E6B3-4E66-4094-8F7F-45EADBB3B552}"/>
    <cellStyle name="Normal 5 4 2 2 3 3 2" xfId="3844" xr:uid="{E6687289-FA84-4261-8B3D-305CC1A6DD55}"/>
    <cellStyle name="Normal 5 4 2 2 3 3 2 2" xfId="3845" xr:uid="{07F44025-2CD0-4A2B-8266-0AC73DC8BA53}"/>
    <cellStyle name="Normal 5 4 2 2 3 3 3" xfId="3846" xr:uid="{69746525-F595-44D2-80C6-5BE43F035B52}"/>
    <cellStyle name="Normal 5 4 2 2 3 4" xfId="759" xr:uid="{03CC9877-9377-428E-8131-9EDCA68BBF28}"/>
    <cellStyle name="Normal 5 4 2 2 3 4 2" xfId="3847" xr:uid="{F766EDB5-51D2-4FE4-8AF3-C6FCB41C89E6}"/>
    <cellStyle name="Normal 5 4 2 2 3 5" xfId="760" xr:uid="{E1D61DDF-4705-4E98-91C0-3A83D90DCCEE}"/>
    <cellStyle name="Normal 5 4 2 2 4" xfId="761" xr:uid="{ED15D464-FE99-457B-BAB5-B5A5CFE5AFC5}"/>
    <cellStyle name="Normal 5 4 2 2 4 2" xfId="762" xr:uid="{E9A2BE93-6DF4-412B-BC28-C9A17777D643}"/>
    <cellStyle name="Normal 5 4 2 2 4 2 2" xfId="3848" xr:uid="{C0E8F069-BF12-4F60-A349-CAFCA1E1C9ED}"/>
    <cellStyle name="Normal 5 4 2 2 4 2 2 2" xfId="3849" xr:uid="{151F08AE-E01F-4B3D-B78C-0638474B6B51}"/>
    <cellStyle name="Normal 5 4 2 2 4 2 3" xfId="3850" xr:uid="{64DC192C-4719-4D81-A87D-A01612F7F9BC}"/>
    <cellStyle name="Normal 5 4 2 2 4 3" xfId="763" xr:uid="{52CCA48B-77DF-45C9-A385-DBCABF8CBDBB}"/>
    <cellStyle name="Normal 5 4 2 2 4 3 2" xfId="3851" xr:uid="{F9B43A8C-4A95-419D-BC80-6A153FC2A904}"/>
    <cellStyle name="Normal 5 4 2 2 4 4" xfId="764" xr:uid="{357CEEBA-A2F6-4604-BF14-81A65D544448}"/>
    <cellStyle name="Normal 5 4 2 2 5" xfId="765" xr:uid="{6DC4EA7F-5E6D-463B-A982-62E79C525908}"/>
    <cellStyle name="Normal 5 4 2 2 5 2" xfId="766" xr:uid="{2208CEA7-BFE3-4E61-878B-51C07042A631}"/>
    <cellStyle name="Normal 5 4 2 2 5 2 2" xfId="3852" xr:uid="{FBFF5C88-467B-47D6-9B75-A954D9A4F8CA}"/>
    <cellStyle name="Normal 5 4 2 2 5 3" xfId="767" xr:uid="{AFAEBB16-B135-48BE-886F-11F595253ABE}"/>
    <cellStyle name="Normal 5 4 2 2 5 4" xfId="768" xr:uid="{B67AB181-3CD3-4727-82B6-7EE10BD76186}"/>
    <cellStyle name="Normal 5 4 2 2 6" xfId="769" xr:uid="{6A8BD8C2-5928-4641-8165-C9FAA2DD54A4}"/>
    <cellStyle name="Normal 5 4 2 2 6 2" xfId="3853" xr:uid="{4236472F-32BA-49D8-B9CA-B1B0A5AF63E3}"/>
    <cellStyle name="Normal 5 4 2 2 7" xfId="770" xr:uid="{126A4A67-559C-4606-BB97-63481F17DE66}"/>
    <cellStyle name="Normal 5 4 2 2 8" xfId="771" xr:uid="{A820E9DF-5D5E-4918-92D4-A644228029F8}"/>
    <cellStyle name="Normal 5 4 2 3" xfId="772" xr:uid="{983EB0BD-0FE4-4183-93BC-935FC3E53F7A}"/>
    <cellStyle name="Normal 5 4 2 3 2" xfId="773" xr:uid="{430D4E76-5D92-4604-9102-AFA2B999E3C6}"/>
    <cellStyle name="Normal 5 4 2 3 2 2" xfId="774" xr:uid="{48B9259F-5F62-497D-BD2B-7194B044BB48}"/>
    <cellStyle name="Normal 5 4 2 3 2 2 2" xfId="3854" xr:uid="{311FC811-1490-4F15-A08D-1122D8A794EF}"/>
    <cellStyle name="Normal 5 4 2 3 2 2 2 2" xfId="3855" xr:uid="{34164FE1-7465-4E97-9E8B-684E1CDDD302}"/>
    <cellStyle name="Normal 5 4 2 3 2 2 3" xfId="3856" xr:uid="{99E87B56-7A22-49E3-BD01-41B589E25D0A}"/>
    <cellStyle name="Normal 5 4 2 3 2 3" xfId="775" xr:uid="{DA8DBF0A-CEF2-4D14-800F-506B672DB361}"/>
    <cellStyle name="Normal 5 4 2 3 2 3 2" xfId="3857" xr:uid="{067944FA-D61D-4B87-9C5A-B8C189450DBC}"/>
    <cellStyle name="Normal 5 4 2 3 2 4" xfId="776" xr:uid="{D99964CB-8CEF-4E6C-B543-A9C2A3CD73C7}"/>
    <cellStyle name="Normal 5 4 2 3 3" xfId="777" xr:uid="{6A8D7E6B-C7E7-4E0C-B080-4D3C9C9A600D}"/>
    <cellStyle name="Normal 5 4 2 3 3 2" xfId="778" xr:uid="{47F07CE9-C044-4B36-ABCA-0615267C1A92}"/>
    <cellStyle name="Normal 5 4 2 3 3 2 2" xfId="3858" xr:uid="{3D8225E5-88FF-4B27-B968-ACB230E472D5}"/>
    <cellStyle name="Normal 5 4 2 3 3 3" xfId="779" xr:uid="{8476C10E-8672-4032-BBCD-A9A21E0F54A0}"/>
    <cellStyle name="Normal 5 4 2 3 3 4" xfId="780" xr:uid="{FE83237F-8634-410E-A2A5-E269AF81A529}"/>
    <cellStyle name="Normal 5 4 2 3 4" xfId="781" xr:uid="{05654BE6-598D-4D0A-8B7A-77E7AF092603}"/>
    <cellStyle name="Normal 5 4 2 3 4 2" xfId="3859" xr:uid="{A3A7E1E0-1A2F-495D-83B8-BD392D644A0A}"/>
    <cellStyle name="Normal 5 4 2 3 5" xfId="782" xr:uid="{ECE37AC4-40FC-4510-B477-4B83CB2F6A98}"/>
    <cellStyle name="Normal 5 4 2 3 6" xfId="783" xr:uid="{66107295-149D-4FB0-A9BE-F1B105517B37}"/>
    <cellStyle name="Normal 5 4 2 4" xfId="784" xr:uid="{D6C49A65-210E-4A1E-9194-B9283D01F258}"/>
    <cellStyle name="Normal 5 4 2 4 2" xfId="785" xr:uid="{86865ECA-B7E7-464D-9E64-68EED6208E94}"/>
    <cellStyle name="Normal 5 4 2 4 2 2" xfId="786" xr:uid="{FC2EC404-D6F1-4D22-B951-5903E740145B}"/>
    <cellStyle name="Normal 5 4 2 4 2 2 2" xfId="3860" xr:uid="{0F97E8EF-FC09-40E8-8BA8-C9A647D51F5F}"/>
    <cellStyle name="Normal 5 4 2 4 2 2 2 2" xfId="3861" xr:uid="{BDA97476-8D80-42A1-9CD9-CBFC2E1B6AF4}"/>
    <cellStyle name="Normal 5 4 2 4 2 2 3" xfId="3862" xr:uid="{E8A5BC53-3D48-4113-A769-D966D45226AC}"/>
    <cellStyle name="Normal 5 4 2 4 2 3" xfId="787" xr:uid="{DF09DAB7-53D5-4C60-A32F-BBD54DF88E7E}"/>
    <cellStyle name="Normal 5 4 2 4 2 3 2" xfId="3863" xr:uid="{18D13360-97D4-42A0-A268-8B8C6D4E9718}"/>
    <cellStyle name="Normal 5 4 2 4 2 4" xfId="788" xr:uid="{A28B7674-FE61-43D2-A982-3011D023EDEF}"/>
    <cellStyle name="Normal 5 4 2 4 3" xfId="789" xr:uid="{8E490101-16E0-47B5-8604-2A5AD2392675}"/>
    <cellStyle name="Normal 5 4 2 4 3 2" xfId="3864" xr:uid="{366F77B1-2C33-406C-AEE2-0E7686A436A3}"/>
    <cellStyle name="Normal 5 4 2 4 3 2 2" xfId="3865" xr:uid="{7B75C121-ABA0-4E60-8A74-9E840E2CB4DC}"/>
    <cellStyle name="Normal 5 4 2 4 3 3" xfId="3866" xr:uid="{DC86024B-0230-40C2-B83D-68A10886BEAF}"/>
    <cellStyle name="Normal 5 4 2 4 4" xfId="790" xr:uid="{E60C604A-3AC5-4549-9F3E-7990C13FB880}"/>
    <cellStyle name="Normal 5 4 2 4 4 2" xfId="3867" xr:uid="{B8FB0F7E-B763-48A0-8EF3-B8668FCE2B59}"/>
    <cellStyle name="Normal 5 4 2 4 5" xfId="791" xr:uid="{FC5742BA-2885-47A3-ABAB-84414684E773}"/>
    <cellStyle name="Normal 5 4 2 5" xfId="792" xr:uid="{BB39BE2B-702A-4235-9450-008ED32E0210}"/>
    <cellStyle name="Normal 5 4 2 5 2" xfId="793" xr:uid="{D5796886-92D9-4955-85CC-50B0C3F2842F}"/>
    <cellStyle name="Normal 5 4 2 5 2 2" xfId="3868" xr:uid="{479924E1-A53E-4FC2-84F9-050121467901}"/>
    <cellStyle name="Normal 5 4 2 5 2 2 2" xfId="3869" xr:uid="{FFF30A66-DA47-416A-AD8F-CE1CBFC2A820}"/>
    <cellStyle name="Normal 5 4 2 5 2 3" xfId="3870" xr:uid="{1EE0A287-8D43-4404-8566-942B23E2655B}"/>
    <cellStyle name="Normal 5 4 2 5 3" xfId="794" xr:uid="{2ED082C2-7C43-40CE-95F7-76D34E5CF0D8}"/>
    <cellStyle name="Normal 5 4 2 5 3 2" xfId="3871" xr:uid="{E06EDC60-5286-42DC-8E5E-81486F67261A}"/>
    <cellStyle name="Normal 5 4 2 5 4" xfId="795" xr:uid="{18041A01-BC26-4B49-AF1A-F6A989AB7E59}"/>
    <cellStyle name="Normal 5 4 2 6" xfId="796" xr:uid="{4E7B4ED1-4E62-403C-AB30-7AE75B4EEE16}"/>
    <cellStyle name="Normal 5 4 2 6 2" xfId="797" xr:uid="{6F2D1802-009F-4CC5-8194-303120A13DEA}"/>
    <cellStyle name="Normal 5 4 2 6 2 2" xfId="3872" xr:uid="{7EE1E804-3F6B-4659-83D5-57CF221A7905}"/>
    <cellStyle name="Normal 5 4 2 6 2 3" xfId="4394" xr:uid="{E32EFBC8-0235-482E-8414-BA6EC5D092D7}"/>
    <cellStyle name="Normal 5 4 2 6 2 3 2" xfId="4655" xr:uid="{04B35157-A3FE-4969-A1E8-169B6A7982B7}"/>
    <cellStyle name="Normal 5 4 2 6 3" xfId="798" xr:uid="{4A7E5DF1-2A91-44B1-B945-FD7ACEE1BE77}"/>
    <cellStyle name="Normal 5 4 2 6 4" xfId="799" xr:uid="{DA659F9C-3910-4BAD-9764-65107E06111A}"/>
    <cellStyle name="Normal 5 4 2 6 4 2" xfId="4798" xr:uid="{A6B9CD1E-F8EE-4CFF-B271-1AAED14F2AE2}"/>
    <cellStyle name="Normal 5 4 2 6 4 3" xfId="4851" xr:uid="{79BA8437-8674-43FC-9333-1ACD037B4896}"/>
    <cellStyle name="Normal 5 4 2 6 4 4" xfId="4825" xr:uid="{0E32A6A7-7649-4328-B66F-BA93CCCAEA11}"/>
    <cellStyle name="Normal 5 4 2 7" xfId="800" xr:uid="{5498FB7C-32D3-412A-B9D3-FACDB96EB108}"/>
    <cellStyle name="Normal 5 4 2 7 2" xfId="3873" xr:uid="{619D0A16-FAFE-4610-B636-E0376ABD3C54}"/>
    <cellStyle name="Normal 5 4 2 8" xfId="801" xr:uid="{CB579922-402C-4D41-8444-BFA2F3BDB993}"/>
    <cellStyle name="Normal 5 4 2 9" xfId="802" xr:uid="{DDDC58E4-D571-4BF6-AF22-30862FFFC2B3}"/>
    <cellStyle name="Normal 5 4 3" xfId="803" xr:uid="{65B57222-78D1-4481-A2C8-B9016FF89305}"/>
    <cellStyle name="Normal 5 4 3 2" xfId="804" xr:uid="{EF16D8D5-C009-44B6-925E-22F802DECDD0}"/>
    <cellStyle name="Normal 5 4 3 2 2" xfId="805" xr:uid="{64FE21BD-CB8F-4732-9EAD-C1709058AE39}"/>
    <cellStyle name="Normal 5 4 3 2 2 2" xfId="806" xr:uid="{8ED7443A-7AE3-4FE7-8040-B66654FC1E84}"/>
    <cellStyle name="Normal 5 4 3 2 2 2 2" xfId="3874" xr:uid="{764E21E5-E34A-4654-866C-ECBB870038C6}"/>
    <cellStyle name="Normal 5 4 3 2 2 2 2 2" xfId="3875" xr:uid="{561665EA-097A-4C1E-9BA5-88B8522CC37F}"/>
    <cellStyle name="Normal 5 4 3 2 2 2 3" xfId="3876" xr:uid="{02116DED-BA2E-489B-8294-94FEC17DB7D6}"/>
    <cellStyle name="Normal 5 4 3 2 2 3" xfId="807" xr:uid="{F3C31E56-10DD-4A45-9C2C-4885002C2C64}"/>
    <cellStyle name="Normal 5 4 3 2 2 3 2" xfId="3877" xr:uid="{C06AAA87-6A54-451C-BF43-276C86BBF9F9}"/>
    <cellStyle name="Normal 5 4 3 2 2 4" xfId="808" xr:uid="{AF8959C7-F0E9-4ED9-B120-ADC608522834}"/>
    <cellStyle name="Normal 5 4 3 2 3" xfId="809" xr:uid="{A0E594C2-28A2-4206-9881-E20D7D35A360}"/>
    <cellStyle name="Normal 5 4 3 2 3 2" xfId="810" xr:uid="{D69E8595-38DA-473A-A933-D55DE9AC1436}"/>
    <cellStyle name="Normal 5 4 3 2 3 2 2" xfId="3878" xr:uid="{36F1BB5B-19FF-4D3D-AEDE-D33B29A971BF}"/>
    <cellStyle name="Normal 5 4 3 2 3 3" xfId="811" xr:uid="{58AD8B71-52B4-4C20-9B67-05AEFC34E145}"/>
    <cellStyle name="Normal 5 4 3 2 3 4" xfId="812" xr:uid="{1350279F-9991-4E29-A456-76A72FCB54F7}"/>
    <cellStyle name="Normal 5 4 3 2 4" xfId="813" xr:uid="{2A3A4412-BE29-4C3E-9F53-070E2AD982FD}"/>
    <cellStyle name="Normal 5 4 3 2 4 2" xfId="3879" xr:uid="{89CEFCFE-4617-4184-986F-D5F6C5A881EC}"/>
    <cellStyle name="Normal 5 4 3 2 5" xfId="814" xr:uid="{38B0AF55-8153-4DCE-9349-2AB62F1B5BA8}"/>
    <cellStyle name="Normal 5 4 3 2 6" xfId="815" xr:uid="{E702802D-326E-4BE7-AB75-F6AA8AA32E7A}"/>
    <cellStyle name="Normal 5 4 3 3" xfId="816" xr:uid="{4A78E6D5-5E5B-408B-94C8-5A399F7E8B0A}"/>
    <cellStyle name="Normal 5 4 3 3 2" xfId="817" xr:uid="{682D17DF-EACD-4566-807E-391C89B32AF8}"/>
    <cellStyle name="Normal 5 4 3 3 2 2" xfId="818" xr:uid="{9EF6CFBD-30D2-41C8-A44A-6E33471DF5E7}"/>
    <cellStyle name="Normal 5 4 3 3 2 2 2" xfId="3880" xr:uid="{78F7171C-6283-4264-B45F-003B3914DB1B}"/>
    <cellStyle name="Normal 5 4 3 3 2 2 2 2" xfId="3881" xr:uid="{47C2FFF8-A732-4210-835E-1739A2F5A315}"/>
    <cellStyle name="Normal 5 4 3 3 2 2 3" xfId="3882" xr:uid="{C8468578-2B84-4578-91B4-7CC77EDC6124}"/>
    <cellStyle name="Normal 5 4 3 3 2 3" xfId="819" xr:uid="{709EB52D-C5D5-4E29-A720-6E4B379E52AF}"/>
    <cellStyle name="Normal 5 4 3 3 2 3 2" xfId="3883" xr:uid="{6C506B86-EB84-402C-BC55-0AF44E8A26B2}"/>
    <cellStyle name="Normal 5 4 3 3 2 4" xfId="820" xr:uid="{83C26580-8DD2-491C-AD4B-596F0154B27C}"/>
    <cellStyle name="Normal 5 4 3 3 3" xfId="821" xr:uid="{3FE75CC7-AA58-4039-80E9-807E0662C713}"/>
    <cellStyle name="Normal 5 4 3 3 3 2" xfId="3884" xr:uid="{73F49F21-04AD-4981-A2C7-3B726C3F0104}"/>
    <cellStyle name="Normal 5 4 3 3 3 2 2" xfId="3885" xr:uid="{1C7800A8-5DF3-4074-AB06-32D1B4C1A770}"/>
    <cellStyle name="Normal 5 4 3 3 3 3" xfId="3886" xr:uid="{5DF59BA8-C619-4E54-8E8D-482773F36444}"/>
    <cellStyle name="Normal 5 4 3 3 4" xfId="822" xr:uid="{42C9B9DD-2D17-4478-B01A-DA3EA6CC8205}"/>
    <cellStyle name="Normal 5 4 3 3 4 2" xfId="3887" xr:uid="{2ED87BE3-00E9-4D86-AF26-8DC88DF5F61B}"/>
    <cellStyle name="Normal 5 4 3 3 5" xfId="823" xr:uid="{75A4C8DF-8C26-40BD-AA15-0344161EF27C}"/>
    <cellStyle name="Normal 5 4 3 4" xfId="824" xr:uid="{A3170BBF-E0E1-444F-A1F7-69D319739433}"/>
    <cellStyle name="Normal 5 4 3 4 2" xfId="825" xr:uid="{CFD80219-E7CF-4772-A03D-05B266079CF3}"/>
    <cellStyle name="Normal 5 4 3 4 2 2" xfId="3888" xr:uid="{77B8C027-F6D2-4D4E-BF61-BFACBDD0FDAB}"/>
    <cellStyle name="Normal 5 4 3 4 2 2 2" xfId="3889" xr:uid="{99FBC4D6-21DE-4C90-AD83-CB8A899692C0}"/>
    <cellStyle name="Normal 5 4 3 4 2 3" xfId="3890" xr:uid="{EE674190-7C90-48EB-ACDA-D384D3043260}"/>
    <cellStyle name="Normal 5 4 3 4 3" xfId="826" xr:uid="{31DE4FF8-0836-4F87-B5A2-F87581FAF79F}"/>
    <cellStyle name="Normal 5 4 3 4 3 2" xfId="3891" xr:uid="{A9897F4E-F45B-4BBC-B508-964D265D6046}"/>
    <cellStyle name="Normal 5 4 3 4 4" xfId="827" xr:uid="{E2AA44C5-C1A4-4DE8-BA37-CC9C50D9DF24}"/>
    <cellStyle name="Normal 5 4 3 5" xfId="828" xr:uid="{75C930A3-854A-4EDE-9FFC-6023DA5B26B8}"/>
    <cellStyle name="Normal 5 4 3 5 2" xfId="829" xr:uid="{A9AF1062-E412-4FBE-AD34-6783878B21A9}"/>
    <cellStyle name="Normal 5 4 3 5 2 2" xfId="3892" xr:uid="{AE17F308-8967-4A09-9E28-0AA2C539C4CD}"/>
    <cellStyle name="Normal 5 4 3 5 3" xfId="830" xr:uid="{490FD8C6-67AF-4C7E-8E3D-ED0AA7C5C884}"/>
    <cellStyle name="Normal 5 4 3 5 4" xfId="831" xr:uid="{B0F95175-A32D-4B2D-A59F-EE631BE9B0D8}"/>
    <cellStyle name="Normal 5 4 3 6" xfId="832" xr:uid="{BF77EEFC-1A94-41CD-9767-6CB60069ED8E}"/>
    <cellStyle name="Normal 5 4 3 6 2" xfId="3893" xr:uid="{001B3F21-78D6-4B78-9F2C-3FDC0AF234D6}"/>
    <cellStyle name="Normal 5 4 3 7" xfId="833" xr:uid="{BE6A7486-9869-4131-9945-1F89B467DB3F}"/>
    <cellStyle name="Normal 5 4 3 8" xfId="834" xr:uid="{68321318-F1B6-4FB5-9E01-5DCE09FD47BE}"/>
    <cellStyle name="Normal 5 4 4" xfId="835" xr:uid="{EB03C65B-400A-410A-866E-4ABAD894A50A}"/>
    <cellStyle name="Normal 5 4 4 2" xfId="836" xr:uid="{C0B0FCC1-D760-4FB5-BCAF-5FC96C353242}"/>
    <cellStyle name="Normal 5 4 4 2 2" xfId="837" xr:uid="{38032EB6-7CCB-491F-8DFF-EF4175B21A1D}"/>
    <cellStyle name="Normal 5 4 4 2 2 2" xfId="838" xr:uid="{F4CA7D4D-0300-4192-BBDC-9A9F41F2390D}"/>
    <cellStyle name="Normal 5 4 4 2 2 2 2" xfId="3894" xr:uid="{317588E9-7EE4-43BB-B6F1-F101CE4ABA2D}"/>
    <cellStyle name="Normal 5 4 4 2 2 3" xfId="839" xr:uid="{89B0AEB8-BEA3-4C14-8A43-2199697C35E9}"/>
    <cellStyle name="Normal 5 4 4 2 2 4" xfId="840" xr:uid="{B53156CF-2DD4-4C5B-AAE4-057CEDBCD32A}"/>
    <cellStyle name="Normal 5 4 4 2 3" xfId="841" xr:uid="{08B84761-D816-4739-812B-B055AA7768E2}"/>
    <cellStyle name="Normal 5 4 4 2 3 2" xfId="3895" xr:uid="{4B94620A-967D-4DBD-BD1B-51440E75F1F8}"/>
    <cellStyle name="Normal 5 4 4 2 4" xfId="842" xr:uid="{4D60AAA8-BFF7-4B52-8922-333EFA53DD73}"/>
    <cellStyle name="Normal 5 4 4 2 5" xfId="843" xr:uid="{44D73959-6794-43D6-AAE6-AABF61C78B9A}"/>
    <cellStyle name="Normal 5 4 4 3" xfId="844" xr:uid="{FD3405C5-0BEB-433B-AF55-4F277AF76774}"/>
    <cellStyle name="Normal 5 4 4 3 2" xfId="845" xr:uid="{7CC8C0B8-1B47-4FC9-9C11-F96ACAB3A0C5}"/>
    <cellStyle name="Normal 5 4 4 3 2 2" xfId="3896" xr:uid="{1C97375A-0778-47CF-851C-A2466D2552EB}"/>
    <cellStyle name="Normal 5 4 4 3 3" xfId="846" xr:uid="{9B8FAB14-E36C-4C7D-957B-60BDC813883B}"/>
    <cellStyle name="Normal 5 4 4 3 4" xfId="847" xr:uid="{05C58065-259E-4989-A75B-494556FF8F69}"/>
    <cellStyle name="Normal 5 4 4 4" xfId="848" xr:uid="{D090EE68-3691-4037-8520-D1A2CC337AAA}"/>
    <cellStyle name="Normal 5 4 4 4 2" xfId="849" xr:uid="{2EED8907-A05E-4412-AA7E-068CCA5520D7}"/>
    <cellStyle name="Normal 5 4 4 4 3" xfId="850" xr:uid="{2A3BDC76-02AD-46D7-BDFA-73D54EE30ABB}"/>
    <cellStyle name="Normal 5 4 4 4 4" xfId="851" xr:uid="{36E31E65-9939-4FC0-BBD7-D204B86FD075}"/>
    <cellStyle name="Normal 5 4 4 5" xfId="852" xr:uid="{489E6B3D-E185-4A11-8C73-3FFC40F8A126}"/>
    <cellStyle name="Normal 5 4 4 6" xfId="853" xr:uid="{A91E4ED7-5F66-4D0D-8CE3-26927CDD08F2}"/>
    <cellStyle name="Normal 5 4 4 7" xfId="854" xr:uid="{A8B4D9B4-074D-434B-8F7E-9E250A9B1EED}"/>
    <cellStyle name="Normal 5 4 5" xfId="855" xr:uid="{8BE8677B-926D-44C1-B300-97BB4CDC58F6}"/>
    <cellStyle name="Normal 5 4 5 2" xfId="856" xr:uid="{64CC2998-7D4B-4CDE-8E6E-31E1C8FD012C}"/>
    <cellStyle name="Normal 5 4 5 2 2" xfId="857" xr:uid="{AC5ED585-80F8-4D8F-A1E1-E991D166760F}"/>
    <cellStyle name="Normal 5 4 5 2 2 2" xfId="3897" xr:uid="{48006E63-42F5-4BA5-A7A5-C8BFC79E3F20}"/>
    <cellStyle name="Normal 5 4 5 2 2 2 2" xfId="3898" xr:uid="{0BF3E804-CB11-45B1-B3C2-234B2768E57E}"/>
    <cellStyle name="Normal 5 4 5 2 2 3" xfId="3899" xr:uid="{1C50F8EF-89CD-4BD6-BF1A-53AFA85AD6BC}"/>
    <cellStyle name="Normal 5 4 5 2 3" xfId="858" xr:uid="{8E1299FF-6747-4C44-BAF6-1FD00EE906C1}"/>
    <cellStyle name="Normal 5 4 5 2 3 2" xfId="3900" xr:uid="{4F04B926-113C-48B3-8CD9-88539045E0CD}"/>
    <cellStyle name="Normal 5 4 5 2 4" xfId="859" xr:uid="{32F32EED-6AA8-4A5D-A982-DB4D7A3E85D1}"/>
    <cellStyle name="Normal 5 4 5 3" xfId="860" xr:uid="{4B0B088D-3997-4D95-A476-946CE9DD7744}"/>
    <cellStyle name="Normal 5 4 5 3 2" xfId="861" xr:uid="{7C5A6116-F084-4ACC-9F66-9424482BE8D2}"/>
    <cellStyle name="Normal 5 4 5 3 2 2" xfId="3901" xr:uid="{14E985B1-1BF8-40A6-9676-5A3E7EEE8CD6}"/>
    <cellStyle name="Normal 5 4 5 3 3" xfId="862" xr:uid="{01467DED-57D2-4284-A437-849218F89A1D}"/>
    <cellStyle name="Normal 5 4 5 3 4" xfId="863" xr:uid="{7B6A12C4-414F-461A-B1A5-ABBCD50CF398}"/>
    <cellStyle name="Normal 5 4 5 4" xfId="864" xr:uid="{42EB4A74-775E-4260-A3C6-46E7F6608D90}"/>
    <cellStyle name="Normal 5 4 5 4 2" xfId="3902" xr:uid="{80368DA0-2FBF-4013-A4A5-8A44A73EE05B}"/>
    <cellStyle name="Normal 5 4 5 5" xfId="865" xr:uid="{A7227B7B-2582-45E9-84B1-B15A07297504}"/>
    <cellStyle name="Normal 5 4 5 6" xfId="866" xr:uid="{960A3D6D-491D-4F28-BF60-45DB92472ECC}"/>
    <cellStyle name="Normal 5 4 6" xfId="867" xr:uid="{0EE252C8-2BF9-4C82-9ADE-5BC0C653177F}"/>
    <cellStyle name="Normal 5 4 6 2" xfId="868" xr:uid="{0E2EAE1F-804B-4F2D-8A83-4BCAEB65E347}"/>
    <cellStyle name="Normal 5 4 6 2 2" xfId="869" xr:uid="{5A402703-ABC1-4482-BD09-495305837A46}"/>
    <cellStyle name="Normal 5 4 6 2 2 2" xfId="3903" xr:uid="{73377FE3-CFB0-4656-91C8-8CCD00A9F825}"/>
    <cellStyle name="Normal 5 4 6 2 3" xfId="870" xr:uid="{19CF796B-16C1-4356-B027-1ABC25136C68}"/>
    <cellStyle name="Normal 5 4 6 2 4" xfId="871" xr:uid="{9425AB02-B6A6-4972-9FA8-83C1F8A5375E}"/>
    <cellStyle name="Normal 5 4 6 3" xfId="872" xr:uid="{986F7A5A-FE56-4E0D-8A99-BF8691197653}"/>
    <cellStyle name="Normal 5 4 6 3 2" xfId="3904" xr:uid="{8C9619BC-4CDD-441D-88CF-3B2A2F999C52}"/>
    <cellStyle name="Normal 5 4 6 4" xfId="873" xr:uid="{5B3881F9-F495-4B94-A0D4-95E9959242F8}"/>
    <cellStyle name="Normal 5 4 6 5" xfId="874" xr:uid="{4CE85CC0-BA8E-4320-B3F9-D28F8B9F8FAD}"/>
    <cellStyle name="Normal 5 4 7" xfId="875" xr:uid="{554BA123-4FC0-4001-A679-74CC8BFA2E84}"/>
    <cellStyle name="Normal 5 4 7 2" xfId="876" xr:uid="{97600E90-3AA6-494F-A32A-50E7CF00A57A}"/>
    <cellStyle name="Normal 5 4 7 2 2" xfId="3905" xr:uid="{D286731E-26DD-417A-A715-3B004285D8CC}"/>
    <cellStyle name="Normal 5 4 7 2 3" xfId="4393" xr:uid="{1505DD34-0115-4C3A-AC18-B28CB661602B}"/>
    <cellStyle name="Normal 5 4 7 2 3 2" xfId="4654" xr:uid="{BB3B40BC-2BB6-47BD-B7FF-54B35FD8D77B}"/>
    <cellStyle name="Normal 5 4 7 3" xfId="877" xr:uid="{BBD60D65-EC1A-4A4D-B909-0A2D5729AD74}"/>
    <cellStyle name="Normal 5 4 7 4" xfId="878" xr:uid="{D536BF0B-D624-4ECE-ACFE-72D47054A85A}"/>
    <cellStyle name="Normal 5 4 7 4 2" xfId="4797" xr:uid="{57151883-ADEC-4FAD-9516-96C2143C4D27}"/>
    <cellStyle name="Normal 5 4 7 4 3" xfId="4852" xr:uid="{6E989FBF-AE19-4E4B-B828-7D305DEDCD0B}"/>
    <cellStyle name="Normal 5 4 7 4 4" xfId="4824" xr:uid="{CD7CEA90-8049-4B76-A639-A79989F0F03E}"/>
    <cellStyle name="Normal 5 4 8" xfId="879" xr:uid="{063A60DA-1C0D-489D-AB68-954258007DF0}"/>
    <cellStyle name="Normal 5 4 8 2" xfId="880" xr:uid="{45545702-F9F2-4717-935B-3D315EB0FB2E}"/>
    <cellStyle name="Normal 5 4 8 3" xfId="881" xr:uid="{AF0D3E5F-914B-4CE8-8CB0-5B0193CDA66A}"/>
    <cellStyle name="Normal 5 4 8 4" xfId="882" xr:uid="{FF2F7224-C828-4D4D-86EF-8401A279D04D}"/>
    <cellStyle name="Normal 5 4 9" xfId="883" xr:uid="{D24D88B8-DA28-409E-844F-BBED009B2EF3}"/>
    <cellStyle name="Normal 5 5" xfId="884" xr:uid="{417D2967-0CDC-4502-96BC-D88110EC0210}"/>
    <cellStyle name="Normal 5 5 10" xfId="885" xr:uid="{AB369672-9D93-4B60-ADCC-F03539324740}"/>
    <cellStyle name="Normal 5 5 11" xfId="886" xr:uid="{C60097DB-F557-458B-83AA-86893604937A}"/>
    <cellStyle name="Normal 5 5 2" xfId="887" xr:uid="{B9BB12D4-481E-498B-A30A-57D9E1DA10A0}"/>
    <cellStyle name="Normal 5 5 2 2" xfId="888" xr:uid="{43C79EFA-AF0A-4F00-AC7A-CF2F9C0D1C56}"/>
    <cellStyle name="Normal 5 5 2 2 2" xfId="889" xr:uid="{22E985D1-A6D6-4C4E-AA19-3737C9EB4969}"/>
    <cellStyle name="Normal 5 5 2 2 2 2" xfId="890" xr:uid="{6ED9B1E6-1619-4DC9-8D0A-FD8C501FBDBB}"/>
    <cellStyle name="Normal 5 5 2 2 2 2 2" xfId="891" xr:uid="{50F0616C-C029-4B97-9DFA-17C82B366859}"/>
    <cellStyle name="Normal 5 5 2 2 2 2 2 2" xfId="3906" xr:uid="{4149BA6C-E033-482F-B3B6-0D2D392EF77B}"/>
    <cellStyle name="Normal 5 5 2 2 2 2 3" xfId="892" xr:uid="{739618A9-5BD9-438E-8E4F-FC4C5B1D8B6C}"/>
    <cellStyle name="Normal 5 5 2 2 2 2 4" xfId="893" xr:uid="{98DC2C1A-39FF-461C-AA2B-96D55B10B678}"/>
    <cellStyle name="Normal 5 5 2 2 2 3" xfId="894" xr:uid="{8224CF7C-F1EE-4282-85E2-B081204C1833}"/>
    <cellStyle name="Normal 5 5 2 2 2 3 2" xfId="895" xr:uid="{AC790A00-7E7B-45F4-898F-B06AB3695843}"/>
    <cellStyle name="Normal 5 5 2 2 2 3 3" xfId="896" xr:uid="{4010F871-96C2-4D70-B2EE-58D2E239F85C}"/>
    <cellStyle name="Normal 5 5 2 2 2 3 4" xfId="897" xr:uid="{1E5AD852-37FC-40E1-A427-693E36CC08EF}"/>
    <cellStyle name="Normal 5 5 2 2 2 4" xfId="898" xr:uid="{9EC453B4-517C-48E3-BD45-E006703691A7}"/>
    <cellStyle name="Normal 5 5 2 2 2 5" xfId="899" xr:uid="{3896BBC9-EF62-44B8-8C1C-A1E192288324}"/>
    <cellStyle name="Normal 5 5 2 2 2 6" xfId="900" xr:uid="{57567EEC-62E2-4C4A-816B-ACBD17DBFCD1}"/>
    <cellStyle name="Normal 5 5 2 2 3" xfId="901" xr:uid="{65BA9010-58CB-4430-AD98-EA748D773348}"/>
    <cellStyle name="Normal 5 5 2 2 3 2" xfId="902" xr:uid="{6AD8FA97-B8D5-4A37-87D5-37AD9C56B319}"/>
    <cellStyle name="Normal 5 5 2 2 3 2 2" xfId="903" xr:uid="{B894FC26-6A17-48C9-8706-A9006FFABD7F}"/>
    <cellStyle name="Normal 5 5 2 2 3 2 3" xfId="904" xr:uid="{344DB062-A023-4424-AB9F-B95F983E03E5}"/>
    <cellStyle name="Normal 5 5 2 2 3 2 4" xfId="905" xr:uid="{249D8C96-D2C5-4A0B-B774-85F662C4CF0A}"/>
    <cellStyle name="Normal 5 5 2 2 3 3" xfId="906" xr:uid="{5C4FDF7B-D791-4DB3-B5A8-AA4213ACEA71}"/>
    <cellStyle name="Normal 5 5 2 2 3 4" xfId="907" xr:uid="{FB9DB465-D41C-4085-82F5-9A9C6909AE99}"/>
    <cellStyle name="Normal 5 5 2 2 3 5" xfId="908" xr:uid="{AE6461DE-AA98-4287-A576-42437FEEBBEE}"/>
    <cellStyle name="Normal 5 5 2 2 4" xfId="909" xr:uid="{7DE39C13-FA7E-475A-9ACD-2CF4FE46ABD8}"/>
    <cellStyle name="Normal 5 5 2 2 4 2" xfId="910" xr:uid="{395144EC-CAAD-4120-9F45-A194E02F279F}"/>
    <cellStyle name="Normal 5 5 2 2 4 3" xfId="911" xr:uid="{967C777F-5D11-405F-84F1-5F9DF3991FE7}"/>
    <cellStyle name="Normal 5 5 2 2 4 4" xfId="912" xr:uid="{827E8AD6-2569-4C66-9AE3-003938067A73}"/>
    <cellStyle name="Normal 5 5 2 2 5" xfId="913" xr:uid="{6BC956BC-D14D-4242-B4A6-2432E6C98D47}"/>
    <cellStyle name="Normal 5 5 2 2 5 2" xfId="914" xr:uid="{23728298-CB07-498F-A37A-6B513DE032D5}"/>
    <cellStyle name="Normal 5 5 2 2 5 3" xfId="915" xr:uid="{44B0B0A6-6F14-4783-94BC-E07B4D8E0AC7}"/>
    <cellStyle name="Normal 5 5 2 2 5 4" xfId="916" xr:uid="{9974AB9A-3968-49C4-9724-1C25276041F4}"/>
    <cellStyle name="Normal 5 5 2 2 6" xfId="917" xr:uid="{BA24F583-8F03-444A-B06E-A246E7353FDA}"/>
    <cellStyle name="Normal 5 5 2 2 7" xfId="918" xr:uid="{756946D9-953F-4784-A4C2-6B3F3DEBE24B}"/>
    <cellStyle name="Normal 5 5 2 2 8" xfId="919" xr:uid="{3728B684-57EF-4571-AF79-959CB9FFA923}"/>
    <cellStyle name="Normal 5 5 2 3" xfId="920" xr:uid="{D58DE87F-2310-4844-9FCC-1A5F4BEF5350}"/>
    <cellStyle name="Normal 5 5 2 3 2" xfId="921" xr:uid="{EFC912B6-D2EE-490B-9C46-C0B321EE331A}"/>
    <cellStyle name="Normal 5 5 2 3 2 2" xfId="922" xr:uid="{7F104B65-D45F-4422-B980-BB2F1787347D}"/>
    <cellStyle name="Normal 5 5 2 3 2 2 2" xfId="3907" xr:uid="{DE5C6936-C47A-4A7F-B162-A380A3CC4AA3}"/>
    <cellStyle name="Normal 5 5 2 3 2 2 2 2" xfId="3908" xr:uid="{BC082D4C-4239-46AC-B7A1-25E318E78BBF}"/>
    <cellStyle name="Normal 5 5 2 3 2 2 3" xfId="3909" xr:uid="{395A27F4-3011-4D49-AA42-CA4C6F158FD9}"/>
    <cellStyle name="Normal 5 5 2 3 2 3" xfId="923" xr:uid="{ACB40021-57BB-4611-AA08-17F2E44C29A4}"/>
    <cellStyle name="Normal 5 5 2 3 2 3 2" xfId="3910" xr:uid="{1F1D9DF3-75AC-43EC-A0E8-64C6270A69BC}"/>
    <cellStyle name="Normal 5 5 2 3 2 4" xfId="924" xr:uid="{FC77D140-61B6-4A36-B2A3-A0611FBE9B80}"/>
    <cellStyle name="Normal 5 5 2 3 3" xfId="925" xr:uid="{6E19B0FC-D299-4802-B661-48D0A9B3C17B}"/>
    <cellStyle name="Normal 5 5 2 3 3 2" xfId="926" xr:uid="{36185729-AB8B-4D8D-9402-66B798F917E7}"/>
    <cellStyle name="Normal 5 5 2 3 3 2 2" xfId="3911" xr:uid="{7A7773C8-A821-44CB-8F95-FADCBB001567}"/>
    <cellStyle name="Normal 5 5 2 3 3 3" xfId="927" xr:uid="{3EEF57C0-89A3-454B-B765-5CE7CFF782AD}"/>
    <cellStyle name="Normal 5 5 2 3 3 4" xfId="928" xr:uid="{34620557-BCB3-4ED4-A5D8-F8CF8C8C32DA}"/>
    <cellStyle name="Normal 5 5 2 3 4" xfId="929" xr:uid="{8FCADB61-ED37-4CEB-A114-B3A2E7E6A1C0}"/>
    <cellStyle name="Normal 5 5 2 3 4 2" xfId="3912" xr:uid="{AEFCA37E-4817-4C01-9C5D-02141210E6EB}"/>
    <cellStyle name="Normal 5 5 2 3 5" xfId="930" xr:uid="{1FD382AC-786B-45A6-B5CD-29C502EA0343}"/>
    <cellStyle name="Normal 5 5 2 3 6" xfId="931" xr:uid="{E93C9A72-9668-4134-BE91-E81BF31CF853}"/>
    <cellStyle name="Normal 5 5 2 4" xfId="932" xr:uid="{AB6DCAB5-9231-410A-BC80-8763431E596F}"/>
    <cellStyle name="Normal 5 5 2 4 2" xfId="933" xr:uid="{2A775B41-7D33-45C1-98E4-CE1FF1AA0D08}"/>
    <cellStyle name="Normal 5 5 2 4 2 2" xfId="934" xr:uid="{799467B2-0753-4E8F-A0BC-A67816841B2D}"/>
    <cellStyle name="Normal 5 5 2 4 2 2 2" xfId="3913" xr:uid="{E9B439C7-252F-49ED-920A-BA76BED36BF7}"/>
    <cellStyle name="Normal 5 5 2 4 2 3" xfId="935" xr:uid="{FAC8F9CA-BD40-4392-AF0C-D6E4B3AFD464}"/>
    <cellStyle name="Normal 5 5 2 4 2 4" xfId="936" xr:uid="{1C1B3556-9CC7-4039-B2EF-33E88CAD8C4D}"/>
    <cellStyle name="Normal 5 5 2 4 3" xfId="937" xr:uid="{EF5A00A5-1C41-4C92-97A8-C1ED8A4BD46C}"/>
    <cellStyle name="Normal 5 5 2 4 3 2" xfId="3914" xr:uid="{9084A3FB-79BA-439D-830B-ED10A7C53CFA}"/>
    <cellStyle name="Normal 5 5 2 4 4" xfId="938" xr:uid="{859A6454-2F1C-453B-A172-CF620CE9DF16}"/>
    <cellStyle name="Normal 5 5 2 4 5" xfId="939" xr:uid="{8680E7A2-6CAF-4374-9B6C-FB3032AA7665}"/>
    <cellStyle name="Normal 5 5 2 5" xfId="940" xr:uid="{CADD9139-686A-4C91-827C-6009238D2581}"/>
    <cellStyle name="Normal 5 5 2 5 2" xfId="941" xr:uid="{0100800E-06CE-4AEC-96F4-45C46D62F981}"/>
    <cellStyle name="Normal 5 5 2 5 2 2" xfId="3915" xr:uid="{D75B7616-3032-4930-B7EC-A919061A4C56}"/>
    <cellStyle name="Normal 5 5 2 5 3" xfId="942" xr:uid="{863E5340-9EE5-4F3A-B0D0-03287AAA839D}"/>
    <cellStyle name="Normal 5 5 2 5 4" xfId="943" xr:uid="{275EA80B-8AEA-46C6-BD9C-F3FE6AAF8969}"/>
    <cellStyle name="Normal 5 5 2 6" xfId="944" xr:uid="{F8625D6E-F22C-4BF6-AAEB-DF1970DCB107}"/>
    <cellStyle name="Normal 5 5 2 6 2" xfId="945" xr:uid="{2460D315-B805-4851-9F01-04A08863A540}"/>
    <cellStyle name="Normal 5 5 2 6 3" xfId="946" xr:uid="{998C9734-3F5A-4F0A-B2A8-2499D7D11A28}"/>
    <cellStyle name="Normal 5 5 2 6 4" xfId="947" xr:uid="{FD598632-AA84-484E-97E1-BD4FEE03CC32}"/>
    <cellStyle name="Normal 5 5 2 7" xfId="948" xr:uid="{2B5F7C8A-6425-43D1-BC27-7E99763066FD}"/>
    <cellStyle name="Normal 5 5 2 8" xfId="949" xr:uid="{E01EC6F1-AF0D-49CD-A216-89B962F0BEE2}"/>
    <cellStyle name="Normal 5 5 2 9" xfId="950" xr:uid="{92C45B66-BC34-42E1-A3B9-B72E50E12B2D}"/>
    <cellStyle name="Normal 5 5 3" xfId="951" xr:uid="{7D7FB308-301D-4716-9358-7F1C9B193C56}"/>
    <cellStyle name="Normal 5 5 3 2" xfId="952" xr:uid="{82CA7538-57EA-413E-BC2E-33F91E648B5A}"/>
    <cellStyle name="Normal 5 5 3 2 2" xfId="953" xr:uid="{881897C3-C64D-46F0-AD3C-DBE5F8E44D1E}"/>
    <cellStyle name="Normal 5 5 3 2 2 2" xfId="954" xr:uid="{83168DF0-DAD6-4624-846D-49E1ADF401CD}"/>
    <cellStyle name="Normal 5 5 3 2 2 2 2" xfId="3916" xr:uid="{88CD7FA1-3B4F-412C-90A4-3D4EE7BF1FF1}"/>
    <cellStyle name="Normal 5 5 3 2 2 2 2 2" xfId="4721" xr:uid="{A8AEED2C-C1FE-4B8D-A647-9D9870222974}"/>
    <cellStyle name="Normal 5 5 3 2 2 2 3" xfId="4722" xr:uid="{3F0CB879-120E-404C-88CA-F85EB212E2B9}"/>
    <cellStyle name="Normal 5 5 3 2 2 3" xfId="955" xr:uid="{0B9A5734-1A3C-4682-8F6A-A2961F3F3809}"/>
    <cellStyle name="Normal 5 5 3 2 2 3 2" xfId="4723" xr:uid="{B2FF32F1-3CCE-42D5-8D5A-338B5708FFC1}"/>
    <cellStyle name="Normal 5 5 3 2 2 4" xfId="956" xr:uid="{B30D3E9E-9047-46BD-99CA-8271E6531F01}"/>
    <cellStyle name="Normal 5 5 3 2 3" xfId="957" xr:uid="{6F74A04F-63E9-43E5-AC56-5D932E22B109}"/>
    <cellStyle name="Normal 5 5 3 2 3 2" xfId="958" xr:uid="{7EEF5D27-6187-40DA-8256-2CAA0E93F66C}"/>
    <cellStyle name="Normal 5 5 3 2 3 2 2" xfId="4724" xr:uid="{04C7B53A-232F-486F-BC63-73B4D5EE2DA4}"/>
    <cellStyle name="Normal 5 5 3 2 3 3" xfId="959" xr:uid="{7D218F9D-4337-48F6-A556-CF0A3333AF3E}"/>
    <cellStyle name="Normal 5 5 3 2 3 4" xfId="960" xr:uid="{0E09CE34-1D7F-4AF8-9CF1-186606B4CFBC}"/>
    <cellStyle name="Normal 5 5 3 2 4" xfId="961" xr:uid="{67EC9E7D-3746-46A5-B5B8-D8C5C1F11152}"/>
    <cellStyle name="Normal 5 5 3 2 4 2" xfId="4725" xr:uid="{A1843EE8-0109-40DB-A89E-9DF1088897F4}"/>
    <cellStyle name="Normal 5 5 3 2 5" xfId="962" xr:uid="{6B666971-7C2E-46AF-9387-05C06C095C30}"/>
    <cellStyle name="Normal 5 5 3 2 6" xfId="963" xr:uid="{3FD61A9B-8F71-4095-9025-47E896241B00}"/>
    <cellStyle name="Normal 5 5 3 3" xfId="964" xr:uid="{16823F95-FD32-45C1-905A-378B66A1776C}"/>
    <cellStyle name="Normal 5 5 3 3 2" xfId="965" xr:uid="{0EDD555D-D087-45EA-BC1B-720DA8F45F37}"/>
    <cellStyle name="Normal 5 5 3 3 2 2" xfId="966" xr:uid="{1B44C8EF-F50B-499A-AD66-6A7AC82BC9BE}"/>
    <cellStyle name="Normal 5 5 3 3 2 2 2" xfId="4726" xr:uid="{D9075318-FC3C-4764-913C-1253269D9C8C}"/>
    <cellStyle name="Normal 5 5 3 3 2 3" xfId="967" xr:uid="{2048BFAE-DEE6-40C6-A232-3FFD9F90799D}"/>
    <cellStyle name="Normal 5 5 3 3 2 4" xfId="968" xr:uid="{55F67E24-FE44-4BE9-A918-523F26E1B8B1}"/>
    <cellStyle name="Normal 5 5 3 3 3" xfId="969" xr:uid="{907F0F77-A54E-4C6F-8171-4E9A993AF02B}"/>
    <cellStyle name="Normal 5 5 3 3 3 2" xfId="4727" xr:uid="{750E2EEE-80F5-4CDA-83B2-EB7AFBAE90D9}"/>
    <cellStyle name="Normal 5 5 3 3 4" xfId="970" xr:uid="{ABDD113F-C709-4D7E-B36A-B233D63A06F9}"/>
    <cellStyle name="Normal 5 5 3 3 5" xfId="971" xr:uid="{2DA32EB8-6E7C-454B-9FE8-E4D6C2225DF4}"/>
    <cellStyle name="Normal 5 5 3 4" xfId="972" xr:uid="{BFA65D92-1176-44BA-8DFD-D689C8FD360A}"/>
    <cellStyle name="Normal 5 5 3 4 2" xfId="973" xr:uid="{D3873240-D2F8-4A24-8E3D-65E6040E5BDB}"/>
    <cellStyle name="Normal 5 5 3 4 2 2" xfId="4728" xr:uid="{199FE91B-0229-40F7-8606-9FEFA2933C61}"/>
    <cellStyle name="Normal 5 5 3 4 3" xfId="974" xr:uid="{0490D09E-BB5E-4895-B89F-2E8B47D4BBA6}"/>
    <cellStyle name="Normal 5 5 3 4 4" xfId="975" xr:uid="{0AA4FCFE-1E02-4947-AD8F-27E0467CBAE4}"/>
    <cellStyle name="Normal 5 5 3 5" xfId="976" xr:uid="{D3F90F50-FEDD-470F-8784-0CFADEF92334}"/>
    <cellStyle name="Normal 5 5 3 5 2" xfId="977" xr:uid="{591C43CC-20F3-4C67-A30C-4FCC7ADB3CC7}"/>
    <cellStyle name="Normal 5 5 3 5 3" xfId="978" xr:uid="{B181E632-40AD-4933-B62F-491AE3E1DCDE}"/>
    <cellStyle name="Normal 5 5 3 5 4" xfId="979" xr:uid="{88E74DEA-7C29-4A75-AF38-8CF4005E395A}"/>
    <cellStyle name="Normal 5 5 3 6" xfId="980" xr:uid="{10B3F728-CEE7-4992-9A80-1982E31B0DC6}"/>
    <cellStyle name="Normal 5 5 3 7" xfId="981" xr:uid="{4D73FA08-2919-4726-BB14-E17460AB1906}"/>
    <cellStyle name="Normal 5 5 3 8" xfId="982" xr:uid="{0BB45117-23B5-498C-AAE9-66627B3C76D7}"/>
    <cellStyle name="Normal 5 5 4" xfId="983" xr:uid="{A244E8BC-A32E-4340-8A79-32703EC37288}"/>
    <cellStyle name="Normal 5 5 4 2" xfId="984" xr:uid="{74C3D617-DAA2-420A-8276-E5D27CF2D386}"/>
    <cellStyle name="Normal 5 5 4 2 2" xfId="985" xr:uid="{515530D2-E477-4137-9590-2CA624D47F88}"/>
    <cellStyle name="Normal 5 5 4 2 2 2" xfId="986" xr:uid="{1293D71E-17DD-4B18-B77B-29EE4AAE10C8}"/>
    <cellStyle name="Normal 5 5 4 2 2 2 2" xfId="3917" xr:uid="{1B5EF28E-98E7-4753-8D92-82E823803EB9}"/>
    <cellStyle name="Normal 5 5 4 2 2 3" xfId="987" xr:uid="{C0D3899D-3454-4290-8451-E4FD76C60EDD}"/>
    <cellStyle name="Normal 5 5 4 2 2 4" xfId="988" xr:uid="{BEB08B7A-07E6-4BE7-94C6-940E2662E6B1}"/>
    <cellStyle name="Normal 5 5 4 2 3" xfId="989" xr:uid="{CDAD7283-CBF7-4D14-B199-7BB1CA213106}"/>
    <cellStyle name="Normal 5 5 4 2 3 2" xfId="3918" xr:uid="{F63B18B0-B007-4E3B-9061-5805899120E9}"/>
    <cellStyle name="Normal 5 5 4 2 4" xfId="990" xr:uid="{DFD0968E-AF5F-453B-B45B-C6A62EB0331A}"/>
    <cellStyle name="Normal 5 5 4 2 5" xfId="991" xr:uid="{223CADF0-F7A5-4D7D-BFA1-74A60FEC3FF0}"/>
    <cellStyle name="Normal 5 5 4 3" xfId="992" xr:uid="{AD9A0071-69AA-40E7-B76E-FBF2F2B339D6}"/>
    <cellStyle name="Normal 5 5 4 3 2" xfId="993" xr:uid="{9768C199-8234-4B23-82D3-7FCF5B7EA561}"/>
    <cellStyle name="Normal 5 5 4 3 2 2" xfId="3919" xr:uid="{5F7FBAAE-1798-4A06-95F4-89C00421D0FC}"/>
    <cellStyle name="Normal 5 5 4 3 3" xfId="994" xr:uid="{3C4F5FBF-04B4-4B25-B675-5A0CAC740FB3}"/>
    <cellStyle name="Normal 5 5 4 3 4" xfId="995" xr:uid="{6C0506F9-7EE6-4392-9D86-94C51F93D762}"/>
    <cellStyle name="Normal 5 5 4 4" xfId="996" xr:uid="{084C2463-5DEA-434A-A9B1-06EA1385127F}"/>
    <cellStyle name="Normal 5 5 4 4 2" xfId="997" xr:uid="{F53C3F1B-D7C2-4639-AA76-DB37453CDD77}"/>
    <cellStyle name="Normal 5 5 4 4 3" xfId="998" xr:uid="{E73D3688-E609-4DEE-A172-39CD7CD8DD38}"/>
    <cellStyle name="Normal 5 5 4 4 4" xfId="999" xr:uid="{4BC5F127-6D7B-483F-8600-B34166E59564}"/>
    <cellStyle name="Normal 5 5 4 5" xfId="1000" xr:uid="{6A7C24F2-3455-4C24-A7CF-1C6D9F187807}"/>
    <cellStyle name="Normal 5 5 4 6" xfId="1001" xr:uid="{8C53D118-34B7-4C12-AEF0-496B7FD3E24F}"/>
    <cellStyle name="Normal 5 5 4 7" xfId="1002" xr:uid="{9A9A7CBB-6804-4CAE-A147-AFCCA53B0B6B}"/>
    <cellStyle name="Normal 5 5 5" xfId="1003" xr:uid="{0F267A39-836A-48A2-A787-4B421BF3EDB2}"/>
    <cellStyle name="Normal 5 5 5 2" xfId="1004" xr:uid="{EA82D677-90C7-4D99-9507-0A298643D47E}"/>
    <cellStyle name="Normal 5 5 5 2 2" xfId="1005" xr:uid="{7781C493-1758-41EE-90C8-90859C57B975}"/>
    <cellStyle name="Normal 5 5 5 2 2 2" xfId="3920" xr:uid="{FE8DDFC7-91AA-4926-958F-F20007FA36F5}"/>
    <cellStyle name="Normal 5 5 5 2 3" xfId="1006" xr:uid="{E624FD4A-3609-4E0C-A2EE-34D9B2AB2814}"/>
    <cellStyle name="Normal 5 5 5 2 4" xfId="1007" xr:uid="{1533DE33-BD4F-4F4C-B7F7-0ADE8E023BDA}"/>
    <cellStyle name="Normal 5 5 5 3" xfId="1008" xr:uid="{A3B6725E-B955-4BBB-A86D-4A02FE743786}"/>
    <cellStyle name="Normal 5 5 5 3 2" xfId="1009" xr:uid="{A6B14955-69AF-4301-A3BC-993F2DE101E9}"/>
    <cellStyle name="Normal 5 5 5 3 3" xfId="1010" xr:uid="{02225A0E-5B26-405A-9D98-5FA6C5F80D16}"/>
    <cellStyle name="Normal 5 5 5 3 4" xfId="1011" xr:uid="{7C25548F-C88C-44F1-9BB4-36CC4D2F0BD3}"/>
    <cellStyle name="Normal 5 5 5 4" xfId="1012" xr:uid="{A813147A-2D35-46CE-9471-6D3F1258D9D8}"/>
    <cellStyle name="Normal 5 5 5 5" xfId="1013" xr:uid="{202DE33C-42A5-4E01-8A27-3640F146F2F8}"/>
    <cellStyle name="Normal 5 5 5 6" xfId="1014" xr:uid="{D1AA3179-C158-4BEE-81C2-4C884B4263A0}"/>
    <cellStyle name="Normal 5 5 6" xfId="1015" xr:uid="{19B10F9A-B957-42FF-8F52-C15D4F0E8001}"/>
    <cellStyle name="Normal 5 5 6 2" xfId="1016" xr:uid="{F6EB992B-7530-481D-A2C6-7A2260043DE0}"/>
    <cellStyle name="Normal 5 5 6 2 2" xfId="1017" xr:uid="{C3183BBF-4B21-4917-BBA1-4251096D58AD}"/>
    <cellStyle name="Normal 5 5 6 2 3" xfId="1018" xr:uid="{709DB701-7E83-4BA8-9A7D-C3F00DA0F003}"/>
    <cellStyle name="Normal 5 5 6 2 4" xfId="1019" xr:uid="{D067D57E-A9D2-4C08-A1BC-BCCEE74CEA23}"/>
    <cellStyle name="Normal 5 5 6 3" xfId="1020" xr:uid="{88054B6A-60A5-47C9-9F27-CAE32B703C91}"/>
    <cellStyle name="Normal 5 5 6 4" xfId="1021" xr:uid="{C10CF0A0-73BC-46AF-920B-18C87068EA81}"/>
    <cellStyle name="Normal 5 5 6 5" xfId="1022" xr:uid="{01B12F87-3FD7-4876-8F7C-C251202A2679}"/>
    <cellStyle name="Normal 5 5 7" xfId="1023" xr:uid="{D61A29BD-991F-4526-8F2E-DAFB13A828EE}"/>
    <cellStyle name="Normal 5 5 7 2" xfId="1024" xr:uid="{A4A8A35C-9FBF-49E1-A489-88F1D52D8A52}"/>
    <cellStyle name="Normal 5 5 7 3" xfId="1025" xr:uid="{7EBB7C64-7050-41AF-9B32-035364223D91}"/>
    <cellStyle name="Normal 5 5 7 4" xfId="1026" xr:uid="{14062FB4-17D2-4831-AC3D-8AEB530A48FD}"/>
    <cellStyle name="Normal 5 5 8" xfId="1027" xr:uid="{1083424E-37A3-4279-BD52-D14ED4A7F089}"/>
    <cellStyle name="Normal 5 5 8 2" xfId="1028" xr:uid="{9F1D6F86-5671-4F7A-8EC6-20E79B221F3D}"/>
    <cellStyle name="Normal 5 5 8 3" xfId="1029" xr:uid="{FEBD4C45-3413-47FD-81C7-2CE35BC6D175}"/>
    <cellStyle name="Normal 5 5 8 4" xfId="1030" xr:uid="{DF493431-E031-4263-AC17-B536C99A3444}"/>
    <cellStyle name="Normal 5 5 9" xfId="1031" xr:uid="{FD1CA096-618F-4D68-ABAD-09DA82636B8A}"/>
    <cellStyle name="Normal 5 6" xfId="1032" xr:uid="{FD9875A7-F455-474D-9476-C28A9685047D}"/>
    <cellStyle name="Normal 5 6 10" xfId="1033" xr:uid="{7E338511-EC06-47DD-81C5-E3AAFDA49404}"/>
    <cellStyle name="Normal 5 6 11" xfId="1034" xr:uid="{CAC56330-01AC-4642-ADF0-0B802D5E09BA}"/>
    <cellStyle name="Normal 5 6 2" xfId="1035" xr:uid="{EB904E18-8487-4546-9D22-54B5E6B4EE5E}"/>
    <cellStyle name="Normal 5 6 2 2" xfId="1036" xr:uid="{E4A3317B-4837-42D7-9CCF-47B3890B3393}"/>
    <cellStyle name="Normal 5 6 2 2 2" xfId="1037" xr:uid="{30629334-2E5A-4245-BC33-50C1BF3EFD88}"/>
    <cellStyle name="Normal 5 6 2 2 2 2" xfId="1038" xr:uid="{B20E59DD-1AC7-4D24-B1A3-E7E772B0134D}"/>
    <cellStyle name="Normal 5 6 2 2 2 2 2" xfId="1039" xr:uid="{204EAB96-ED47-4A6E-B52C-549B86343750}"/>
    <cellStyle name="Normal 5 6 2 2 2 2 3" xfId="1040" xr:uid="{575A08CA-A9BF-4C2B-851E-299A7B0EBA28}"/>
    <cellStyle name="Normal 5 6 2 2 2 2 4" xfId="1041" xr:uid="{90487266-143D-4870-88DD-4F322ADE7728}"/>
    <cellStyle name="Normal 5 6 2 2 2 3" xfId="1042" xr:uid="{65A1231C-2B40-449C-B42F-F0CEB086607A}"/>
    <cellStyle name="Normal 5 6 2 2 2 3 2" xfId="1043" xr:uid="{11D8280B-9B62-4464-A81D-B052AA2A441E}"/>
    <cellStyle name="Normal 5 6 2 2 2 3 3" xfId="1044" xr:uid="{E3699EA3-F111-4786-855A-CCB929D81145}"/>
    <cellStyle name="Normal 5 6 2 2 2 3 4" xfId="1045" xr:uid="{8E5DA4E8-0695-4E2B-A6E4-CBFBF2771F34}"/>
    <cellStyle name="Normal 5 6 2 2 2 4" xfId="1046" xr:uid="{1F4540DE-861A-42E9-9F07-E4D73CF74E87}"/>
    <cellStyle name="Normal 5 6 2 2 2 5" xfId="1047" xr:uid="{345A6EEB-4B77-41DB-959F-7795442278C3}"/>
    <cellStyle name="Normal 5 6 2 2 2 6" xfId="1048" xr:uid="{6D6EE8A5-F2F3-44C5-AE32-B2C10B5C29B6}"/>
    <cellStyle name="Normal 5 6 2 2 3" xfId="1049" xr:uid="{58CE9154-A07E-4423-9B2C-D3136E7E2343}"/>
    <cellStyle name="Normal 5 6 2 2 3 2" xfId="1050" xr:uid="{FDF01B8F-737C-44AB-A7A5-AF60F827DF63}"/>
    <cellStyle name="Normal 5 6 2 2 3 2 2" xfId="1051" xr:uid="{CB2A9018-48EE-480F-86C8-5D1AA4F2B9CF}"/>
    <cellStyle name="Normal 5 6 2 2 3 2 3" xfId="1052" xr:uid="{12823B1D-C93E-4A02-9FFF-E26FAEE6DCDA}"/>
    <cellStyle name="Normal 5 6 2 2 3 2 4" xfId="1053" xr:uid="{179EEBD1-21FB-42A6-BFD2-C1B55152FE5E}"/>
    <cellStyle name="Normal 5 6 2 2 3 3" xfId="1054" xr:uid="{6FDBED07-F6D7-4594-BE1C-36F43444A6E8}"/>
    <cellStyle name="Normal 5 6 2 2 3 4" xfId="1055" xr:uid="{36A02964-2714-465C-9695-95B3CA588012}"/>
    <cellStyle name="Normal 5 6 2 2 3 5" xfId="1056" xr:uid="{DCED6C47-2B71-49FC-A0BF-EF76F123237B}"/>
    <cellStyle name="Normal 5 6 2 2 4" xfId="1057" xr:uid="{847C864D-F0E7-4817-9018-04D653FD2722}"/>
    <cellStyle name="Normal 5 6 2 2 4 2" xfId="1058" xr:uid="{604D2076-1F22-4940-9A50-4AEEA13CCAEB}"/>
    <cellStyle name="Normal 5 6 2 2 4 3" xfId="1059" xr:uid="{07398E62-C916-4858-B0EE-2FFC111F0959}"/>
    <cellStyle name="Normal 5 6 2 2 4 4" xfId="1060" xr:uid="{85F2D3DE-C286-411F-A616-15CA8DDE0003}"/>
    <cellStyle name="Normal 5 6 2 2 5" xfId="1061" xr:uid="{8454AA5C-0208-4CF2-ADE6-3E1B4BFB2A57}"/>
    <cellStyle name="Normal 5 6 2 2 5 2" xfId="1062" xr:uid="{E75C560B-2141-45E2-8BA8-FD6738D7AF38}"/>
    <cellStyle name="Normal 5 6 2 2 5 3" xfId="1063" xr:uid="{0C684286-C961-4D28-B902-CAF68B15AD0E}"/>
    <cellStyle name="Normal 5 6 2 2 5 4" xfId="1064" xr:uid="{56CAAE7F-2EA2-4236-B7AB-D3C1000A8042}"/>
    <cellStyle name="Normal 5 6 2 2 6" xfId="1065" xr:uid="{398B5716-3B0A-4E0D-A7E3-3E1001D1D5CF}"/>
    <cellStyle name="Normal 5 6 2 2 7" xfId="1066" xr:uid="{A92C2223-DE66-450C-BFA1-C9CB65A4A4A3}"/>
    <cellStyle name="Normal 5 6 2 2 8" xfId="1067" xr:uid="{3EF5E632-5BC7-4060-A317-7F4D67A40CC8}"/>
    <cellStyle name="Normal 5 6 2 3" xfId="1068" xr:uid="{9325FDCD-FB31-4FB6-80CD-12F45963CEB3}"/>
    <cellStyle name="Normal 5 6 2 3 2" xfId="1069" xr:uid="{E51FA5DE-07A0-4FA7-B4B5-383FDDF1C2D3}"/>
    <cellStyle name="Normal 5 6 2 3 2 2" xfId="1070" xr:uid="{BFF792CF-70F8-4575-8B77-7E39C03B6164}"/>
    <cellStyle name="Normal 5 6 2 3 2 3" xfId="1071" xr:uid="{E1883012-BE18-4ADA-86A8-18164FFC60F8}"/>
    <cellStyle name="Normal 5 6 2 3 2 4" xfId="1072" xr:uid="{D93615CF-BCE9-426D-B750-5A0D65256BCB}"/>
    <cellStyle name="Normal 5 6 2 3 3" xfId="1073" xr:uid="{6A522147-3CE9-4DF0-BC1B-9C742111BFF2}"/>
    <cellStyle name="Normal 5 6 2 3 3 2" xfId="1074" xr:uid="{9F187AD8-D4AC-4C6E-B25B-631053DD3097}"/>
    <cellStyle name="Normal 5 6 2 3 3 3" xfId="1075" xr:uid="{1373EE34-082B-4F74-B01D-9D8F21A0625F}"/>
    <cellStyle name="Normal 5 6 2 3 3 4" xfId="1076" xr:uid="{B38D259E-4575-486C-879F-B04DDFBB5136}"/>
    <cellStyle name="Normal 5 6 2 3 4" xfId="1077" xr:uid="{E2523CEB-1CA5-4946-BBC9-09DB1491DBAC}"/>
    <cellStyle name="Normal 5 6 2 3 5" xfId="1078" xr:uid="{04DF19CE-16E0-4DB1-8FD8-EBA4DD63D45D}"/>
    <cellStyle name="Normal 5 6 2 3 6" xfId="1079" xr:uid="{CEB0E395-F312-4B42-863F-C9C1CEAB10EE}"/>
    <cellStyle name="Normal 5 6 2 4" xfId="1080" xr:uid="{8A57B263-C431-4B7E-8095-B7437EDD3B94}"/>
    <cellStyle name="Normal 5 6 2 4 2" xfId="1081" xr:uid="{FB3B2EC5-1184-4E48-B369-24A23459B8D4}"/>
    <cellStyle name="Normal 5 6 2 4 2 2" xfId="1082" xr:uid="{2D205C8A-F7A9-4FF9-836A-7CED989625A7}"/>
    <cellStyle name="Normal 5 6 2 4 2 3" xfId="1083" xr:uid="{3FB1A1FF-EB13-4D5E-9BCA-C9EDFCCF8591}"/>
    <cellStyle name="Normal 5 6 2 4 2 4" xfId="1084" xr:uid="{D43341B9-DF15-4F4E-B55F-7B6FB46B01CA}"/>
    <cellStyle name="Normal 5 6 2 4 3" xfId="1085" xr:uid="{562C9445-EE14-4FE7-AE70-110462652D7F}"/>
    <cellStyle name="Normal 5 6 2 4 4" xfId="1086" xr:uid="{205B4FE5-D502-4095-9B1F-BB30097F82E7}"/>
    <cellStyle name="Normal 5 6 2 4 5" xfId="1087" xr:uid="{38D3C3C6-31AF-4B44-A576-4C09575E90A7}"/>
    <cellStyle name="Normal 5 6 2 5" xfId="1088" xr:uid="{B9257F4C-524B-4BC2-95E6-D0C81733F425}"/>
    <cellStyle name="Normal 5 6 2 5 2" xfId="1089" xr:uid="{65A3BC5A-18E4-4CDF-B136-D6A55BF63017}"/>
    <cellStyle name="Normal 5 6 2 5 3" xfId="1090" xr:uid="{DE198FAF-10DD-403C-9CE9-2AB5A8B4B466}"/>
    <cellStyle name="Normal 5 6 2 5 4" xfId="1091" xr:uid="{FED02250-DA7A-4795-A5B4-5F94489C4E17}"/>
    <cellStyle name="Normal 5 6 2 6" xfId="1092" xr:uid="{E262F249-A4B9-4658-BE5E-EE746B079948}"/>
    <cellStyle name="Normal 5 6 2 6 2" xfId="1093" xr:uid="{914BA295-B3C5-4398-82EB-A9627444AF60}"/>
    <cellStyle name="Normal 5 6 2 6 3" xfId="1094" xr:uid="{FE728802-7B1C-445F-AA6B-9529BDB69ACE}"/>
    <cellStyle name="Normal 5 6 2 6 4" xfId="1095" xr:uid="{1C6F3701-3A9B-4136-AEB9-DF9D4035E0E0}"/>
    <cellStyle name="Normal 5 6 2 7" xfId="1096" xr:uid="{A14EF09B-D51E-4CF3-8DB2-0E58F96E3E97}"/>
    <cellStyle name="Normal 5 6 2 8" xfId="1097" xr:uid="{1F3BD6B9-1B86-4432-B501-10963769C2A0}"/>
    <cellStyle name="Normal 5 6 2 9" xfId="1098" xr:uid="{2F25C0D0-E078-4996-A42D-1B62DE96A70D}"/>
    <cellStyle name="Normal 5 6 3" xfId="1099" xr:uid="{DDFECD5C-5F8B-4BE1-9C67-2A5A87CD7B10}"/>
    <cellStyle name="Normal 5 6 3 2" xfId="1100" xr:uid="{B38260CB-806C-4636-9CE8-673ED6731E26}"/>
    <cellStyle name="Normal 5 6 3 2 2" xfId="1101" xr:uid="{50F38ED6-64ED-4B1B-A571-C494DB5715CF}"/>
    <cellStyle name="Normal 5 6 3 2 2 2" xfId="1102" xr:uid="{1150CD62-03E9-4AAD-A23D-A36BF439D72C}"/>
    <cellStyle name="Normal 5 6 3 2 2 2 2" xfId="3921" xr:uid="{C9A10BA8-5444-47C2-95C7-DB724781FB5F}"/>
    <cellStyle name="Normal 5 6 3 2 2 3" xfId="1103" xr:uid="{234C54AE-F27A-4DCA-9D0B-CB0CE7EA8F0F}"/>
    <cellStyle name="Normal 5 6 3 2 2 4" xfId="1104" xr:uid="{1E8EDA67-1818-476B-84CF-DAA00C19F1CB}"/>
    <cellStyle name="Normal 5 6 3 2 3" xfId="1105" xr:uid="{EC71FD98-6299-41DC-9C2A-558D276E9093}"/>
    <cellStyle name="Normal 5 6 3 2 3 2" xfId="1106" xr:uid="{B7B792F7-E701-4DBC-8E84-D15AC6B46942}"/>
    <cellStyle name="Normal 5 6 3 2 3 3" xfId="1107" xr:uid="{D569B9D0-77B6-4893-83BE-0936229E7BD8}"/>
    <cellStyle name="Normal 5 6 3 2 3 4" xfId="1108" xr:uid="{236C72F8-89AF-46D4-94FC-434AD24A6359}"/>
    <cellStyle name="Normal 5 6 3 2 4" xfId="1109" xr:uid="{9A26330A-4012-47FA-91F5-393222BBD4B8}"/>
    <cellStyle name="Normal 5 6 3 2 5" xfId="1110" xr:uid="{41630CE5-0863-459A-8A88-8A60646DF11E}"/>
    <cellStyle name="Normal 5 6 3 2 6" xfId="1111" xr:uid="{C9299A1B-249C-4EA3-A1B8-94CCB0C1F050}"/>
    <cellStyle name="Normal 5 6 3 3" xfId="1112" xr:uid="{28DD3C75-CBD4-4CF1-8DB2-2323C6186D50}"/>
    <cellStyle name="Normal 5 6 3 3 2" xfId="1113" xr:uid="{633113EA-7545-4DD3-9F7B-0B153CFCFB76}"/>
    <cellStyle name="Normal 5 6 3 3 2 2" xfId="1114" xr:uid="{8F25B9D6-4D79-4E1F-B6CB-449A5694ABC8}"/>
    <cellStyle name="Normal 5 6 3 3 2 3" xfId="1115" xr:uid="{57863D03-1D80-4A22-88AF-D36C4DD240EA}"/>
    <cellStyle name="Normal 5 6 3 3 2 4" xfId="1116" xr:uid="{0D9A9B9A-2B41-4FCB-870B-79DBEC24515D}"/>
    <cellStyle name="Normal 5 6 3 3 3" xfId="1117" xr:uid="{FDE50781-831D-4610-A88A-A4130DBFE904}"/>
    <cellStyle name="Normal 5 6 3 3 4" xfId="1118" xr:uid="{0F416186-6742-4438-A608-07B02B197A06}"/>
    <cellStyle name="Normal 5 6 3 3 5" xfId="1119" xr:uid="{48D57666-D191-4686-BFF4-4AB1374495B7}"/>
    <cellStyle name="Normal 5 6 3 4" xfId="1120" xr:uid="{B278515C-21C9-4B4C-92CD-5EEC1BBD6237}"/>
    <cellStyle name="Normal 5 6 3 4 2" xfId="1121" xr:uid="{7858E81F-4FD5-4853-A19B-106403DE508F}"/>
    <cellStyle name="Normal 5 6 3 4 3" xfId="1122" xr:uid="{581B4A6D-8B9F-452F-A539-D37845D2FF18}"/>
    <cellStyle name="Normal 5 6 3 4 4" xfId="1123" xr:uid="{33AE92A4-978A-4CDE-9AD6-0B7BAEA3B9CB}"/>
    <cellStyle name="Normal 5 6 3 5" xfId="1124" xr:uid="{E0B5E55D-3B70-4632-8A82-A740CA0FF513}"/>
    <cellStyle name="Normal 5 6 3 5 2" xfId="1125" xr:uid="{B532C800-6054-4017-8985-1DB5AD228E96}"/>
    <cellStyle name="Normal 5 6 3 5 3" xfId="1126" xr:uid="{DE656601-4F92-418B-8B34-B244DC1F3B3E}"/>
    <cellStyle name="Normal 5 6 3 5 4" xfId="1127" xr:uid="{AB22FFD2-7683-4CA1-88CA-21250A5D554B}"/>
    <cellStyle name="Normal 5 6 3 6" xfId="1128" xr:uid="{919E894B-6FC6-4740-8EF2-91BAFE7FD28D}"/>
    <cellStyle name="Normal 5 6 3 7" xfId="1129" xr:uid="{5EAC934F-C95D-4602-9628-50B62B00D448}"/>
    <cellStyle name="Normal 5 6 3 8" xfId="1130" xr:uid="{1506F370-A010-43E9-8D84-049E8876FFD1}"/>
    <cellStyle name="Normal 5 6 4" xfId="1131" xr:uid="{DADD41AB-4B86-412E-9D0D-9BA87C414D1F}"/>
    <cellStyle name="Normal 5 6 4 2" xfId="1132" xr:uid="{34CC430A-952F-477F-AD65-16D3EB67A9BA}"/>
    <cellStyle name="Normal 5 6 4 2 2" xfId="1133" xr:uid="{740937B9-AF50-49C6-A992-218486AFF859}"/>
    <cellStyle name="Normal 5 6 4 2 2 2" xfId="1134" xr:uid="{973C061C-2620-425D-8CA0-46A867A64795}"/>
    <cellStyle name="Normal 5 6 4 2 2 3" xfId="1135" xr:uid="{58B014A3-65A4-4C2D-8B65-318DD5694C1E}"/>
    <cellStyle name="Normal 5 6 4 2 2 4" xfId="1136" xr:uid="{06CCD9D8-F2DB-4F97-9281-B72E4A8B94DF}"/>
    <cellStyle name="Normal 5 6 4 2 3" xfId="1137" xr:uid="{5F1459DD-C2B4-46A2-898C-2F4DDA1CD0BA}"/>
    <cellStyle name="Normal 5 6 4 2 4" xfId="1138" xr:uid="{3B08A737-F84B-41FE-89E7-D6BF5A34D3B0}"/>
    <cellStyle name="Normal 5 6 4 2 5" xfId="1139" xr:uid="{8753939D-FFAB-4118-B8D0-66186B559AA1}"/>
    <cellStyle name="Normal 5 6 4 3" xfId="1140" xr:uid="{7C6901E9-ABFC-48B3-A553-4C6AFA64B168}"/>
    <cellStyle name="Normal 5 6 4 3 2" xfId="1141" xr:uid="{7CB618D2-050F-4472-8A87-2C5136DD0541}"/>
    <cellStyle name="Normal 5 6 4 3 3" xfId="1142" xr:uid="{D6DC2656-8B95-4126-961A-B06C3E015C5D}"/>
    <cellStyle name="Normal 5 6 4 3 4" xfId="1143" xr:uid="{F1EC108D-A1BD-4F7C-9D97-CBF5215CDC59}"/>
    <cellStyle name="Normal 5 6 4 4" xfId="1144" xr:uid="{32144ADF-B157-4BDB-B3B2-3F24D25E4C05}"/>
    <cellStyle name="Normal 5 6 4 4 2" xfId="1145" xr:uid="{A68B017F-70DB-42D2-905D-082EA5B81BBB}"/>
    <cellStyle name="Normal 5 6 4 4 3" xfId="1146" xr:uid="{67A545C8-C5B1-45BC-8DC8-966C7B5EB432}"/>
    <cellStyle name="Normal 5 6 4 4 4" xfId="1147" xr:uid="{17CD5F36-652C-4044-B24B-8AC54DB6CAAC}"/>
    <cellStyle name="Normal 5 6 4 5" xfId="1148" xr:uid="{83E73C33-AFBD-4A6D-8B27-C8BBA7C1F883}"/>
    <cellStyle name="Normal 5 6 4 6" xfId="1149" xr:uid="{D1C65F6B-6F00-4E51-8189-17BEB227B72C}"/>
    <cellStyle name="Normal 5 6 4 7" xfId="1150" xr:uid="{CBB8FB79-855C-4669-B19A-E7FCA744C984}"/>
    <cellStyle name="Normal 5 6 5" xfId="1151" xr:uid="{EDD677E5-6A48-49DB-BFEB-6B4FFCC2B5D1}"/>
    <cellStyle name="Normal 5 6 5 2" xfId="1152" xr:uid="{2E07CAB0-5C5D-4F2E-BE23-CB0C7EB3C1F2}"/>
    <cellStyle name="Normal 5 6 5 2 2" xfId="1153" xr:uid="{722778AB-E343-4F99-BCF7-627E8FC7A1C1}"/>
    <cellStyle name="Normal 5 6 5 2 3" xfId="1154" xr:uid="{5952D1FD-201B-4563-AF71-DD52D8216758}"/>
    <cellStyle name="Normal 5 6 5 2 4" xfId="1155" xr:uid="{C7C1F6E8-7786-4590-BF4E-5E4D2CFD7A25}"/>
    <cellStyle name="Normal 5 6 5 3" xfId="1156" xr:uid="{5CFCB411-27A9-4209-9EE8-DCB5D0DD7AB5}"/>
    <cellStyle name="Normal 5 6 5 3 2" xfId="1157" xr:uid="{84FF307F-B066-4CC8-94E1-D87110787ED2}"/>
    <cellStyle name="Normal 5 6 5 3 3" xfId="1158" xr:uid="{620495B3-683A-4B0C-B13F-4CAD46BF5E24}"/>
    <cellStyle name="Normal 5 6 5 3 4" xfId="1159" xr:uid="{C060A08E-2B49-455E-9F5C-EB6667D7AE66}"/>
    <cellStyle name="Normal 5 6 5 4" xfId="1160" xr:uid="{1DB7A3E5-2E38-4091-8A9B-36A8880B12C7}"/>
    <cellStyle name="Normal 5 6 5 5" xfId="1161" xr:uid="{7EE0C82F-A592-4C79-83C5-D5006CA680D0}"/>
    <cellStyle name="Normal 5 6 5 6" xfId="1162" xr:uid="{B8DE81A4-9C78-4200-9514-234B8B2EEE27}"/>
    <cellStyle name="Normal 5 6 6" xfId="1163" xr:uid="{48DA9481-A0DA-442B-87E5-A00D4B58B9FF}"/>
    <cellStyle name="Normal 5 6 6 2" xfId="1164" xr:uid="{E8A37047-A7B6-40CE-AF11-3147550AA023}"/>
    <cellStyle name="Normal 5 6 6 2 2" xfId="1165" xr:uid="{1143536E-1543-4A38-AFF5-B7E8E46BD020}"/>
    <cellStyle name="Normal 5 6 6 2 3" xfId="1166" xr:uid="{B02FAE4A-84A5-48F0-9D64-281DFEE6C802}"/>
    <cellStyle name="Normal 5 6 6 2 4" xfId="1167" xr:uid="{09EA00E1-CF8D-45CE-A6A5-D9D7ECBBC26D}"/>
    <cellStyle name="Normal 5 6 6 3" xfId="1168" xr:uid="{1D562472-F25E-4FFC-8B8D-819AF4D78C4E}"/>
    <cellStyle name="Normal 5 6 6 4" xfId="1169" xr:uid="{005EA68C-53CA-49DB-BE04-9EBB11AEBC49}"/>
    <cellStyle name="Normal 5 6 6 5" xfId="1170" xr:uid="{0AAA1EF4-BDC1-4ED7-AFA0-E0AA4E7C28F1}"/>
    <cellStyle name="Normal 5 6 7" xfId="1171" xr:uid="{BE760BDF-06F5-4DDE-86A5-A79C28777B21}"/>
    <cellStyle name="Normal 5 6 7 2" xfId="1172" xr:uid="{8A7A0775-EE8C-4E95-9EA5-7757C3470A6B}"/>
    <cellStyle name="Normal 5 6 7 3" xfId="1173" xr:uid="{5BC3D31D-F003-4AA2-805F-E087A747E98D}"/>
    <cellStyle name="Normal 5 6 7 4" xfId="1174" xr:uid="{4C3A55EF-9CA9-4F1C-B367-10F1E542BD52}"/>
    <cellStyle name="Normal 5 6 8" xfId="1175" xr:uid="{5786206E-4929-4E92-818A-E5F646A75F1B}"/>
    <cellStyle name="Normal 5 6 8 2" xfId="1176" xr:uid="{76534A08-0189-4B73-A71C-B7A24E0D25A0}"/>
    <cellStyle name="Normal 5 6 8 3" xfId="1177" xr:uid="{8E423ECC-258E-4567-86F6-9CB6734E044E}"/>
    <cellStyle name="Normal 5 6 8 4" xfId="1178" xr:uid="{53A8AA44-E3BB-4004-AC78-9745DAA8BE9B}"/>
    <cellStyle name="Normal 5 6 9" xfId="1179" xr:uid="{3A1D3362-225A-4DEB-BB2B-3A2DB956757A}"/>
    <cellStyle name="Normal 5 7" xfId="1180" xr:uid="{B4D48728-95E8-44DC-9947-99DCF0D5C517}"/>
    <cellStyle name="Normal 5 7 2" xfId="1181" xr:uid="{1ED69EFB-6149-48AC-A2AD-B8F5FAB2F226}"/>
    <cellStyle name="Normal 5 7 2 2" xfId="1182" xr:uid="{E4E43E4E-87DA-495A-89EC-ED1CF40E9E70}"/>
    <cellStyle name="Normal 5 7 2 2 2" xfId="1183" xr:uid="{4842BA91-13A3-40F5-8747-F4CB96E96EC5}"/>
    <cellStyle name="Normal 5 7 2 2 2 2" xfId="1184" xr:uid="{3234464A-2C8E-4182-A2A3-C81E0E412101}"/>
    <cellStyle name="Normal 5 7 2 2 2 3" xfId="1185" xr:uid="{48EE1863-F505-4FBB-B087-7E6839AAB1E0}"/>
    <cellStyle name="Normal 5 7 2 2 2 4" xfId="1186" xr:uid="{07430463-D860-4A36-9410-1AED3590860D}"/>
    <cellStyle name="Normal 5 7 2 2 3" xfId="1187" xr:uid="{FE8FA264-1C68-4889-8567-A1683431E070}"/>
    <cellStyle name="Normal 5 7 2 2 3 2" xfId="1188" xr:uid="{82C389F9-ADB0-4850-AB99-72FDC6AA8C49}"/>
    <cellStyle name="Normal 5 7 2 2 3 3" xfId="1189" xr:uid="{E0DA198B-019C-448F-A7F9-13853C88326E}"/>
    <cellStyle name="Normal 5 7 2 2 3 4" xfId="1190" xr:uid="{1B2EA82E-4367-48C6-9219-E7859891FF75}"/>
    <cellStyle name="Normal 5 7 2 2 4" xfId="1191" xr:uid="{3A6038CF-81D1-4111-8EAF-90CA6066C043}"/>
    <cellStyle name="Normal 5 7 2 2 5" xfId="1192" xr:uid="{73F57844-BE32-4DA1-8FEA-9600D3244AAE}"/>
    <cellStyle name="Normal 5 7 2 2 6" xfId="1193" xr:uid="{C3DB4DB1-B08E-4FEE-89B5-0DA991C72685}"/>
    <cellStyle name="Normal 5 7 2 3" xfId="1194" xr:uid="{0C1B6CD2-8233-4C98-B6D7-FDEA7A363523}"/>
    <cellStyle name="Normal 5 7 2 3 2" xfId="1195" xr:uid="{249CD2EE-3FEE-4C6C-8F13-54E80AF808A2}"/>
    <cellStyle name="Normal 5 7 2 3 2 2" xfId="1196" xr:uid="{D754B363-5CCC-4CF7-9DA4-B9B75660D737}"/>
    <cellStyle name="Normal 5 7 2 3 2 3" xfId="1197" xr:uid="{3232B26D-AAA3-49F9-8262-57DBE9CB4823}"/>
    <cellStyle name="Normal 5 7 2 3 2 4" xfId="1198" xr:uid="{8C124AFC-F718-4128-B10D-EEBE86B060C0}"/>
    <cellStyle name="Normal 5 7 2 3 3" xfId="1199" xr:uid="{5B054D71-F5A5-4645-BBBB-D8755B810BC5}"/>
    <cellStyle name="Normal 5 7 2 3 4" xfId="1200" xr:uid="{BDD4DCD8-C102-458C-9EF2-0AC11B3BEF49}"/>
    <cellStyle name="Normal 5 7 2 3 5" xfId="1201" xr:uid="{4D00DBE7-2157-4ED6-AF06-B681EE05858A}"/>
    <cellStyle name="Normal 5 7 2 4" xfId="1202" xr:uid="{9AB480BA-BE14-44D0-A507-7CB86C0441D2}"/>
    <cellStyle name="Normal 5 7 2 4 2" xfId="1203" xr:uid="{B8AD0F1C-3227-4DFB-8F56-1BE684ECD0B0}"/>
    <cellStyle name="Normal 5 7 2 4 3" xfId="1204" xr:uid="{BAD3B05C-9A58-4840-A604-058A86EBB2FE}"/>
    <cellStyle name="Normal 5 7 2 4 4" xfId="1205" xr:uid="{0A7FF912-2E9E-4A90-A523-801DD55B3CC6}"/>
    <cellStyle name="Normal 5 7 2 5" xfId="1206" xr:uid="{EF731B36-FB29-4B8C-88D8-B3C5D856D72E}"/>
    <cellStyle name="Normal 5 7 2 5 2" xfId="1207" xr:uid="{35E95324-AA59-465C-8533-81B9A05469A8}"/>
    <cellStyle name="Normal 5 7 2 5 3" xfId="1208" xr:uid="{5441D0D6-6BF5-4D41-927B-6D05480CB9AA}"/>
    <cellStyle name="Normal 5 7 2 5 4" xfId="1209" xr:uid="{F70BA555-B062-440F-8A3F-7503264DEFA1}"/>
    <cellStyle name="Normal 5 7 2 6" xfId="1210" xr:uid="{CDF983EB-D5BD-4C0F-A9D7-81078AB1D6AF}"/>
    <cellStyle name="Normal 5 7 2 7" xfId="1211" xr:uid="{630A8CDB-8C86-4A30-A037-0C5FDEF42673}"/>
    <cellStyle name="Normal 5 7 2 8" xfId="1212" xr:uid="{8116EA54-C4B2-433A-94F1-1863E86F47AA}"/>
    <cellStyle name="Normal 5 7 3" xfId="1213" xr:uid="{7C5ACDF6-C268-46F9-9679-B7A72AD8E646}"/>
    <cellStyle name="Normal 5 7 3 2" xfId="1214" xr:uid="{B30F21F6-F419-4BFA-9561-681FC4C1C400}"/>
    <cellStyle name="Normal 5 7 3 2 2" xfId="1215" xr:uid="{1DA1DC83-3DB0-4B8D-9548-F3ECCC4132E6}"/>
    <cellStyle name="Normal 5 7 3 2 3" xfId="1216" xr:uid="{FCF6AF67-6040-4F59-A101-E0B0E51815F6}"/>
    <cellStyle name="Normal 5 7 3 2 4" xfId="1217" xr:uid="{5E1FCB64-4186-4A5D-BEFA-321A5B4E700F}"/>
    <cellStyle name="Normal 5 7 3 3" xfId="1218" xr:uid="{B6DDCE8B-04A5-4777-B5B6-E798A5D332D9}"/>
    <cellStyle name="Normal 5 7 3 3 2" xfId="1219" xr:uid="{310CCAF7-03F5-4998-9362-74E51B3CC6E6}"/>
    <cellStyle name="Normal 5 7 3 3 3" xfId="1220" xr:uid="{FF81BD2E-48F2-4B0C-A59A-4989DCF50C21}"/>
    <cellStyle name="Normal 5 7 3 3 4" xfId="1221" xr:uid="{6F56150D-E0A7-4A60-83DA-4238D68C67A2}"/>
    <cellStyle name="Normal 5 7 3 4" xfId="1222" xr:uid="{1A79ACE9-B103-46D7-A311-2E7BA218F1AF}"/>
    <cellStyle name="Normal 5 7 3 5" xfId="1223" xr:uid="{983BF4A6-F798-4E8D-A3AE-4A6C7D1F93BF}"/>
    <cellStyle name="Normal 5 7 3 6" xfId="1224" xr:uid="{42EDBEFB-828B-41DC-A3D4-530E01709D10}"/>
    <cellStyle name="Normal 5 7 4" xfId="1225" xr:uid="{9273E948-A3CC-4EBB-A0AD-8D35126CA12E}"/>
    <cellStyle name="Normal 5 7 4 2" xfId="1226" xr:uid="{C39E1312-816C-446E-BBEF-5CB54DC71450}"/>
    <cellStyle name="Normal 5 7 4 2 2" xfId="1227" xr:uid="{6A3C86EB-554B-4EFD-B93A-12D60C9F043A}"/>
    <cellStyle name="Normal 5 7 4 2 3" xfId="1228" xr:uid="{8F7573A6-C7F0-4C7C-AFF6-A931348BF11D}"/>
    <cellStyle name="Normal 5 7 4 2 4" xfId="1229" xr:uid="{2FD96F10-FED5-4DA7-B38A-B3F66E8883F4}"/>
    <cellStyle name="Normal 5 7 4 3" xfId="1230" xr:uid="{B3ABED65-A1B2-40B6-B0DC-B0AB15E8DA3E}"/>
    <cellStyle name="Normal 5 7 4 4" xfId="1231" xr:uid="{3EB509C0-9FC1-4150-8DDC-C64724AEE857}"/>
    <cellStyle name="Normal 5 7 4 5" xfId="1232" xr:uid="{DBBF16C2-271B-4403-A7E0-DDF2689BC05D}"/>
    <cellStyle name="Normal 5 7 5" xfId="1233" xr:uid="{B7832D77-F06E-4305-9E61-76035AFEE075}"/>
    <cellStyle name="Normal 5 7 5 2" xfId="1234" xr:uid="{B6A2E0CC-AF5E-4180-8F50-C6813E400EF1}"/>
    <cellStyle name="Normal 5 7 5 3" xfId="1235" xr:uid="{A13D4316-9C46-4D31-83B2-B3F9869964BD}"/>
    <cellStyle name="Normal 5 7 5 4" xfId="1236" xr:uid="{6A5C64CA-8DD1-4ACF-A1D5-DC716D0E1CBD}"/>
    <cellStyle name="Normal 5 7 6" xfId="1237" xr:uid="{D1FED276-0382-4849-BDE2-B1B75EEF1B7C}"/>
    <cellStyle name="Normal 5 7 6 2" xfId="1238" xr:uid="{9BE954FB-3F45-44E9-9F6A-8A9E57ED4FC8}"/>
    <cellStyle name="Normal 5 7 6 3" xfId="1239" xr:uid="{32E17A00-3BF2-4704-8E11-FEE842D96778}"/>
    <cellStyle name="Normal 5 7 6 4" xfId="1240" xr:uid="{D1F02C13-3950-4D85-93C8-97C8E7B321C1}"/>
    <cellStyle name="Normal 5 7 7" xfId="1241" xr:uid="{F713D46C-B280-4E6A-ABC0-E0DB85707650}"/>
    <cellStyle name="Normal 5 7 8" xfId="1242" xr:uid="{A9FC1154-6D31-4864-94BA-CA946E13833B}"/>
    <cellStyle name="Normal 5 7 9" xfId="1243" xr:uid="{C1F08785-F407-4FE5-A807-0C73F2F10B58}"/>
    <cellStyle name="Normal 5 8" xfId="1244" xr:uid="{B424913D-AEB7-4B75-A843-E39C6EB1E6E6}"/>
    <cellStyle name="Normal 5 8 2" xfId="1245" xr:uid="{C9178113-D83D-4608-9988-424B7587DF9A}"/>
    <cellStyle name="Normal 5 8 2 2" xfId="1246" xr:uid="{26FF051A-30C9-4B30-8601-C45895FA7F36}"/>
    <cellStyle name="Normal 5 8 2 2 2" xfId="1247" xr:uid="{627FB3A0-8340-4DB0-A920-97290C774457}"/>
    <cellStyle name="Normal 5 8 2 2 2 2" xfId="3922" xr:uid="{9C5D078C-6512-49A1-BD6E-14C25D358CD4}"/>
    <cellStyle name="Normal 5 8 2 2 3" xfId="1248" xr:uid="{0D1D3CCA-3DA0-492D-AAE5-C042A67B83BA}"/>
    <cellStyle name="Normal 5 8 2 2 4" xfId="1249" xr:uid="{37B02831-5803-4EDB-93B2-BEB90977DDE6}"/>
    <cellStyle name="Normal 5 8 2 3" xfId="1250" xr:uid="{E82AEF7C-5271-454C-B7C3-AB86A1361663}"/>
    <cellStyle name="Normal 5 8 2 3 2" xfId="1251" xr:uid="{5D586FB8-6DAA-47DE-A59A-9693D093F3BE}"/>
    <cellStyle name="Normal 5 8 2 3 3" xfId="1252" xr:uid="{1273CE10-2D32-42AB-B1C8-03C175A7C466}"/>
    <cellStyle name="Normal 5 8 2 3 4" xfId="1253" xr:uid="{B5439156-4139-441E-9257-0C8F3D7FAEA9}"/>
    <cellStyle name="Normal 5 8 2 4" xfId="1254" xr:uid="{0E868C61-9D1F-44D0-87F7-7EC2911B0A90}"/>
    <cellStyle name="Normal 5 8 2 5" xfId="1255" xr:uid="{665BA206-5D7D-4B32-BF48-418B899C160B}"/>
    <cellStyle name="Normal 5 8 2 6" xfId="1256" xr:uid="{2B812BF0-934F-4CD9-827C-E94B0546B011}"/>
    <cellStyle name="Normal 5 8 3" xfId="1257" xr:uid="{368F1CBB-914F-4016-B105-D0FF62002EE4}"/>
    <cellStyle name="Normal 5 8 3 2" xfId="1258" xr:uid="{8D3A35A2-593E-45B0-88F4-722A40917CC0}"/>
    <cellStyle name="Normal 5 8 3 2 2" xfId="1259" xr:uid="{3157BC03-6F36-4E01-8EAD-AED36E95E57A}"/>
    <cellStyle name="Normal 5 8 3 2 3" xfId="1260" xr:uid="{FA78720C-47B5-4786-91C7-223F7CE72C3D}"/>
    <cellStyle name="Normal 5 8 3 2 4" xfId="1261" xr:uid="{8AF74AAD-B76E-40C9-90FE-E34EAAFF96CA}"/>
    <cellStyle name="Normal 5 8 3 3" xfId="1262" xr:uid="{2A3C4700-15C7-4911-9B63-E209D335AE76}"/>
    <cellStyle name="Normal 5 8 3 4" xfId="1263" xr:uid="{703119B0-9069-495F-B177-4AAD2CDDB815}"/>
    <cellStyle name="Normal 5 8 3 5" xfId="1264" xr:uid="{092B6FC5-F5A7-475E-9A45-396B9E77CC0A}"/>
    <cellStyle name="Normal 5 8 4" xfId="1265" xr:uid="{BAA231B9-D8B5-44E3-9C3C-ABCD191B6FE1}"/>
    <cellStyle name="Normal 5 8 4 2" xfId="1266" xr:uid="{32E5D7B8-2554-489B-A44C-1DB690E5F392}"/>
    <cellStyle name="Normal 5 8 4 3" xfId="1267" xr:uid="{19CE60DF-D787-4BFB-97B6-D90CD1DF9F9C}"/>
    <cellStyle name="Normal 5 8 4 4" xfId="1268" xr:uid="{CA9CE1FC-A734-439C-9A04-1E02E9FC0B60}"/>
    <cellStyle name="Normal 5 8 5" xfId="1269" xr:uid="{8C08CF52-36D6-468C-BA8A-748CD059E3FB}"/>
    <cellStyle name="Normal 5 8 5 2" xfId="1270" xr:uid="{258869CF-EC9D-4663-AB9F-70A1C54DB075}"/>
    <cellStyle name="Normal 5 8 5 3" xfId="1271" xr:uid="{8F426586-BFBC-4DB5-B7A0-67CAC57B2D6E}"/>
    <cellStyle name="Normal 5 8 5 4" xfId="1272" xr:uid="{908B710F-E5D1-437E-993D-3BF90CD3FCCE}"/>
    <cellStyle name="Normal 5 8 6" xfId="1273" xr:uid="{516CA294-DB4A-4CC0-806E-C7D705484489}"/>
    <cellStyle name="Normal 5 8 7" xfId="1274" xr:uid="{66AE46A8-CCF3-4143-A767-74C4AAE1E314}"/>
    <cellStyle name="Normal 5 8 8" xfId="1275" xr:uid="{02CA93B8-3461-4526-8B14-607CFC8B53C2}"/>
    <cellStyle name="Normal 5 9" xfId="1276" xr:uid="{640A6FE8-31C1-4EF9-BEE3-27AC250759BF}"/>
    <cellStyle name="Normal 5 9 2" xfId="1277" xr:uid="{F9324DD1-DE18-4D00-9EBA-27BBC5E0BB5F}"/>
    <cellStyle name="Normal 5 9 2 2" xfId="1278" xr:uid="{D2130EF3-8D47-451F-87EE-E8DAF51D1C6A}"/>
    <cellStyle name="Normal 5 9 2 2 2" xfId="1279" xr:uid="{F80B5CB2-D8B0-4412-9DDF-295EBD538A41}"/>
    <cellStyle name="Normal 5 9 2 2 3" xfId="1280" xr:uid="{151149FF-8A40-4437-8DCC-A2C9E24848A0}"/>
    <cellStyle name="Normal 5 9 2 2 4" xfId="1281" xr:uid="{B2FBD1C5-9483-4BBB-BA42-655FA0DFF48A}"/>
    <cellStyle name="Normal 5 9 2 3" xfId="1282" xr:uid="{09B065CD-AEBD-4875-81A1-E7AC450D98F8}"/>
    <cellStyle name="Normal 5 9 2 4" xfId="1283" xr:uid="{57D9C3F9-DB15-4986-B3D3-E94F28328BB0}"/>
    <cellStyle name="Normal 5 9 2 5" xfId="1284" xr:uid="{42C435AC-983E-49E6-A077-BAE561F80D11}"/>
    <cellStyle name="Normal 5 9 3" xfId="1285" xr:uid="{FD8DFFEB-FC22-404A-BBC0-8D01212C3542}"/>
    <cellStyle name="Normal 5 9 3 2" xfId="1286" xr:uid="{2D18D549-6BCF-4703-9CBE-01D1B2881D2A}"/>
    <cellStyle name="Normal 5 9 3 3" xfId="1287" xr:uid="{4942A36D-CCC6-4077-ACB3-0B6393ACD739}"/>
    <cellStyle name="Normal 5 9 3 4" xfId="1288" xr:uid="{B75BC188-AF56-4682-992F-ED4B7ACF88F8}"/>
    <cellStyle name="Normal 5 9 4" xfId="1289" xr:uid="{69D49D00-A2BB-4723-94B4-7805A3058BA3}"/>
    <cellStyle name="Normal 5 9 4 2" xfId="1290" xr:uid="{D600A621-BE80-47F7-AB82-A54CEA624E65}"/>
    <cellStyle name="Normal 5 9 4 3" xfId="1291" xr:uid="{D06AC579-2B64-49D3-9EC2-01EF6B6970FF}"/>
    <cellStyle name="Normal 5 9 4 4" xfId="1292" xr:uid="{962D36D4-9368-40C2-B418-68E77CC82532}"/>
    <cellStyle name="Normal 5 9 5" xfId="1293" xr:uid="{3318D946-7B40-48B0-9951-4925F8868A24}"/>
    <cellStyle name="Normal 5 9 6" xfId="1294" xr:uid="{0A14A4CE-0E07-48DD-A9AF-62190AC202CD}"/>
    <cellStyle name="Normal 5 9 7" xfId="1295" xr:uid="{6808EF69-729A-4E88-96E0-B44391F5BFB9}"/>
    <cellStyle name="Normal 6" xfId="73" xr:uid="{BA1A9B20-2794-4794-98D0-63974DE1CD7A}"/>
    <cellStyle name="Normal 6 10" xfId="1296" xr:uid="{060BEEAC-CCE9-4DEF-95FD-8730D5E5D3E7}"/>
    <cellStyle name="Normal 6 10 2" xfId="1297" xr:uid="{D9EB3ED7-233D-44A7-8100-9527BC7AF476}"/>
    <cellStyle name="Normal 6 10 2 2" xfId="1298" xr:uid="{0F224782-CDDA-4B92-A633-63DBAA2C12C3}"/>
    <cellStyle name="Normal 6 10 2 2 2" xfId="4802" xr:uid="{8F20D8B0-BE12-4AEE-AD92-061FC1821263}"/>
    <cellStyle name="Normal 6 10 2 3" xfId="1299" xr:uid="{78ED2972-A832-4B12-A26A-7E53F0E44244}"/>
    <cellStyle name="Normal 6 10 2 4" xfId="1300" xr:uid="{70F04B64-70C0-4A7D-9AFB-9BD63129E3AD}"/>
    <cellStyle name="Normal 6 10 2 5" xfId="5515" xr:uid="{FC38EE10-98B7-498C-8471-BC9F985A77C7}"/>
    <cellStyle name="Normal 6 10 3" xfId="1301" xr:uid="{1F3C3DB7-7CB2-464D-ADCB-C11AA9700FD2}"/>
    <cellStyle name="Normal 6 10 4" xfId="1302" xr:uid="{E7F0492B-F657-485B-A4D0-5EA99202E0F6}"/>
    <cellStyle name="Normal 6 10 5" xfId="1303" xr:uid="{9A1C1D01-08FB-4CA0-AC88-6B1D2C01ECB9}"/>
    <cellStyle name="Normal 6 11" xfId="1304" xr:uid="{CFC9D8D0-83D7-44A9-BBED-F668B42C1B79}"/>
    <cellStyle name="Normal 6 11 2" xfId="1305" xr:uid="{F66C33B9-4DB4-48EF-AC33-5C42FCE4A251}"/>
    <cellStyle name="Normal 6 11 3" xfId="1306" xr:uid="{BCEBD819-7CFC-4D82-9EBF-AC78F814DFFE}"/>
    <cellStyle name="Normal 6 11 4" xfId="1307" xr:uid="{6C6FE3BD-A7A9-44A5-8894-31D6ADC7AA8D}"/>
    <cellStyle name="Normal 6 12" xfId="1308" xr:uid="{57C1F379-F852-4365-8E2C-D971564C24F6}"/>
    <cellStyle name="Normal 6 12 2" xfId="1309" xr:uid="{B2B9F362-A2D2-4CBF-B17A-73C940691F0D}"/>
    <cellStyle name="Normal 6 12 3" xfId="1310" xr:uid="{7521155F-1DB7-4FE4-A0C3-4C730C12F16E}"/>
    <cellStyle name="Normal 6 12 4" xfId="1311" xr:uid="{7D8B0347-1839-437F-9B94-AB61C0F369A6}"/>
    <cellStyle name="Normal 6 13" xfId="1312" xr:uid="{872CC6E9-26B9-4B20-9C98-33608C3C81FC}"/>
    <cellStyle name="Normal 6 13 2" xfId="1313" xr:uid="{0EF36388-B07A-4BBB-AEAB-CBEBD1723486}"/>
    <cellStyle name="Normal 6 13 3" xfId="3740" xr:uid="{D8F87F99-E46D-4EAA-A71F-A50529D3D9B5}"/>
    <cellStyle name="Normal 6 13 3 2" xfId="4562" xr:uid="{C495FAEF-1DA8-49E1-8E70-170532DB55C4}"/>
    <cellStyle name="Normal 6 13 4" xfId="4694" xr:uid="{1240D9E8-DC7A-4F7B-86DA-9C146AFFF7DC}"/>
    <cellStyle name="Normal 6 13 5" xfId="5486" xr:uid="{D722C108-86E4-4F56-9381-1EFEA089497A}"/>
    <cellStyle name="Normal 6 14" xfId="1314" xr:uid="{C325910D-B514-4AF1-887B-A67A1D860F4F}"/>
    <cellStyle name="Normal 6 15" xfId="1315" xr:uid="{BE785171-347D-4A84-BCD2-281CABB3BCA6}"/>
    <cellStyle name="Normal 6 16" xfId="1316" xr:uid="{10590E13-4240-49D0-8EA7-1577C0A2DD83}"/>
    <cellStyle name="Normal 6 2" xfId="74" xr:uid="{4D5C8DCB-2B83-48B7-A4D5-4F472D90E955}"/>
    <cellStyle name="Normal 6 2 2" xfId="3732" xr:uid="{26F3BCD3-D527-4841-9156-F30C010316A7}"/>
    <cellStyle name="Normal 6 2 2 2" xfId="4555" xr:uid="{0A575E29-8914-4150-B7C5-B13E9983C710}"/>
    <cellStyle name="Normal 6 2 3" xfId="4464" xr:uid="{BE9179EB-6BB5-44F6-A8C3-825395ED3CE8}"/>
    <cellStyle name="Normal 6 3" xfId="93" xr:uid="{37D9DAAF-C057-4E93-A3C7-FAA62F46E217}"/>
    <cellStyle name="Normal 6 3 10" xfId="1317" xr:uid="{56A807EA-8ACB-4CD5-9735-03091C397CA2}"/>
    <cellStyle name="Normal 6 3 11" xfId="1318" xr:uid="{CBE0D4ED-CAA3-4484-84F2-CA7637760AEB}"/>
    <cellStyle name="Normal 6 3 2" xfId="1319" xr:uid="{019EAC4A-FD19-47D1-A997-14EAB1918552}"/>
    <cellStyle name="Normal 6 3 2 2" xfId="1320" xr:uid="{286E3A6C-FE1C-4B41-A134-5E85C07A4CDC}"/>
    <cellStyle name="Normal 6 3 2 2 2" xfId="1321" xr:uid="{4AE6A64D-BEFF-4601-9E28-403BB4B1A782}"/>
    <cellStyle name="Normal 6 3 2 2 2 2" xfId="1322" xr:uid="{1537935B-1B00-4B28-A299-8C31EA291B1C}"/>
    <cellStyle name="Normal 6 3 2 2 2 2 2" xfId="1323" xr:uid="{9752D196-BE0E-450F-940B-E899562B643D}"/>
    <cellStyle name="Normal 6 3 2 2 2 2 2 2" xfId="3923" xr:uid="{26ADAC3C-5FB3-4B51-92FE-72410F753281}"/>
    <cellStyle name="Normal 6 3 2 2 2 2 2 2 2" xfId="3924" xr:uid="{B012816B-54AF-4293-AE8E-C85F88E733F8}"/>
    <cellStyle name="Normal 6 3 2 2 2 2 2 3" xfId="3925" xr:uid="{4872BC3F-186F-4B54-BD46-DCA173DC90B6}"/>
    <cellStyle name="Normal 6 3 2 2 2 2 3" xfId="1324" xr:uid="{DBAFE58B-C2E2-48BD-BC59-290B0ED18E6D}"/>
    <cellStyle name="Normal 6 3 2 2 2 2 3 2" xfId="3926" xr:uid="{67B6B7B1-66C0-44FD-9721-081FDD4390AC}"/>
    <cellStyle name="Normal 6 3 2 2 2 2 4" xfId="1325" xr:uid="{FDB8BC56-E0B3-4F7F-A911-75186C1B7B54}"/>
    <cellStyle name="Normal 6 3 2 2 2 3" xfId="1326" xr:uid="{7DCCA961-D1F8-4881-829E-68CEAE0A0A91}"/>
    <cellStyle name="Normal 6 3 2 2 2 3 2" xfId="1327" xr:uid="{F439E8DC-BEBF-42B7-A1F2-D4511FE24511}"/>
    <cellStyle name="Normal 6 3 2 2 2 3 2 2" xfId="3927" xr:uid="{3FB51825-02A9-43DB-AEFF-E11CAE849B3F}"/>
    <cellStyle name="Normal 6 3 2 2 2 3 3" xfId="1328" xr:uid="{7511CB19-471B-4C0B-8A8B-D2C2E2C406F4}"/>
    <cellStyle name="Normal 6 3 2 2 2 3 4" xfId="1329" xr:uid="{077C4278-2BAB-40DA-992B-6EABC335A05A}"/>
    <cellStyle name="Normal 6 3 2 2 2 4" xfId="1330" xr:uid="{C7A8CAA2-87B0-42F8-9E4A-60DE31D5A0A1}"/>
    <cellStyle name="Normal 6 3 2 2 2 4 2" xfId="3928" xr:uid="{0C437C59-AF2F-438E-9A29-EAEA3C06DDA9}"/>
    <cellStyle name="Normal 6 3 2 2 2 5" xfId="1331" xr:uid="{EE35B7FE-E2DE-419C-BED3-0F35B443D102}"/>
    <cellStyle name="Normal 6 3 2 2 2 6" xfId="1332" xr:uid="{4B802492-1EE3-47F2-A0EF-D21FD1F0778C}"/>
    <cellStyle name="Normal 6 3 2 2 3" xfId="1333" xr:uid="{9F678D32-6EDA-4214-ABB0-A4CA9F113B0F}"/>
    <cellStyle name="Normal 6 3 2 2 3 2" xfId="1334" xr:uid="{7915FC37-0A0F-47DF-ABAF-3DFD89D677EE}"/>
    <cellStyle name="Normal 6 3 2 2 3 2 2" xfId="1335" xr:uid="{1AFB42DB-7733-4E2F-8DD9-4EB54A7F7C53}"/>
    <cellStyle name="Normal 6 3 2 2 3 2 2 2" xfId="3929" xr:uid="{B28A680F-1A97-4FF1-9169-6244B5D13A10}"/>
    <cellStyle name="Normal 6 3 2 2 3 2 2 2 2" xfId="3930" xr:uid="{8E47B13B-57EB-49F0-8AF4-08380E74F1BF}"/>
    <cellStyle name="Normal 6 3 2 2 3 2 2 3" xfId="3931" xr:uid="{B1032ADF-DB93-43D8-8AAC-63D10AF343A4}"/>
    <cellStyle name="Normal 6 3 2 2 3 2 3" xfId="1336" xr:uid="{0A5E5382-6AFB-476A-BFAE-8D6EE3A956B3}"/>
    <cellStyle name="Normal 6 3 2 2 3 2 3 2" xfId="3932" xr:uid="{20B004BF-BAC4-42D2-BB87-80FFF4B7F105}"/>
    <cellStyle name="Normal 6 3 2 2 3 2 4" xfId="1337" xr:uid="{28023AC8-7F78-4028-9BC7-616C0EBA3253}"/>
    <cellStyle name="Normal 6 3 2 2 3 3" xfId="1338" xr:uid="{EC43922C-5D5A-43A9-8BD9-D7156A0360F2}"/>
    <cellStyle name="Normal 6 3 2 2 3 3 2" xfId="3933" xr:uid="{9C5963A9-EFA3-473C-B301-A2E11AD763AE}"/>
    <cellStyle name="Normal 6 3 2 2 3 3 2 2" xfId="3934" xr:uid="{A6DAF9D5-DD5B-47A5-BF8E-D27E975CBA8C}"/>
    <cellStyle name="Normal 6 3 2 2 3 3 3" xfId="3935" xr:uid="{A2FA55DD-8303-4C2E-B717-083138FFC56F}"/>
    <cellStyle name="Normal 6 3 2 2 3 4" xfId="1339" xr:uid="{C1084A89-749D-40C9-BBD9-00B9B7DACA01}"/>
    <cellStyle name="Normal 6 3 2 2 3 4 2" xfId="3936" xr:uid="{4BB5C8DD-9931-4838-953D-726C3C9FABB6}"/>
    <cellStyle name="Normal 6 3 2 2 3 5" xfId="1340" xr:uid="{0207DDFD-4792-436B-BE01-2DE0D5206DCE}"/>
    <cellStyle name="Normal 6 3 2 2 4" xfId="1341" xr:uid="{CDD681A8-9EAF-4DC6-923B-14BC22B83536}"/>
    <cellStyle name="Normal 6 3 2 2 4 2" xfId="1342" xr:uid="{C4AFEE8A-13E5-4CCE-9AD3-D4EB2E6FFAE1}"/>
    <cellStyle name="Normal 6 3 2 2 4 2 2" xfId="3937" xr:uid="{4F10019E-EDF9-40C7-9D4A-2419025942E5}"/>
    <cellStyle name="Normal 6 3 2 2 4 2 2 2" xfId="3938" xr:uid="{9BD38B31-EE30-4C7C-B8C5-1C402CE4F88D}"/>
    <cellStyle name="Normal 6 3 2 2 4 2 3" xfId="3939" xr:uid="{831A3501-DAE1-4DE3-A26D-DFDF9F6B2F31}"/>
    <cellStyle name="Normal 6 3 2 2 4 3" xfId="1343" xr:uid="{09425F06-227A-44A2-B952-FD414CBFAEE1}"/>
    <cellStyle name="Normal 6 3 2 2 4 3 2" xfId="3940" xr:uid="{FEA92C35-437A-40C0-B867-DC52C14175BC}"/>
    <cellStyle name="Normal 6 3 2 2 4 4" xfId="1344" xr:uid="{9D55E99D-EC47-4357-818F-C5E926264534}"/>
    <cellStyle name="Normal 6 3 2 2 5" xfId="1345" xr:uid="{C9115630-C3CB-43B0-8060-8621E83B9B87}"/>
    <cellStyle name="Normal 6 3 2 2 5 2" xfId="1346" xr:uid="{A64B10A4-ED83-488B-B3BD-E454CA070525}"/>
    <cellStyle name="Normal 6 3 2 2 5 2 2" xfId="3941" xr:uid="{C26E6CE9-B438-42FD-B4A7-DF7570B7E106}"/>
    <cellStyle name="Normal 6 3 2 2 5 3" xfId="1347" xr:uid="{62BE4042-2A5F-4C32-87A7-5940061EC5D8}"/>
    <cellStyle name="Normal 6 3 2 2 5 4" xfId="1348" xr:uid="{5C2B90E2-1314-4997-A2CA-8B28072281D6}"/>
    <cellStyle name="Normal 6 3 2 2 6" xfId="1349" xr:uid="{3E15CEC3-4C80-489F-9CA0-7835347F6862}"/>
    <cellStyle name="Normal 6 3 2 2 6 2" xfId="3942" xr:uid="{67FAA051-02C4-4050-80D4-5F401FF5FBEE}"/>
    <cellStyle name="Normal 6 3 2 2 7" xfId="1350" xr:uid="{93320076-770E-496B-B400-7B3B8FED6F33}"/>
    <cellStyle name="Normal 6 3 2 2 8" xfId="1351" xr:uid="{329F7E95-E3AF-4067-B88D-5E2649551883}"/>
    <cellStyle name="Normal 6 3 2 3" xfId="1352" xr:uid="{CC3CA144-40BD-4FB1-A36D-4A3ED0430F02}"/>
    <cellStyle name="Normal 6 3 2 3 2" xfId="1353" xr:uid="{0AA819C1-56D6-44AC-8A47-DC52D84BB672}"/>
    <cellStyle name="Normal 6 3 2 3 2 2" xfId="1354" xr:uid="{28472237-A535-4DFF-86A8-4E8F0BB80A0C}"/>
    <cellStyle name="Normal 6 3 2 3 2 2 2" xfId="3943" xr:uid="{D402024B-8B7F-45D8-AFFE-7CE77C616B5F}"/>
    <cellStyle name="Normal 6 3 2 3 2 2 2 2" xfId="3944" xr:uid="{E19EF8D1-9502-4963-92AB-A6FCD08D740D}"/>
    <cellStyle name="Normal 6 3 2 3 2 2 3" xfId="3945" xr:uid="{84A9D0F6-57F6-47AC-B509-1F93E641AD40}"/>
    <cellStyle name="Normal 6 3 2 3 2 3" xfId="1355" xr:uid="{9AAE853C-4CCE-4D72-AEE9-D514DB8E592F}"/>
    <cellStyle name="Normal 6 3 2 3 2 3 2" xfId="3946" xr:uid="{174333F4-073A-4147-91BD-C689FFF64730}"/>
    <cellStyle name="Normal 6 3 2 3 2 4" xfId="1356" xr:uid="{F8101F2F-FE03-43E1-9B3A-38C28994EFB0}"/>
    <cellStyle name="Normal 6 3 2 3 3" xfId="1357" xr:uid="{73A91A4E-D1C2-488D-97F3-D33CDEA6E9D9}"/>
    <cellStyle name="Normal 6 3 2 3 3 2" xfId="1358" xr:uid="{E891BFBF-9BB4-4421-A61C-038B35B1A107}"/>
    <cellStyle name="Normal 6 3 2 3 3 2 2" xfId="3947" xr:uid="{69D8F022-BFA9-4706-8957-85728F34B02B}"/>
    <cellStyle name="Normal 6 3 2 3 3 3" xfId="1359" xr:uid="{59EB7FF9-27FC-40D5-892D-9C225CC1B2E2}"/>
    <cellStyle name="Normal 6 3 2 3 3 4" xfId="1360" xr:uid="{C7C269F7-0678-402C-8439-AC35C6E94D2B}"/>
    <cellStyle name="Normal 6 3 2 3 4" xfId="1361" xr:uid="{575EFC2B-FE30-4E34-8E57-BF463FEF32D4}"/>
    <cellStyle name="Normal 6 3 2 3 4 2" xfId="3948" xr:uid="{364E8E60-D315-4C29-B2BC-A184AF677B9E}"/>
    <cellStyle name="Normal 6 3 2 3 5" xfId="1362" xr:uid="{7FEE5FF3-182E-460C-9153-E37CF59067F0}"/>
    <cellStyle name="Normal 6 3 2 3 6" xfId="1363" xr:uid="{CAFE0EB8-E0CC-45C8-8F23-94CE6B2B75A3}"/>
    <cellStyle name="Normal 6 3 2 4" xfId="1364" xr:uid="{04C5BDB3-0709-4850-96F2-3C9904B861D2}"/>
    <cellStyle name="Normal 6 3 2 4 2" xfId="1365" xr:uid="{B96F8A65-00A9-4B20-9865-1788DB82680E}"/>
    <cellStyle name="Normal 6 3 2 4 2 2" xfId="1366" xr:uid="{A0846728-33B5-4B67-A645-DB1964D5E514}"/>
    <cellStyle name="Normal 6 3 2 4 2 2 2" xfId="3949" xr:uid="{A09A6933-2713-461F-AD6F-55FF6C1B0E42}"/>
    <cellStyle name="Normal 6 3 2 4 2 2 2 2" xfId="3950" xr:uid="{D466F0EA-4EE2-4071-8828-0DB9F5B22995}"/>
    <cellStyle name="Normal 6 3 2 4 2 2 3" xfId="3951" xr:uid="{7018604A-70D9-4173-950E-6715ADCC8EF6}"/>
    <cellStyle name="Normal 6 3 2 4 2 3" xfId="1367" xr:uid="{9345BE1E-C081-49D3-832C-FF7324A98F55}"/>
    <cellStyle name="Normal 6 3 2 4 2 3 2" xfId="3952" xr:uid="{4BAF6683-22CB-4A80-BB20-8490CFE0B8CA}"/>
    <cellStyle name="Normal 6 3 2 4 2 4" xfId="1368" xr:uid="{7FB5F264-F7F4-4958-B49F-D77511BE598F}"/>
    <cellStyle name="Normal 6 3 2 4 3" xfId="1369" xr:uid="{24DFBDF7-9E64-49BF-89A8-0FE38E93BA81}"/>
    <cellStyle name="Normal 6 3 2 4 3 2" xfId="3953" xr:uid="{B163BBBB-779E-4FD1-A8F7-9570D36AB107}"/>
    <cellStyle name="Normal 6 3 2 4 3 2 2" xfId="3954" xr:uid="{3D74B981-3F42-4B23-A9E6-1442A4109ED5}"/>
    <cellStyle name="Normal 6 3 2 4 3 3" xfId="3955" xr:uid="{DBDB6D1B-B6BD-4B9B-95FE-54830CC8E856}"/>
    <cellStyle name="Normal 6 3 2 4 4" xfId="1370" xr:uid="{32EA65B7-1AF0-4FA4-82C1-E22F4D0744F2}"/>
    <cellStyle name="Normal 6 3 2 4 4 2" xfId="3956" xr:uid="{79D55C95-293E-4933-8E1E-FF0B83BCAA76}"/>
    <cellStyle name="Normal 6 3 2 4 5" xfId="1371" xr:uid="{68120AB3-2D71-4C26-9740-BB0F8E99B546}"/>
    <cellStyle name="Normal 6 3 2 5" xfId="1372" xr:uid="{3E84B92A-905C-49F2-97F9-E7F11E36C551}"/>
    <cellStyle name="Normal 6 3 2 5 2" xfId="1373" xr:uid="{8777FDE0-3022-4939-B7C6-2F6C22B87C58}"/>
    <cellStyle name="Normal 6 3 2 5 2 2" xfId="3957" xr:uid="{908DA627-97C8-4330-96A7-537C577BE972}"/>
    <cellStyle name="Normal 6 3 2 5 2 2 2" xfId="3958" xr:uid="{152E5E59-BB34-4FE7-8B03-2E671F7709EC}"/>
    <cellStyle name="Normal 6 3 2 5 2 3" xfId="3959" xr:uid="{EC624EAC-56C2-4F3D-B2DE-6628ADA8A054}"/>
    <cellStyle name="Normal 6 3 2 5 3" xfId="1374" xr:uid="{7930DC25-C650-4FFB-8748-4067778F35CC}"/>
    <cellStyle name="Normal 6 3 2 5 3 2" xfId="3960" xr:uid="{3CE59E74-D3F6-4234-8504-5D315B77EDC6}"/>
    <cellStyle name="Normal 6 3 2 5 4" xfId="1375" xr:uid="{514D1D2B-AD91-4B8C-A70A-A1EAFC552A6E}"/>
    <cellStyle name="Normal 6 3 2 6" xfId="1376" xr:uid="{B1C21AB6-81C6-42A6-822C-CEA8CC22EBC4}"/>
    <cellStyle name="Normal 6 3 2 6 2" xfId="1377" xr:uid="{41FD98BD-283F-4860-B684-668627BCB37A}"/>
    <cellStyle name="Normal 6 3 2 6 2 2" xfId="3961" xr:uid="{1D1722B6-4372-4698-98A0-09CC4FC57A86}"/>
    <cellStyle name="Normal 6 3 2 6 3" xfId="1378" xr:uid="{DAE68F46-AB2C-4590-9FA6-A6817401AF57}"/>
    <cellStyle name="Normal 6 3 2 6 4" xfId="1379" xr:uid="{4A4E1B83-3D07-4352-8A4F-87311893C3D3}"/>
    <cellStyle name="Normal 6 3 2 7" xfId="1380" xr:uid="{62C8BBEE-648D-45DA-AAD0-99784403B6B4}"/>
    <cellStyle name="Normal 6 3 2 7 2" xfId="3962" xr:uid="{D11A1F86-D940-4192-9924-5486AB1AB43B}"/>
    <cellStyle name="Normal 6 3 2 8" xfId="1381" xr:uid="{4B1E8F7A-2FB6-4C95-B91D-C81AF31B8DE7}"/>
    <cellStyle name="Normal 6 3 2 9" xfId="1382" xr:uid="{C2D588D8-680C-4863-B33D-9EA431F8C583}"/>
    <cellStyle name="Normal 6 3 3" xfId="1383" xr:uid="{567D4DC6-0A84-4568-80F5-8B04D167BF47}"/>
    <cellStyle name="Normal 6 3 3 2" xfId="1384" xr:uid="{5D4B59B6-F22B-41F4-A71A-E9A85765C36B}"/>
    <cellStyle name="Normal 6 3 3 2 2" xfId="1385" xr:uid="{6DBD3BED-0EEF-43FD-8D9D-6F0416E7E9DF}"/>
    <cellStyle name="Normal 6 3 3 2 2 2" xfId="1386" xr:uid="{511F047D-F428-4170-A94F-9421D5CCD7FD}"/>
    <cellStyle name="Normal 6 3 3 2 2 2 2" xfId="3963" xr:uid="{D7957E76-121A-4C72-9192-BB5A22DDA1FD}"/>
    <cellStyle name="Normal 6 3 3 2 2 2 2 2" xfId="3964" xr:uid="{3495A574-BE32-4375-83DE-DA5EDAD33748}"/>
    <cellStyle name="Normal 6 3 3 2 2 2 3" xfId="3965" xr:uid="{1A90AA51-E3DC-4BB9-8F8B-86981EEBCF02}"/>
    <cellStyle name="Normal 6 3 3 2 2 3" xfId="1387" xr:uid="{B0CCB720-FE4C-4E66-AB9C-5837305DED51}"/>
    <cellStyle name="Normal 6 3 3 2 2 3 2" xfId="3966" xr:uid="{301D634F-63E5-4882-882F-1DB55BE7EDB5}"/>
    <cellStyle name="Normal 6 3 3 2 2 4" xfId="1388" xr:uid="{FCAE7E09-8B6D-4488-9EB5-56DE41F328B5}"/>
    <cellStyle name="Normal 6 3 3 2 3" xfId="1389" xr:uid="{884801D8-8E42-49E9-90DA-AE99F29C5950}"/>
    <cellStyle name="Normal 6 3 3 2 3 2" xfId="1390" xr:uid="{92CA583B-A7C9-4F5D-8180-52E637188C8B}"/>
    <cellStyle name="Normal 6 3 3 2 3 2 2" xfId="3967" xr:uid="{7531C894-E2DF-442C-95CD-C9E9E3F1A705}"/>
    <cellStyle name="Normal 6 3 3 2 3 3" xfId="1391" xr:uid="{7FC1FEDD-DF95-42C7-B3C9-CD269A36FAE7}"/>
    <cellStyle name="Normal 6 3 3 2 3 4" xfId="1392" xr:uid="{046AB66C-30DD-4F7E-954F-0ADDE5DA50FF}"/>
    <cellStyle name="Normal 6 3 3 2 4" xfId="1393" xr:uid="{A9D0E135-B08B-442C-B42A-FCF0E2AFC54D}"/>
    <cellStyle name="Normal 6 3 3 2 4 2" xfId="3968" xr:uid="{C49F402D-F0A7-4040-84C1-2E3B5FA1A965}"/>
    <cellStyle name="Normal 6 3 3 2 5" xfId="1394" xr:uid="{6DAB7BA2-207B-4EC8-AEF3-2D1BFBE1587D}"/>
    <cellStyle name="Normal 6 3 3 2 6" xfId="1395" xr:uid="{4C4140E0-A643-4AE8-8B2A-16F295B6CD32}"/>
    <cellStyle name="Normal 6 3 3 3" xfId="1396" xr:uid="{1BE253CD-9884-4699-97B7-7B30A84ECAEE}"/>
    <cellStyle name="Normal 6 3 3 3 2" xfId="1397" xr:uid="{9B503EB9-3412-4F2C-AF2D-8402830EA334}"/>
    <cellStyle name="Normal 6 3 3 3 2 2" xfId="1398" xr:uid="{6B05C986-52D1-4D86-A602-056184E286ED}"/>
    <cellStyle name="Normal 6 3 3 3 2 2 2" xfId="3969" xr:uid="{4DC00149-3A11-4447-B561-68EBCD89A330}"/>
    <cellStyle name="Normal 6 3 3 3 2 2 2 2" xfId="3970" xr:uid="{9F3D2894-1330-4126-89D6-19686DF076C9}"/>
    <cellStyle name="Normal 6 3 3 3 2 2 3" xfId="3971" xr:uid="{6CBEF442-1CD0-4C0D-B423-53356E47DA35}"/>
    <cellStyle name="Normal 6 3 3 3 2 3" xfId="1399" xr:uid="{05204531-717B-4DFC-824D-59C732511112}"/>
    <cellStyle name="Normal 6 3 3 3 2 3 2" xfId="3972" xr:uid="{3D5117BE-EDC5-4815-8EC5-7947C2EA2388}"/>
    <cellStyle name="Normal 6 3 3 3 2 4" xfId="1400" xr:uid="{23815567-54F8-4776-B7AF-66FAD23A7B2C}"/>
    <cellStyle name="Normal 6 3 3 3 3" xfId="1401" xr:uid="{495748AC-508B-4621-AF66-87DC1DEAF7A4}"/>
    <cellStyle name="Normal 6 3 3 3 3 2" xfId="3973" xr:uid="{26FFA955-C1FF-4A58-A7E7-F2340C375944}"/>
    <cellStyle name="Normal 6 3 3 3 3 2 2" xfId="3974" xr:uid="{78213EE4-58D6-4ACA-8E4D-C1AD0EF978F7}"/>
    <cellStyle name="Normal 6 3 3 3 3 3" xfId="3975" xr:uid="{FCA1D77E-8DD5-4F5C-B4E5-6068BA3E3F68}"/>
    <cellStyle name="Normal 6 3 3 3 4" xfId="1402" xr:uid="{3C5AC31F-508B-4E63-917B-A260E251AE9B}"/>
    <cellStyle name="Normal 6 3 3 3 4 2" xfId="3976" xr:uid="{2BCD2801-5F83-4899-A665-A7D7DE2BD02F}"/>
    <cellStyle name="Normal 6 3 3 3 5" xfId="1403" xr:uid="{5AB51410-858D-4122-A106-B5C933F1CBA7}"/>
    <cellStyle name="Normal 6 3 3 4" xfId="1404" xr:uid="{5F627B6C-8181-46D3-AAE9-9511362F4AD2}"/>
    <cellStyle name="Normal 6 3 3 4 2" xfId="1405" xr:uid="{7481C68F-D225-43C5-B74E-C972E746B738}"/>
    <cellStyle name="Normal 6 3 3 4 2 2" xfId="3977" xr:uid="{2BB945B3-7F55-47C4-99D0-005180752C5D}"/>
    <cellStyle name="Normal 6 3 3 4 2 2 2" xfId="3978" xr:uid="{D10C22F5-2C08-4E27-86A7-A9B3A106023D}"/>
    <cellStyle name="Normal 6 3 3 4 2 3" xfId="3979" xr:uid="{08A0E493-85B6-4DCA-9BB5-6380E508663C}"/>
    <cellStyle name="Normal 6 3 3 4 3" xfId="1406" xr:uid="{80B1739B-1040-4A2A-83FB-B15E508AF00C}"/>
    <cellStyle name="Normal 6 3 3 4 3 2" xfId="3980" xr:uid="{61CA7092-1CB1-45D1-97DC-21940C13C62D}"/>
    <cellStyle name="Normal 6 3 3 4 4" xfId="1407" xr:uid="{9611674A-52FE-4E06-81C8-D391FFA10E16}"/>
    <cellStyle name="Normal 6 3 3 5" xfId="1408" xr:uid="{4F5278DF-CA3C-4281-BB73-EB75003D62E0}"/>
    <cellStyle name="Normal 6 3 3 5 2" xfId="1409" xr:uid="{6BC41A41-23C8-40B4-ABA4-8FB083F0891A}"/>
    <cellStyle name="Normal 6 3 3 5 2 2" xfId="3981" xr:uid="{99A9EC67-B576-41FB-9291-0C0FC37DD01F}"/>
    <cellStyle name="Normal 6 3 3 5 3" xfId="1410" xr:uid="{7A434589-171E-43BC-8006-479393978462}"/>
    <cellStyle name="Normal 6 3 3 5 4" xfId="1411" xr:uid="{70432C0E-2532-400D-9907-F3091E9EE764}"/>
    <cellStyle name="Normal 6 3 3 6" xfId="1412" xr:uid="{31A19E62-BBFA-4CFF-8860-5072C92396FA}"/>
    <cellStyle name="Normal 6 3 3 6 2" xfId="3982" xr:uid="{59308F84-E237-452E-8CEB-F34ED2C2C945}"/>
    <cellStyle name="Normal 6 3 3 7" xfId="1413" xr:uid="{12080914-C81D-4FA8-9D22-B0C128285062}"/>
    <cellStyle name="Normal 6 3 3 8" xfId="1414" xr:uid="{BF1A875B-458E-479A-8C9A-4E734DE447B6}"/>
    <cellStyle name="Normal 6 3 4" xfId="1415" xr:uid="{34E4859D-572F-4086-846D-98DA17C365B2}"/>
    <cellStyle name="Normal 6 3 4 2" xfId="1416" xr:uid="{9A858FD9-012A-43A8-9484-1A4DCECBC788}"/>
    <cellStyle name="Normal 6 3 4 2 2" xfId="1417" xr:uid="{3F00C701-73A0-426D-A354-BB88E5400A32}"/>
    <cellStyle name="Normal 6 3 4 2 2 2" xfId="1418" xr:uid="{B66B9F1A-5891-4BD9-A28B-FF3BDFE2EFA2}"/>
    <cellStyle name="Normal 6 3 4 2 2 2 2" xfId="3983" xr:uid="{385D4824-A70D-425A-8B82-7EEDAFC10766}"/>
    <cellStyle name="Normal 6 3 4 2 2 3" xfId="1419" xr:uid="{67599D74-F521-4F0A-81AC-698D2C7E5EA6}"/>
    <cellStyle name="Normal 6 3 4 2 2 4" xfId="1420" xr:uid="{E9833BCA-BD86-42A7-B73F-A2D401B3847E}"/>
    <cellStyle name="Normal 6 3 4 2 3" xfId="1421" xr:uid="{5E573356-6696-4182-B67A-D5F17A0F53E6}"/>
    <cellStyle name="Normal 6 3 4 2 3 2" xfId="3984" xr:uid="{AA37FF12-6365-4060-B3C8-33098C0F4ADB}"/>
    <cellStyle name="Normal 6 3 4 2 4" xfId="1422" xr:uid="{BCCE2F40-F566-4FDF-AB8D-5E44A2346E1A}"/>
    <cellStyle name="Normal 6 3 4 2 5" xfId="1423" xr:uid="{6AA7EE85-5E81-4C69-902A-8D094B1CC7BB}"/>
    <cellStyle name="Normal 6 3 4 3" xfId="1424" xr:uid="{5CEAC868-BFAD-443F-921F-7A2A03D6AE28}"/>
    <cellStyle name="Normal 6 3 4 3 2" xfId="1425" xr:uid="{14033EA6-A2AB-4F0C-ADFA-67EAE7607F07}"/>
    <cellStyle name="Normal 6 3 4 3 2 2" xfId="3985" xr:uid="{B61CD654-F1A4-4FAD-891D-004CCF38D293}"/>
    <cellStyle name="Normal 6 3 4 3 3" xfId="1426" xr:uid="{7C60E156-8F3B-4B44-8D2F-E049C2D66CD0}"/>
    <cellStyle name="Normal 6 3 4 3 4" xfId="1427" xr:uid="{6B05C79A-A194-4883-94DB-82A0AB1CC50A}"/>
    <cellStyle name="Normal 6 3 4 4" xfId="1428" xr:uid="{05DD0C78-05FD-4CCD-866E-3ACF37F359A3}"/>
    <cellStyle name="Normal 6 3 4 4 2" xfId="1429" xr:uid="{BDF14D59-4204-4405-A84D-D9CA9F844092}"/>
    <cellStyle name="Normal 6 3 4 4 3" xfId="1430" xr:uid="{3BFA1296-8537-4655-A5F5-FDCD15B3C2E6}"/>
    <cellStyle name="Normal 6 3 4 4 4" xfId="1431" xr:uid="{D1197482-C43B-4A52-83E0-AFB81B1A41C7}"/>
    <cellStyle name="Normal 6 3 4 5" xfId="1432" xr:uid="{773FA4B9-53C0-4997-A412-D53160D8CF9E}"/>
    <cellStyle name="Normal 6 3 4 6" xfId="1433" xr:uid="{B8CF9305-80EA-487E-8D10-DCBF11B66B9B}"/>
    <cellStyle name="Normal 6 3 4 7" xfId="1434" xr:uid="{E2F93AA8-2830-4ADC-988E-81263F6282D1}"/>
    <cellStyle name="Normal 6 3 5" xfId="1435" xr:uid="{99CF3385-0F67-4682-BF60-F0310AC65C5F}"/>
    <cellStyle name="Normal 6 3 5 2" xfId="1436" xr:uid="{A903030F-D89D-4823-8406-0D7E816A9553}"/>
    <cellStyle name="Normal 6 3 5 2 2" xfId="1437" xr:uid="{0481CE6D-69D3-47E0-A924-BC6159B02DFD}"/>
    <cellStyle name="Normal 6 3 5 2 2 2" xfId="3986" xr:uid="{CD5195FE-1D6B-4A01-8789-C5696042D0F2}"/>
    <cellStyle name="Normal 6 3 5 2 2 2 2" xfId="3987" xr:uid="{33F964F6-6EAA-457D-9BC4-250ADAC5623E}"/>
    <cellStyle name="Normal 6 3 5 2 2 3" xfId="3988" xr:uid="{65C401A3-C0B3-450E-9461-C51FEC4A0D0F}"/>
    <cellStyle name="Normal 6 3 5 2 3" xfId="1438" xr:uid="{EBFD4630-BD83-4B22-8A41-3C2CCA07CCB3}"/>
    <cellStyle name="Normal 6 3 5 2 3 2" xfId="3989" xr:uid="{3FC97157-39CD-43AE-A36C-630FCD57C611}"/>
    <cellStyle name="Normal 6 3 5 2 4" xfId="1439" xr:uid="{0CD1766B-EB05-4C26-A782-89ABFCFE2E8B}"/>
    <cellStyle name="Normal 6 3 5 3" xfId="1440" xr:uid="{B815F6F1-19AF-4271-8BF9-4C0E8BF83BC9}"/>
    <cellStyle name="Normal 6 3 5 3 2" xfId="1441" xr:uid="{A811EBB1-4151-4F88-B76E-7F9B10F450F1}"/>
    <cellStyle name="Normal 6 3 5 3 2 2" xfId="3990" xr:uid="{ABDB24C0-3972-433C-B068-E3F036EF1AE8}"/>
    <cellStyle name="Normal 6 3 5 3 3" xfId="1442" xr:uid="{B9C8601C-7716-478E-A29C-E22A558DE3F1}"/>
    <cellStyle name="Normal 6 3 5 3 4" xfId="1443" xr:uid="{9736A036-53A2-4D4E-9951-2C1CCABC17E0}"/>
    <cellStyle name="Normal 6 3 5 4" xfId="1444" xr:uid="{FFCA0B22-6830-4B69-AE4D-F7B316FEFF40}"/>
    <cellStyle name="Normal 6 3 5 4 2" xfId="3991" xr:uid="{8F3FF97C-A431-416F-B9B5-DABCD0AD7676}"/>
    <cellStyle name="Normal 6 3 5 5" xfId="1445" xr:uid="{B85ED709-0A2C-47FA-80C2-11E186B68059}"/>
    <cellStyle name="Normal 6 3 5 6" xfId="1446" xr:uid="{7106F11B-33D5-412F-B9FD-742D63E5E706}"/>
    <cellStyle name="Normal 6 3 6" xfId="1447" xr:uid="{12FBF959-2DB1-4830-8418-45EEC52211CF}"/>
    <cellStyle name="Normal 6 3 6 2" xfId="1448" xr:uid="{EADC91D7-7E79-47DA-99A0-0446C19FC6EE}"/>
    <cellStyle name="Normal 6 3 6 2 2" xfId="1449" xr:uid="{59D9C2C1-4C1A-4867-850F-797C1868F0FB}"/>
    <cellStyle name="Normal 6 3 6 2 2 2" xfId="3992" xr:uid="{1E08FD02-CFB4-45CD-A0B8-0F8C49D253E0}"/>
    <cellStyle name="Normal 6 3 6 2 3" xfId="1450" xr:uid="{40D0F6AF-EB7A-4C09-AE37-D3CF587F40EC}"/>
    <cellStyle name="Normal 6 3 6 2 4" xfId="1451" xr:uid="{A01671E5-5E0C-4214-938F-5F047BA11B2C}"/>
    <cellStyle name="Normal 6 3 6 3" xfId="1452" xr:uid="{E2FC74A7-5172-422D-AB95-6E8701A56076}"/>
    <cellStyle name="Normal 6 3 6 3 2" xfId="3993" xr:uid="{106C4296-2DC1-4BB5-A712-E400B13213D1}"/>
    <cellStyle name="Normal 6 3 6 4" xfId="1453" xr:uid="{8B4A1402-5739-458B-BEE0-FF49E59D6C70}"/>
    <cellStyle name="Normal 6 3 6 5" xfId="1454" xr:uid="{0C8AF809-B9C7-4A0D-B5CC-BBACDC3D2502}"/>
    <cellStyle name="Normal 6 3 7" xfId="1455" xr:uid="{5F035A3F-E396-444B-8DA0-FDA531F3085E}"/>
    <cellStyle name="Normal 6 3 7 2" xfId="1456" xr:uid="{98FAC200-592D-43AF-A518-103E26B6A050}"/>
    <cellStyle name="Normal 6 3 7 2 2" xfId="3994" xr:uid="{18DF0478-6310-4340-97EF-BFF2075B9619}"/>
    <cellStyle name="Normal 6 3 7 3" xfId="1457" xr:uid="{3C125DEC-50F0-43E5-886D-0AF426950E9D}"/>
    <cellStyle name="Normal 6 3 7 4" xfId="1458" xr:uid="{1AB46118-421F-41AB-8898-4A7B2991753D}"/>
    <cellStyle name="Normal 6 3 8" xfId="1459" xr:uid="{B97D0556-E073-483C-8E9E-EF7CD8205D0C}"/>
    <cellStyle name="Normal 6 3 8 2" xfId="1460" xr:uid="{BC1F8311-578C-4084-BEB6-20AB1E2BEFA4}"/>
    <cellStyle name="Normal 6 3 8 3" xfId="1461" xr:uid="{F97E7215-D82E-458A-AE1A-47AD554613D6}"/>
    <cellStyle name="Normal 6 3 8 4" xfId="1462" xr:uid="{DF24A8E8-2876-44D0-97BD-059D66DD2E20}"/>
    <cellStyle name="Normal 6 3 9" xfId="1463" xr:uid="{862CBFEE-1709-4966-AA21-1FCE76124FC4}"/>
    <cellStyle name="Normal 6 3 9 2" xfId="4886" xr:uid="{A39F96C1-0A56-415B-9DA2-1764ED3DCD6F}"/>
    <cellStyle name="Normal 6 4" xfId="1464" xr:uid="{E9F29E96-36ED-463E-9B8E-B3466324AC94}"/>
    <cellStyle name="Normal 6 4 10" xfId="1465" xr:uid="{15C04F49-F1CF-438B-A042-AB609E6B2B32}"/>
    <cellStyle name="Normal 6 4 11" xfId="1466" xr:uid="{34F4D0E4-31B9-4A26-BD72-8EF7697AC100}"/>
    <cellStyle name="Normal 6 4 2" xfId="1467" xr:uid="{477AF184-1162-4340-A299-875B2440F30B}"/>
    <cellStyle name="Normal 6 4 2 2" xfId="1468" xr:uid="{B63BA179-BDB5-401C-87FC-E75468ACBB23}"/>
    <cellStyle name="Normal 6 4 2 2 2" xfId="1469" xr:uid="{368DB6B3-0B80-4BE5-BA5A-3655B11E5FCB}"/>
    <cellStyle name="Normal 6 4 2 2 2 2" xfId="1470" xr:uid="{1C930298-8E9E-4A7E-9A29-F71824AD4EF2}"/>
    <cellStyle name="Normal 6 4 2 2 2 2 2" xfId="1471" xr:uid="{5D481BFE-A32A-40CD-8962-11F6FC3AEE64}"/>
    <cellStyle name="Normal 6 4 2 2 2 2 2 2" xfId="3995" xr:uid="{2D1F6AAE-5534-4645-A2D4-C6B9F08DC93D}"/>
    <cellStyle name="Normal 6 4 2 2 2 2 3" xfId="1472" xr:uid="{14CB4089-15A9-45D4-9FBA-18D72B45861D}"/>
    <cellStyle name="Normal 6 4 2 2 2 2 4" xfId="1473" xr:uid="{442EEE97-9ECD-4989-8D94-FC35713D9B6D}"/>
    <cellStyle name="Normal 6 4 2 2 2 3" xfId="1474" xr:uid="{9AE0D7B2-C2FE-4BC1-9CF8-DF7F067E6D01}"/>
    <cellStyle name="Normal 6 4 2 2 2 3 2" xfId="1475" xr:uid="{4AD478BE-B072-4994-9344-5416035EC195}"/>
    <cellStyle name="Normal 6 4 2 2 2 3 3" xfId="1476" xr:uid="{50C1572C-AA67-486D-98B0-E023AF56275A}"/>
    <cellStyle name="Normal 6 4 2 2 2 3 4" xfId="1477" xr:uid="{AB1FB13C-1506-43D2-B28E-B2749D4BFBE3}"/>
    <cellStyle name="Normal 6 4 2 2 2 4" xfId="1478" xr:uid="{9B9190FB-5EC4-4198-B315-7BDA897C9E9F}"/>
    <cellStyle name="Normal 6 4 2 2 2 5" xfId="1479" xr:uid="{6DB5DAC0-5E08-4C97-81A0-538CFF243026}"/>
    <cellStyle name="Normal 6 4 2 2 2 6" xfId="1480" xr:uid="{88B8848B-2A19-432E-9751-05FF9D702824}"/>
    <cellStyle name="Normal 6 4 2 2 3" xfId="1481" xr:uid="{52FA39BA-F1AC-4DFB-A529-473209171836}"/>
    <cellStyle name="Normal 6 4 2 2 3 2" xfId="1482" xr:uid="{F232F97A-E5A6-468A-B121-6F54FBC2F641}"/>
    <cellStyle name="Normal 6 4 2 2 3 2 2" xfId="1483" xr:uid="{1355140F-D4F5-4B55-B113-239EC2A4B822}"/>
    <cellStyle name="Normal 6 4 2 2 3 2 3" xfId="1484" xr:uid="{2BFACD8A-F9DE-471C-9432-672E76962D15}"/>
    <cellStyle name="Normal 6 4 2 2 3 2 4" xfId="1485" xr:uid="{48D433E4-3847-444C-B383-4C31F3FD1414}"/>
    <cellStyle name="Normal 6 4 2 2 3 3" xfId="1486" xr:uid="{F8008D94-D0CB-4F76-9B18-03930A996683}"/>
    <cellStyle name="Normal 6 4 2 2 3 4" xfId="1487" xr:uid="{72EA7AD9-5D19-4E3C-B0C1-4C412D1B9655}"/>
    <cellStyle name="Normal 6 4 2 2 3 5" xfId="1488" xr:uid="{20DAB204-999D-4FC4-96E7-912250AE0805}"/>
    <cellStyle name="Normal 6 4 2 2 4" xfId="1489" xr:uid="{8F7EBEC3-833F-4D87-BFCE-3C2567C491D8}"/>
    <cellStyle name="Normal 6 4 2 2 4 2" xfId="1490" xr:uid="{4E70BB17-B946-441A-89AD-AF6DB0AFF2B1}"/>
    <cellStyle name="Normal 6 4 2 2 4 3" xfId="1491" xr:uid="{03955D40-9FC1-43F0-ACFC-9BFD49CBF0C3}"/>
    <cellStyle name="Normal 6 4 2 2 4 4" xfId="1492" xr:uid="{E00CB334-451F-4F0C-AA85-CB2227954735}"/>
    <cellStyle name="Normal 6 4 2 2 5" xfId="1493" xr:uid="{D7394BB2-EA53-4AD8-8C32-CF0809C222DB}"/>
    <cellStyle name="Normal 6 4 2 2 5 2" xfId="1494" xr:uid="{08304741-D622-46D1-B379-8F31A07E14C4}"/>
    <cellStyle name="Normal 6 4 2 2 5 3" xfId="1495" xr:uid="{D506719F-93B8-4128-ADC3-2C5A2CB3607A}"/>
    <cellStyle name="Normal 6 4 2 2 5 4" xfId="1496" xr:uid="{22C01EA3-84EE-4322-A092-E4487E3B9998}"/>
    <cellStyle name="Normal 6 4 2 2 6" xfId="1497" xr:uid="{3C4ED213-563E-4A85-9B6D-4E26116026E0}"/>
    <cellStyle name="Normal 6 4 2 2 7" xfId="1498" xr:uid="{1F36D606-DE9E-48C9-8611-69F81D62DBA8}"/>
    <cellStyle name="Normal 6 4 2 2 8" xfId="1499" xr:uid="{EFEC3CF4-8A2B-424D-BE23-71ED7196BB37}"/>
    <cellStyle name="Normal 6 4 2 3" xfId="1500" xr:uid="{A19F5F1E-B0B8-43ED-ACD1-2FEB020A4049}"/>
    <cellStyle name="Normal 6 4 2 3 2" xfId="1501" xr:uid="{7C1F504E-CA4A-447E-A2F5-F91507FFFDD5}"/>
    <cellStyle name="Normal 6 4 2 3 2 2" xfId="1502" xr:uid="{9856BF6B-88C3-4C22-852B-3EB356B2701D}"/>
    <cellStyle name="Normal 6 4 2 3 2 2 2" xfId="3996" xr:uid="{8DED92E6-A0E1-4DAB-9298-5518BCE49DA4}"/>
    <cellStyle name="Normal 6 4 2 3 2 2 2 2" xfId="3997" xr:uid="{FA75DD56-294A-4312-8ED9-B2011827FD76}"/>
    <cellStyle name="Normal 6 4 2 3 2 2 3" xfId="3998" xr:uid="{B41C17E7-C61B-4FAB-8A61-D9F888A090AF}"/>
    <cellStyle name="Normal 6 4 2 3 2 3" xfId="1503" xr:uid="{D282CDDE-1A39-4B94-A689-173A6BD714B3}"/>
    <cellStyle name="Normal 6 4 2 3 2 3 2" xfId="3999" xr:uid="{60EF91A5-9E95-4F7E-B82B-B929D33DF977}"/>
    <cellStyle name="Normal 6 4 2 3 2 4" xfId="1504" xr:uid="{772E5741-A24F-41F5-864C-4F46771CDE15}"/>
    <cellStyle name="Normal 6 4 2 3 3" xfId="1505" xr:uid="{66FFB483-91E2-4A94-9982-2C18637C02BF}"/>
    <cellStyle name="Normal 6 4 2 3 3 2" xfId="1506" xr:uid="{AB9F4B7C-59F7-4CD2-859F-CA2B136D19C4}"/>
    <cellStyle name="Normal 6 4 2 3 3 2 2" xfId="4000" xr:uid="{DD37FB47-B517-417B-8D24-F681FDB823CC}"/>
    <cellStyle name="Normal 6 4 2 3 3 3" xfId="1507" xr:uid="{2616DA63-FD59-4886-B941-D7BE759BEF2B}"/>
    <cellStyle name="Normal 6 4 2 3 3 4" xfId="1508" xr:uid="{D56C21A6-0C72-4A95-AE67-4B3807A3D15E}"/>
    <cellStyle name="Normal 6 4 2 3 4" xfId="1509" xr:uid="{9D5F8545-13E4-4FB5-96E9-9033E0F0E7FA}"/>
    <cellStyle name="Normal 6 4 2 3 4 2" xfId="4001" xr:uid="{5057DF3B-2097-4BAA-B2EF-434675C06FC4}"/>
    <cellStyle name="Normal 6 4 2 3 5" xfId="1510" xr:uid="{28269370-17F2-460B-8470-DB4467EB4D64}"/>
    <cellStyle name="Normal 6 4 2 3 6" xfId="1511" xr:uid="{87D02413-7695-4AEE-BC09-DB7E3FC015F5}"/>
    <cellStyle name="Normal 6 4 2 4" xfId="1512" xr:uid="{A6CD3A9C-2DCD-431F-85D7-CBD129F1D96F}"/>
    <cellStyle name="Normal 6 4 2 4 2" xfId="1513" xr:uid="{8B96939F-C320-40B4-BB6D-8E9255241BCB}"/>
    <cellStyle name="Normal 6 4 2 4 2 2" xfId="1514" xr:uid="{3EA697EB-C83F-45C3-940F-764DF337C069}"/>
    <cellStyle name="Normal 6 4 2 4 2 2 2" xfId="4002" xr:uid="{35EA7181-003A-4623-8F87-3597EBB37218}"/>
    <cellStyle name="Normal 6 4 2 4 2 3" xfId="1515" xr:uid="{148345F5-CE88-4680-A592-95920787293A}"/>
    <cellStyle name="Normal 6 4 2 4 2 4" xfId="1516" xr:uid="{53FAFD85-23D7-4170-B6D2-9EBC06D1D9DC}"/>
    <cellStyle name="Normal 6 4 2 4 3" xfId="1517" xr:uid="{F8628ECC-192A-4BCF-AD5D-E116E939BDF2}"/>
    <cellStyle name="Normal 6 4 2 4 3 2" xfId="4003" xr:uid="{881297F1-DAFA-4AB1-BA92-3E0EDD003AA1}"/>
    <cellStyle name="Normal 6 4 2 4 4" xfId="1518" xr:uid="{AAA9DC36-F759-4AC2-B4DE-D27F58158E71}"/>
    <cellStyle name="Normal 6 4 2 4 5" xfId="1519" xr:uid="{5CB31564-B8B4-49AA-81FF-52A49290F20B}"/>
    <cellStyle name="Normal 6 4 2 5" xfId="1520" xr:uid="{07DB2E53-B6D6-4C00-843E-218B6CFE140B}"/>
    <cellStyle name="Normal 6 4 2 5 2" xfId="1521" xr:uid="{92148252-8201-4732-A151-AF569042FA14}"/>
    <cellStyle name="Normal 6 4 2 5 2 2" xfId="4004" xr:uid="{9A00D0B8-9BE2-452A-9873-E3B6FCE0B51D}"/>
    <cellStyle name="Normal 6 4 2 5 3" xfId="1522" xr:uid="{BC3F5BBA-1C7E-4153-8130-B6B431DA8376}"/>
    <cellStyle name="Normal 6 4 2 5 4" xfId="1523" xr:uid="{93E1E590-01B8-48C9-9D4D-E55BCADE3372}"/>
    <cellStyle name="Normal 6 4 2 6" xfId="1524" xr:uid="{BC40CD27-E829-450C-B26B-38522F9A3F70}"/>
    <cellStyle name="Normal 6 4 2 6 2" xfId="1525" xr:uid="{D19AB9EF-218D-4CDA-8297-20266372C700}"/>
    <cellStyle name="Normal 6 4 2 6 3" xfId="1526" xr:uid="{EE8AD32C-2A34-4FD2-A230-A718913773CC}"/>
    <cellStyle name="Normal 6 4 2 6 4" xfId="1527" xr:uid="{EC3718DE-A142-46AC-BD76-E550828F9AB2}"/>
    <cellStyle name="Normal 6 4 2 7" xfId="1528" xr:uid="{6943E634-8469-4179-BF4A-10F66BCBF660}"/>
    <cellStyle name="Normal 6 4 2 8" xfId="1529" xr:uid="{187130F0-35F7-431F-9C47-64A317A23F3B}"/>
    <cellStyle name="Normal 6 4 2 9" xfId="1530" xr:uid="{B5EE57E0-B1C7-418E-9C7F-6B61DD248456}"/>
    <cellStyle name="Normal 6 4 3" xfId="1531" xr:uid="{7EC717B0-D8E6-468E-AF5B-7517D0E08411}"/>
    <cellStyle name="Normal 6 4 3 2" xfId="1532" xr:uid="{995B33E5-B3CF-44EB-B384-2E5A5B65F7CF}"/>
    <cellStyle name="Normal 6 4 3 2 2" xfId="1533" xr:uid="{77FBDAA1-01B2-4F55-B2EB-C1111B94DE1E}"/>
    <cellStyle name="Normal 6 4 3 2 2 2" xfId="1534" xr:uid="{FB6F97F6-60CB-4709-A0D0-31D62834B114}"/>
    <cellStyle name="Normal 6 4 3 2 2 2 2" xfId="4005" xr:uid="{70225E19-3EF5-482E-97B1-7BDE67CFEDF3}"/>
    <cellStyle name="Normal 6 4 3 2 2 2 2 2" xfId="4729" xr:uid="{F8810EEC-D826-4584-B195-F8F5FB5684DB}"/>
    <cellStyle name="Normal 6 4 3 2 2 2 3" xfId="4730" xr:uid="{780737AB-8CBC-45AA-A10D-206D3297D64B}"/>
    <cellStyle name="Normal 6 4 3 2 2 3" xfId="1535" xr:uid="{54EDD147-8464-49D6-9FD8-FBE229AE6C84}"/>
    <cellStyle name="Normal 6 4 3 2 2 3 2" xfId="4731" xr:uid="{AB0E2243-12E3-4FAB-B606-57B2139A65BC}"/>
    <cellStyle name="Normal 6 4 3 2 2 4" xfId="1536" xr:uid="{59FBF130-8285-4983-B364-5E939735F2C5}"/>
    <cellStyle name="Normal 6 4 3 2 3" xfId="1537" xr:uid="{1085B757-40C8-4DE9-ADBE-B6E1ADA5C3FC}"/>
    <cellStyle name="Normal 6 4 3 2 3 2" xfId="1538" xr:uid="{CF746702-18E3-461D-9687-75766667F42E}"/>
    <cellStyle name="Normal 6 4 3 2 3 2 2" xfId="4732" xr:uid="{FE84BDD8-D027-4040-80B5-A1A8130CA183}"/>
    <cellStyle name="Normal 6 4 3 2 3 3" xfId="1539" xr:uid="{41F59589-B0BF-4397-B3AA-1A1BB591ED69}"/>
    <cellStyle name="Normal 6 4 3 2 3 4" xfId="1540" xr:uid="{DD66B099-A9E7-4699-88C0-310CAA975BA5}"/>
    <cellStyle name="Normal 6 4 3 2 4" xfId="1541" xr:uid="{2FCEB7BF-C062-4976-833B-AC89C16DF7E1}"/>
    <cellStyle name="Normal 6 4 3 2 4 2" xfId="4733" xr:uid="{4E53842C-7734-4EBB-A00C-25D987683D95}"/>
    <cellStyle name="Normal 6 4 3 2 5" xfId="1542" xr:uid="{A6EFC4AB-8EC6-42EE-9519-A53E5DE162F3}"/>
    <cellStyle name="Normal 6 4 3 2 6" xfId="1543" xr:uid="{34223E8F-FBC8-46A6-87C4-BA1A9999D9F9}"/>
    <cellStyle name="Normal 6 4 3 3" xfId="1544" xr:uid="{D5DA5E0D-4F8C-4FA8-B38A-C266BEE81929}"/>
    <cellStyle name="Normal 6 4 3 3 2" xfId="1545" xr:uid="{7B4AA395-CA8C-4BB9-ADF8-34EAFAE2A549}"/>
    <cellStyle name="Normal 6 4 3 3 2 2" xfId="1546" xr:uid="{CCEACDFE-AEE4-4556-8942-0B64EF859019}"/>
    <cellStyle name="Normal 6 4 3 3 2 2 2" xfId="4734" xr:uid="{A5AA02A2-DD41-40E1-B702-98E8A3DA1E92}"/>
    <cellStyle name="Normal 6 4 3 3 2 3" xfId="1547" xr:uid="{FCE980FA-1892-43EA-9433-4B6B841101D9}"/>
    <cellStyle name="Normal 6 4 3 3 2 4" xfId="1548" xr:uid="{BE56AB12-9D71-4BE9-82F1-CB330FF251B1}"/>
    <cellStyle name="Normal 6 4 3 3 3" xfId="1549" xr:uid="{22A5F240-7413-448C-BE5E-2DF699324E6B}"/>
    <cellStyle name="Normal 6 4 3 3 3 2" xfId="4735" xr:uid="{116A660E-FEEA-4FCE-B792-C4B6128B6855}"/>
    <cellStyle name="Normal 6 4 3 3 4" xfId="1550" xr:uid="{46F38289-C5AC-4087-BEB2-22FD82A6B8CF}"/>
    <cellStyle name="Normal 6 4 3 3 5" xfId="1551" xr:uid="{110CCCD5-A3B0-496C-9A1E-891AF6299C08}"/>
    <cellStyle name="Normal 6 4 3 4" xfId="1552" xr:uid="{542A3450-E9BB-41E0-B712-B3CC38DFC97E}"/>
    <cellStyle name="Normal 6 4 3 4 2" xfId="1553" xr:uid="{C8FF55E4-20AA-4639-AD16-031BC33A59C9}"/>
    <cellStyle name="Normal 6 4 3 4 2 2" xfId="4736" xr:uid="{AC078A0E-47AD-4F0E-82E1-1E65D5660863}"/>
    <cellStyle name="Normal 6 4 3 4 3" xfId="1554" xr:uid="{41B9C3D5-DA3C-47A5-88C5-9F058E3FCCAA}"/>
    <cellStyle name="Normal 6 4 3 4 4" xfId="1555" xr:uid="{A6BA4551-74FF-4FE7-A6E1-C04363DF1497}"/>
    <cellStyle name="Normal 6 4 3 5" xfId="1556" xr:uid="{2DC4E0B7-7B56-4A98-9BC5-A634063815A4}"/>
    <cellStyle name="Normal 6 4 3 5 2" xfId="1557" xr:uid="{7CDB63D2-5FD2-427A-9138-ADBDE0956BB3}"/>
    <cellStyle name="Normal 6 4 3 5 3" xfId="1558" xr:uid="{5CA1A9EE-6E4E-4C5A-AB41-0C04259F39E9}"/>
    <cellStyle name="Normal 6 4 3 5 4" xfId="1559" xr:uid="{334B570C-E88B-4592-B230-1C9CF9DB1D34}"/>
    <cellStyle name="Normal 6 4 3 6" xfId="1560" xr:uid="{F0458FD2-5082-4A48-9AEC-B9B776D07ECF}"/>
    <cellStyle name="Normal 6 4 3 7" xfId="1561" xr:uid="{FBC37DB3-9AF8-4296-BB5A-F782B7AC3E07}"/>
    <cellStyle name="Normal 6 4 3 8" xfId="1562" xr:uid="{C9D83BC7-F057-4995-BB2F-F80D05C3820D}"/>
    <cellStyle name="Normal 6 4 4" xfId="1563" xr:uid="{32563FBC-6799-4B34-9D2E-9DD201B1A98C}"/>
    <cellStyle name="Normal 6 4 4 2" xfId="1564" xr:uid="{F37F992B-EB02-4371-904D-322AC1713E5C}"/>
    <cellStyle name="Normal 6 4 4 2 2" xfId="1565" xr:uid="{147A40CE-F7AE-431D-BD35-F7CFD5C95483}"/>
    <cellStyle name="Normal 6 4 4 2 2 2" xfId="1566" xr:uid="{6C8AFD10-AA57-462F-B8C0-0F6B482321E5}"/>
    <cellStyle name="Normal 6 4 4 2 2 2 2" xfId="4006" xr:uid="{6B2EA32D-4ABF-47B3-B222-F63E3B6869D6}"/>
    <cellStyle name="Normal 6 4 4 2 2 3" xfId="1567" xr:uid="{A0602598-1ACB-48F0-9BEE-F47179C0BBE5}"/>
    <cellStyle name="Normal 6 4 4 2 2 4" xfId="1568" xr:uid="{3152288F-F6C7-4F38-B1CE-BAC964DA7BF2}"/>
    <cellStyle name="Normal 6 4 4 2 3" xfId="1569" xr:uid="{83589009-F216-4E13-B2BD-61EFC7369F8E}"/>
    <cellStyle name="Normal 6 4 4 2 3 2" xfId="4007" xr:uid="{AFF9EC58-F9D4-4DD7-A44E-F794292F6782}"/>
    <cellStyle name="Normal 6 4 4 2 4" xfId="1570" xr:uid="{C6B644E7-AC7F-4AB6-ADFD-7BD0FB360640}"/>
    <cellStyle name="Normal 6 4 4 2 5" xfId="1571" xr:uid="{E6DF65EE-EB37-4B2C-B0F8-BFFDCDDA64D6}"/>
    <cellStyle name="Normal 6 4 4 3" xfId="1572" xr:uid="{AAACAEFC-BFB0-444B-962B-BD979656D41D}"/>
    <cellStyle name="Normal 6 4 4 3 2" xfId="1573" xr:uid="{BF789727-D507-44FB-A4FF-58D305366424}"/>
    <cellStyle name="Normal 6 4 4 3 2 2" xfId="4008" xr:uid="{D475E79A-5EA9-4A30-9878-71FE726DE22A}"/>
    <cellStyle name="Normal 6 4 4 3 3" xfId="1574" xr:uid="{13D12056-451F-49E6-B77E-D5BC2CEEC46B}"/>
    <cellStyle name="Normal 6 4 4 3 4" xfId="1575" xr:uid="{70B03073-89FE-4ECD-B4C3-84CE211351C5}"/>
    <cellStyle name="Normal 6 4 4 4" xfId="1576" xr:uid="{02EBA9E1-9B33-4358-8DB5-9A7587BE1AF3}"/>
    <cellStyle name="Normal 6 4 4 4 2" xfId="1577" xr:uid="{F9D4CE73-547D-48BC-B8A3-9AFD0CCB56B7}"/>
    <cellStyle name="Normal 6 4 4 4 3" xfId="1578" xr:uid="{50DFE18B-937C-4DAB-9F50-6E3AEEB7D362}"/>
    <cellStyle name="Normal 6 4 4 4 4" xfId="1579" xr:uid="{D2E58C30-527A-4B49-B99D-EE77BBADD012}"/>
    <cellStyle name="Normal 6 4 4 5" xfId="1580" xr:uid="{6176B168-437B-409F-8068-FD21C6D7BE14}"/>
    <cellStyle name="Normal 6 4 4 6" xfId="1581" xr:uid="{637C689C-A79D-4BE6-A1E4-18BFDAF63ED8}"/>
    <cellStyle name="Normal 6 4 4 7" xfId="1582" xr:uid="{C055BAC5-183B-4D98-B45D-52B4B8E46DC8}"/>
    <cellStyle name="Normal 6 4 5" xfId="1583" xr:uid="{CB77053A-6FD7-49ED-AE0F-8C02401E4256}"/>
    <cellStyle name="Normal 6 4 5 2" xfId="1584" xr:uid="{6AC0A0CC-2098-4FA1-A01B-DB7C9AD3E6F4}"/>
    <cellStyle name="Normal 6 4 5 2 2" xfId="1585" xr:uid="{0E296F90-7FBE-486E-9EEF-B714E3F68188}"/>
    <cellStyle name="Normal 6 4 5 2 2 2" xfId="4009" xr:uid="{4C6A7F72-DDFF-4030-9B6C-50C2ABA26B16}"/>
    <cellStyle name="Normal 6 4 5 2 3" xfId="1586" xr:uid="{487AA23D-D542-4E66-9E43-BD299DA94F05}"/>
    <cellStyle name="Normal 6 4 5 2 4" xfId="1587" xr:uid="{980C9696-5297-4CD9-A365-07CD72DCEC2A}"/>
    <cellStyle name="Normal 6 4 5 3" xfId="1588" xr:uid="{A40C1100-61FD-46BB-9009-0332D2DD1C94}"/>
    <cellStyle name="Normal 6 4 5 3 2" xfId="1589" xr:uid="{3D1C1510-2A8B-4C6D-BCFA-33583BF435DB}"/>
    <cellStyle name="Normal 6 4 5 3 3" xfId="1590" xr:uid="{1ABDE0CC-E8B7-446E-977E-74F129673E53}"/>
    <cellStyle name="Normal 6 4 5 3 4" xfId="1591" xr:uid="{4FA669CB-D78F-44BC-8EFD-9F79177615BD}"/>
    <cellStyle name="Normal 6 4 5 4" xfId="1592" xr:uid="{344BC73E-CED5-40ED-A91D-6C20BCF275BD}"/>
    <cellStyle name="Normal 6 4 5 5" xfId="1593" xr:uid="{AD08A7CF-670A-43C4-A0E7-F4019544F558}"/>
    <cellStyle name="Normal 6 4 5 6" xfId="1594" xr:uid="{F819AF9C-8C7A-4BC4-B17A-5336BD830E78}"/>
    <cellStyle name="Normal 6 4 6" xfId="1595" xr:uid="{B9BC68F6-6C6D-4399-885B-D5FB223A0091}"/>
    <cellStyle name="Normal 6 4 6 2" xfId="1596" xr:uid="{B8CE8A0E-6B5D-4CEA-8AFA-16E5EF34B7FD}"/>
    <cellStyle name="Normal 6 4 6 2 2" xfId="1597" xr:uid="{B239F4D9-7456-4A7C-89BB-8321D66B4BD2}"/>
    <cellStyle name="Normal 6 4 6 2 3" xfId="1598" xr:uid="{DE5AB116-1B71-4943-99A1-758750C49B05}"/>
    <cellStyle name="Normal 6 4 6 2 4" xfId="1599" xr:uid="{6EF6F151-D360-429D-91FE-A78B5B5C76D4}"/>
    <cellStyle name="Normal 6 4 6 3" xfId="1600" xr:uid="{9F98BD4D-F71B-4369-8A74-5EA551F89E9E}"/>
    <cellStyle name="Normal 6 4 6 4" xfId="1601" xr:uid="{0EE84E60-CC41-4ED0-B053-805E305B6A65}"/>
    <cellStyle name="Normal 6 4 6 5" xfId="1602" xr:uid="{74603AB5-FB0D-45AE-B076-164E2EB552CA}"/>
    <cellStyle name="Normal 6 4 7" xfId="1603" xr:uid="{F1EBAD87-9D43-4086-BA1F-D7A6AFA131C9}"/>
    <cellStyle name="Normal 6 4 7 2" xfId="1604" xr:uid="{A33590E1-C144-4A8F-A3BC-556A32B2B8E8}"/>
    <cellStyle name="Normal 6 4 7 3" xfId="1605" xr:uid="{27065E3F-D585-475D-A931-2E2E572C279F}"/>
    <cellStyle name="Normal 6 4 7 3 2" xfId="4382" xr:uid="{6AD26F45-848A-40D5-AA2C-C7CA8E1DE04A}"/>
    <cellStyle name="Normal 6 4 7 3 3" xfId="4853" xr:uid="{EA696479-58FC-4AAC-991F-C98374329226}"/>
    <cellStyle name="Normal 6 4 7 4" xfId="1606" xr:uid="{8A71B4D0-95FF-4C47-A8A1-2C0D4FC9B8DC}"/>
    <cellStyle name="Normal 6 4 8" xfId="1607" xr:uid="{0E5F6807-2DDC-42BE-A6A9-E9C4520F16F4}"/>
    <cellStyle name="Normal 6 4 8 2" xfId="1608" xr:uid="{DE9DF7F9-C808-411F-8700-9682C926B800}"/>
    <cellStyle name="Normal 6 4 8 3" xfId="1609" xr:uid="{4FB34DEE-707B-4BF3-9470-F591496DE9A1}"/>
    <cellStyle name="Normal 6 4 8 4" xfId="1610" xr:uid="{E72D5C90-20F0-4893-8B35-A44E8EBD11C1}"/>
    <cellStyle name="Normal 6 4 9" xfId="1611" xr:uid="{6CA63156-2949-4BAF-8B1B-2AFF9894AB1C}"/>
    <cellStyle name="Normal 6 5" xfId="1612" xr:uid="{31770E1D-8AAE-4718-AAB2-DD89A9133D78}"/>
    <cellStyle name="Normal 6 5 10" xfId="1613" xr:uid="{F0212ED4-91ED-444E-83F2-49C6B0F4AE78}"/>
    <cellStyle name="Normal 6 5 11" xfId="1614" xr:uid="{553CB6E5-1728-44BE-8A76-7A52A15BBC1B}"/>
    <cellStyle name="Normal 6 5 2" xfId="1615" xr:uid="{90F6F036-C1F0-42BA-8D4E-6D4B1A303BDA}"/>
    <cellStyle name="Normal 6 5 2 2" xfId="1616" xr:uid="{075085B7-7D25-426D-869A-7BD07F1015A2}"/>
    <cellStyle name="Normal 6 5 2 2 2" xfId="1617" xr:uid="{620884D1-0BC5-43D2-8161-4FE53D285987}"/>
    <cellStyle name="Normal 6 5 2 2 2 2" xfId="1618" xr:uid="{B0ABAD81-E9E7-4ABE-A4E5-9558A4B9E283}"/>
    <cellStyle name="Normal 6 5 2 2 2 2 2" xfId="1619" xr:uid="{A987842D-9D93-4E40-965F-9A7053B07489}"/>
    <cellStyle name="Normal 6 5 2 2 2 2 3" xfId="1620" xr:uid="{849ECB2D-FD96-417B-B256-97B5DE39BB1D}"/>
    <cellStyle name="Normal 6 5 2 2 2 2 4" xfId="1621" xr:uid="{EEC4FB19-CF41-4548-9E5D-E16D31833EEB}"/>
    <cellStyle name="Normal 6 5 2 2 2 3" xfId="1622" xr:uid="{523C1243-B8D9-4A85-AF7C-A8397339BEAB}"/>
    <cellStyle name="Normal 6 5 2 2 2 3 2" xfId="1623" xr:uid="{20699119-B54C-4B48-969D-7A15DAEE9528}"/>
    <cellStyle name="Normal 6 5 2 2 2 3 3" xfId="1624" xr:uid="{BB8F7B73-F475-4627-85AE-29ED8199A958}"/>
    <cellStyle name="Normal 6 5 2 2 2 3 4" xfId="1625" xr:uid="{1F1F8728-E8F2-4EAA-8AF7-194A7F9C0CB1}"/>
    <cellStyle name="Normal 6 5 2 2 2 4" xfId="1626" xr:uid="{0F093733-0A07-40B3-925D-5EEA56D16197}"/>
    <cellStyle name="Normal 6 5 2 2 2 5" xfId="1627" xr:uid="{65175AE7-1D7A-4FB4-B1DA-E9F942B51404}"/>
    <cellStyle name="Normal 6 5 2 2 2 6" xfId="1628" xr:uid="{95482077-F509-49B2-9825-E8BB7B7ABB06}"/>
    <cellStyle name="Normal 6 5 2 2 3" xfId="1629" xr:uid="{CA849DE0-00F9-4AAE-B45B-A044756947A0}"/>
    <cellStyle name="Normal 6 5 2 2 3 2" xfId="1630" xr:uid="{2DBD70CD-6C23-4493-A92B-8B8BF827072D}"/>
    <cellStyle name="Normal 6 5 2 2 3 2 2" xfId="1631" xr:uid="{B69A7932-73C1-4399-A9DE-987F1B883281}"/>
    <cellStyle name="Normal 6 5 2 2 3 2 3" xfId="1632" xr:uid="{16FF3C00-B57E-41D0-8153-498B0D9D6592}"/>
    <cellStyle name="Normal 6 5 2 2 3 2 4" xfId="1633" xr:uid="{0E4301A1-DB92-4117-94B7-261230AC1A58}"/>
    <cellStyle name="Normal 6 5 2 2 3 3" xfId="1634" xr:uid="{9681C6C7-DA3B-475E-95A7-5A5B4580B557}"/>
    <cellStyle name="Normal 6 5 2 2 3 4" xfId="1635" xr:uid="{52CF88F6-18CB-4B62-B3C3-B69F9328067D}"/>
    <cellStyle name="Normal 6 5 2 2 3 5" xfId="1636" xr:uid="{2B7CB42F-D400-4C38-8E57-6A6D9D09221D}"/>
    <cellStyle name="Normal 6 5 2 2 4" xfId="1637" xr:uid="{90C5CBCD-5138-40D0-B0A3-B90A58F9B435}"/>
    <cellStyle name="Normal 6 5 2 2 4 2" xfId="1638" xr:uid="{1D3DE5A0-9E87-4425-A87B-C892806416D9}"/>
    <cellStyle name="Normal 6 5 2 2 4 3" xfId="1639" xr:uid="{E0E68DA0-CDE8-440D-B5DA-9C613F121915}"/>
    <cellStyle name="Normal 6 5 2 2 4 4" xfId="1640" xr:uid="{E5A22F76-6C05-4F5A-AEE3-8F24C36CAC90}"/>
    <cellStyle name="Normal 6 5 2 2 5" xfId="1641" xr:uid="{DE668AEB-551F-4E4D-9B2C-DE6278906BA5}"/>
    <cellStyle name="Normal 6 5 2 2 5 2" xfId="1642" xr:uid="{6332593B-4C3B-49A6-933C-7B3F7DE54478}"/>
    <cellStyle name="Normal 6 5 2 2 5 3" xfId="1643" xr:uid="{F4B8B262-AD8B-4663-8B26-017341C926EA}"/>
    <cellStyle name="Normal 6 5 2 2 5 4" xfId="1644" xr:uid="{951C284C-2619-4B12-92EA-817FFE20CD3F}"/>
    <cellStyle name="Normal 6 5 2 2 6" xfId="1645" xr:uid="{41F32E18-2D84-446E-86F7-56528F584CEC}"/>
    <cellStyle name="Normal 6 5 2 2 7" xfId="1646" xr:uid="{2504581D-8288-46E5-8B1F-FEE01887F439}"/>
    <cellStyle name="Normal 6 5 2 2 8" xfId="1647" xr:uid="{A92CABB3-5AD9-4402-8863-EB3D98464940}"/>
    <cellStyle name="Normal 6 5 2 3" xfId="1648" xr:uid="{C8053D61-6EF9-4670-BE96-E669FE22AEFF}"/>
    <cellStyle name="Normal 6 5 2 3 2" xfId="1649" xr:uid="{DDAD54FB-29CF-4067-9DA6-ADD3DEA2D035}"/>
    <cellStyle name="Normal 6 5 2 3 2 2" xfId="1650" xr:uid="{C44943BF-7B04-425F-8E0E-BAF8317B7E63}"/>
    <cellStyle name="Normal 6 5 2 3 2 3" xfId="1651" xr:uid="{F2D148C8-0D30-41F0-B1EF-E3A617153E15}"/>
    <cellStyle name="Normal 6 5 2 3 2 4" xfId="1652" xr:uid="{A7D46D5B-83B2-4D5B-8178-DD1815B6C7F8}"/>
    <cellStyle name="Normal 6 5 2 3 3" xfId="1653" xr:uid="{A19DA3F7-5A6D-4BF8-B671-2769A25D6A3F}"/>
    <cellStyle name="Normal 6 5 2 3 3 2" xfId="1654" xr:uid="{A20C7FF9-C171-440A-9286-4D6D8B5AB27D}"/>
    <cellStyle name="Normal 6 5 2 3 3 3" xfId="1655" xr:uid="{858139FC-7023-408D-B7FE-C169A475D800}"/>
    <cellStyle name="Normal 6 5 2 3 3 4" xfId="1656" xr:uid="{6D887A2E-71A0-49D7-AA5D-593F49FF4EAF}"/>
    <cellStyle name="Normal 6 5 2 3 4" xfId="1657" xr:uid="{31EDA715-DABB-4C8B-89F0-017E3F7F1C99}"/>
    <cellStyle name="Normal 6 5 2 3 5" xfId="1658" xr:uid="{7DBD12D8-B061-4FC2-A3AD-BA6ABF01FCEF}"/>
    <cellStyle name="Normal 6 5 2 3 6" xfId="1659" xr:uid="{6B9922DE-C6AA-4E0B-8E04-CD857AD0CEA6}"/>
    <cellStyle name="Normal 6 5 2 4" xfId="1660" xr:uid="{0B83C70C-DB91-44A5-8AF1-D9023F2DACDB}"/>
    <cellStyle name="Normal 6 5 2 4 2" xfId="1661" xr:uid="{4B75CDEF-177D-4B99-BD50-890FA80DE351}"/>
    <cellStyle name="Normal 6 5 2 4 2 2" xfId="1662" xr:uid="{7A4057C7-B2F7-4F28-8386-3A240DBA02F6}"/>
    <cellStyle name="Normal 6 5 2 4 2 3" xfId="1663" xr:uid="{A0F6A2FA-82BD-4C2A-B3DE-D19AC3BF9DDD}"/>
    <cellStyle name="Normal 6 5 2 4 2 4" xfId="1664" xr:uid="{597282C7-5A4E-4C9B-A597-F9ED5B3C5B36}"/>
    <cellStyle name="Normal 6 5 2 4 3" xfId="1665" xr:uid="{A4D7B25F-45FB-4A0F-85C5-7DD12877B9E8}"/>
    <cellStyle name="Normal 6 5 2 4 4" xfId="1666" xr:uid="{4CD46F90-1F93-4D5D-B95F-9F94541B7B6C}"/>
    <cellStyle name="Normal 6 5 2 4 5" xfId="1667" xr:uid="{DAF70F67-4854-4A7A-9741-58157C73446D}"/>
    <cellStyle name="Normal 6 5 2 5" xfId="1668" xr:uid="{6ADD7035-3B5B-42DB-87DF-BDC3B4C0FCF6}"/>
    <cellStyle name="Normal 6 5 2 5 2" xfId="1669" xr:uid="{ECA608E4-2B20-4F9B-890C-9F24C070B14F}"/>
    <cellStyle name="Normal 6 5 2 5 3" xfId="1670" xr:uid="{20A65E10-1FC1-47FC-A4E8-1D97BCF8A717}"/>
    <cellStyle name="Normal 6 5 2 5 4" xfId="1671" xr:uid="{5CCC75CC-883E-415E-8F7C-FEE4673A1437}"/>
    <cellStyle name="Normal 6 5 2 6" xfId="1672" xr:uid="{475379A6-C5A1-4D95-BD07-6C55CA432382}"/>
    <cellStyle name="Normal 6 5 2 6 2" xfId="1673" xr:uid="{F19A79EB-96DA-41D1-8049-9CE5DD443729}"/>
    <cellStyle name="Normal 6 5 2 6 3" xfId="1674" xr:uid="{E6585930-DC53-4524-9230-F0371D212E1F}"/>
    <cellStyle name="Normal 6 5 2 6 4" xfId="1675" xr:uid="{181FCD47-95AE-48B1-A862-DBC59EEBE8C3}"/>
    <cellStyle name="Normal 6 5 2 7" xfId="1676" xr:uid="{422F4A07-8FD3-4B91-B5A0-0041024F8B1D}"/>
    <cellStyle name="Normal 6 5 2 8" xfId="1677" xr:uid="{0F341990-6300-464E-8461-14CD234BCF6D}"/>
    <cellStyle name="Normal 6 5 2 9" xfId="1678" xr:uid="{337478B8-42FC-4491-A017-D7ED6284E759}"/>
    <cellStyle name="Normal 6 5 3" xfId="1679" xr:uid="{F18F4E57-D176-4871-8F1C-F4AABAA2AABC}"/>
    <cellStyle name="Normal 6 5 3 2" xfId="1680" xr:uid="{65C236FA-3136-4086-A569-E82B59F956B1}"/>
    <cellStyle name="Normal 6 5 3 2 2" xfId="1681" xr:uid="{0C9ADEBD-E9DE-4A3D-A3CD-86C48D14A782}"/>
    <cellStyle name="Normal 6 5 3 2 2 2" xfId="1682" xr:uid="{3C3996B4-E834-477F-96AC-1DC3C4636A93}"/>
    <cellStyle name="Normal 6 5 3 2 2 2 2" xfId="4010" xr:uid="{4A23BF5D-7521-4B4D-8CFB-9A110EB3F3AD}"/>
    <cellStyle name="Normal 6 5 3 2 2 3" xfId="1683" xr:uid="{DAA0B2C8-3FEB-491C-9A5D-8F310D662824}"/>
    <cellStyle name="Normal 6 5 3 2 2 4" xfId="1684" xr:uid="{96F807BE-4BC0-4B97-A84B-9F235B82242B}"/>
    <cellStyle name="Normal 6 5 3 2 3" xfId="1685" xr:uid="{24145A51-A094-43D1-B6B0-100DCB2D65D2}"/>
    <cellStyle name="Normal 6 5 3 2 3 2" xfId="1686" xr:uid="{138487C9-1750-4D61-985A-E56E8F273223}"/>
    <cellStyle name="Normal 6 5 3 2 3 3" xfId="1687" xr:uid="{8AC0C729-197C-4302-A2C4-50261F0DAD0B}"/>
    <cellStyle name="Normal 6 5 3 2 3 4" xfId="1688" xr:uid="{2782C722-1098-456F-A025-A13B3D703E9B}"/>
    <cellStyle name="Normal 6 5 3 2 4" xfId="1689" xr:uid="{68BF18DA-420F-4553-A174-FEC05B2611EE}"/>
    <cellStyle name="Normal 6 5 3 2 5" xfId="1690" xr:uid="{3C080508-E3EF-4E03-AD4F-43BEB812F10D}"/>
    <cellStyle name="Normal 6 5 3 2 6" xfId="1691" xr:uid="{DE5C554A-99B7-4BD7-A704-4D8E1A96D7F2}"/>
    <cellStyle name="Normal 6 5 3 3" xfId="1692" xr:uid="{14E54B3D-8397-43AC-8852-06266B853D82}"/>
    <cellStyle name="Normal 6 5 3 3 2" xfId="1693" xr:uid="{09F009DA-8C2D-4FCE-BB7B-475544920024}"/>
    <cellStyle name="Normal 6 5 3 3 2 2" xfId="1694" xr:uid="{7D4F74D5-E01E-44D1-B725-E6B09EC4E580}"/>
    <cellStyle name="Normal 6 5 3 3 2 3" xfId="1695" xr:uid="{BEA4405F-5CA7-4D2E-BE9E-20332CA5031C}"/>
    <cellStyle name="Normal 6 5 3 3 2 4" xfId="1696" xr:uid="{429918F4-947A-4604-A967-CD9D58EC3C15}"/>
    <cellStyle name="Normal 6 5 3 3 3" xfId="1697" xr:uid="{A9393706-7AE5-4442-9A44-38D9D2FA8A38}"/>
    <cellStyle name="Normal 6 5 3 3 4" xfId="1698" xr:uid="{63240E3E-1FF8-4FAF-B6FB-3A058A23A100}"/>
    <cellStyle name="Normal 6 5 3 3 5" xfId="1699" xr:uid="{7B4745B8-BB4B-4178-A722-8D1A60708353}"/>
    <cellStyle name="Normal 6 5 3 4" xfId="1700" xr:uid="{16431730-5D30-401A-BC94-43F978C3DF4D}"/>
    <cellStyle name="Normal 6 5 3 4 2" xfId="1701" xr:uid="{21FF9CD4-0934-4A14-80A7-C880CF3988C8}"/>
    <cellStyle name="Normal 6 5 3 4 3" xfId="1702" xr:uid="{AC5AD76F-CD56-4950-98FA-C5E7306B7002}"/>
    <cellStyle name="Normal 6 5 3 4 4" xfId="1703" xr:uid="{2BDB4C69-CFBA-498B-9567-031C62044DAD}"/>
    <cellStyle name="Normal 6 5 3 5" xfId="1704" xr:uid="{711238F1-4043-4CB5-8F28-9FFC144ABC65}"/>
    <cellStyle name="Normal 6 5 3 5 2" xfId="1705" xr:uid="{9471ADBF-0D9D-40B6-9CFA-7DE50F9FC16A}"/>
    <cellStyle name="Normal 6 5 3 5 3" xfId="1706" xr:uid="{6A985759-DA14-4C8E-B222-A209C9FB8C98}"/>
    <cellStyle name="Normal 6 5 3 5 4" xfId="1707" xr:uid="{C083334C-0D55-4C6B-A817-FD7C104D39DE}"/>
    <cellStyle name="Normal 6 5 3 6" xfId="1708" xr:uid="{8F56DA3B-DCFB-4002-987A-40FE914C4EBC}"/>
    <cellStyle name="Normal 6 5 3 7" xfId="1709" xr:uid="{3965C208-C475-43CE-9DF5-111AD7466E24}"/>
    <cellStyle name="Normal 6 5 3 8" xfId="1710" xr:uid="{7723605B-3644-4D28-BCA3-38811CC5AF01}"/>
    <cellStyle name="Normal 6 5 4" xfId="1711" xr:uid="{CB13B644-1CD3-4DB7-B3E1-EED9E6F188A1}"/>
    <cellStyle name="Normal 6 5 4 2" xfId="1712" xr:uid="{F3DCE094-478F-44E2-B848-84C2E803ACD5}"/>
    <cellStyle name="Normal 6 5 4 2 2" xfId="1713" xr:uid="{089EA0A3-666B-4403-BB6B-42F76B3BBA0B}"/>
    <cellStyle name="Normal 6 5 4 2 2 2" xfId="1714" xr:uid="{7A6E9B9E-70E5-471D-B8A0-81F7369B186E}"/>
    <cellStyle name="Normal 6 5 4 2 2 3" xfId="1715" xr:uid="{2943B365-3360-4A09-94F5-9BA13747DD27}"/>
    <cellStyle name="Normal 6 5 4 2 2 4" xfId="1716" xr:uid="{10F65FBE-B376-4779-B8FE-B16AEE5879E2}"/>
    <cellStyle name="Normal 6 5 4 2 3" xfId="1717" xr:uid="{D790DB7E-77EC-4918-A1C4-56FE9F423999}"/>
    <cellStyle name="Normal 6 5 4 2 4" xfId="1718" xr:uid="{D8670651-F499-48C1-AE64-6BE4046A9970}"/>
    <cellStyle name="Normal 6 5 4 2 5" xfId="1719" xr:uid="{4C79B58E-DCC6-4DFD-9408-20584A1DD382}"/>
    <cellStyle name="Normal 6 5 4 3" xfId="1720" xr:uid="{D5DA9F13-B64C-4F22-B20C-C904297F1723}"/>
    <cellStyle name="Normal 6 5 4 3 2" xfId="1721" xr:uid="{F5E3131D-AB08-4B65-9C51-9A7D71CA2194}"/>
    <cellStyle name="Normal 6 5 4 3 3" xfId="1722" xr:uid="{ACD40E62-93B0-4F3E-B039-FD30F89EFB5B}"/>
    <cellStyle name="Normal 6 5 4 3 4" xfId="1723" xr:uid="{3A022160-0965-472E-8194-A5EA64619318}"/>
    <cellStyle name="Normal 6 5 4 4" xfId="1724" xr:uid="{172C7641-6BE9-4662-818A-A2A86BDDFD1D}"/>
    <cellStyle name="Normal 6 5 4 4 2" xfId="1725" xr:uid="{BC8BD6AE-1CD4-45FC-AE03-AC3593850441}"/>
    <cellStyle name="Normal 6 5 4 4 3" xfId="1726" xr:uid="{0CDAD170-5701-4FD2-959B-40F7320CC2C6}"/>
    <cellStyle name="Normal 6 5 4 4 4" xfId="1727" xr:uid="{8EF48D71-62F3-4C82-AC15-2055A5C6F3A5}"/>
    <cellStyle name="Normal 6 5 4 5" xfId="1728" xr:uid="{63DD49CD-08F2-44B9-B471-75728856AE22}"/>
    <cellStyle name="Normal 6 5 4 6" xfId="1729" xr:uid="{293DB77E-3BCD-4978-9E4E-4562368CEB52}"/>
    <cellStyle name="Normal 6 5 4 7" xfId="1730" xr:uid="{38E9D313-8D5C-46E3-8DE9-ABE45A5638A6}"/>
    <cellStyle name="Normal 6 5 5" xfId="1731" xr:uid="{A0D77100-A870-4A2D-BC87-8078D03EA392}"/>
    <cellStyle name="Normal 6 5 5 2" xfId="1732" xr:uid="{CC60DC73-49ED-4B24-B301-E267A45BC16E}"/>
    <cellStyle name="Normal 6 5 5 2 2" xfId="1733" xr:uid="{81DC0A5E-3C3B-4ACA-A4CC-DC519AE30843}"/>
    <cellStyle name="Normal 6 5 5 2 3" xfId="1734" xr:uid="{CBB3E993-A01E-48A5-A905-3C51A92CC455}"/>
    <cellStyle name="Normal 6 5 5 2 4" xfId="1735" xr:uid="{1F31418C-C507-448D-ABD6-40B001ED4D38}"/>
    <cellStyle name="Normal 6 5 5 3" xfId="1736" xr:uid="{28B9A8CA-879A-478E-B1AD-7914F8464139}"/>
    <cellStyle name="Normal 6 5 5 3 2" xfId="1737" xr:uid="{2610B7B6-0458-4035-95FA-B3706F6DFDF8}"/>
    <cellStyle name="Normal 6 5 5 3 3" xfId="1738" xr:uid="{BB4FE85E-3A21-4E4A-8690-69401B43D064}"/>
    <cellStyle name="Normal 6 5 5 3 4" xfId="1739" xr:uid="{11730753-8BEA-47A1-BA1B-8E9DFB656DCF}"/>
    <cellStyle name="Normal 6 5 5 4" xfId="1740" xr:uid="{591BD46A-B7D7-4F68-96F4-4AFE950B2E75}"/>
    <cellStyle name="Normal 6 5 5 5" xfId="1741" xr:uid="{23CF4673-0E7D-4803-86C6-B6E5BB3594BE}"/>
    <cellStyle name="Normal 6 5 5 6" xfId="1742" xr:uid="{40DAF318-3317-408D-A506-897061C60A79}"/>
    <cellStyle name="Normal 6 5 6" xfId="1743" xr:uid="{01325236-ABA0-452D-9043-7B7AE8BD7E56}"/>
    <cellStyle name="Normal 6 5 6 2" xfId="1744" xr:uid="{9E929C06-0A85-4D20-9A25-239C2B401F72}"/>
    <cellStyle name="Normal 6 5 6 2 2" xfId="1745" xr:uid="{6D96356A-0DD3-4AC0-858B-3EB2A5B8CEB3}"/>
    <cellStyle name="Normal 6 5 6 2 3" xfId="1746" xr:uid="{75921780-5C5E-416F-9FDF-068D7A8A0F82}"/>
    <cellStyle name="Normal 6 5 6 2 4" xfId="1747" xr:uid="{570CA2FF-C64A-4AAE-9F12-D8283B085922}"/>
    <cellStyle name="Normal 6 5 6 3" xfId="1748" xr:uid="{359F9EBD-1E15-4B87-BE76-74D66F5093B7}"/>
    <cellStyle name="Normal 6 5 6 4" xfId="1749" xr:uid="{6BDFDC7F-A7DC-4FAA-B9FE-D159E07DC25D}"/>
    <cellStyle name="Normal 6 5 6 5" xfId="1750" xr:uid="{B5A1A4D3-28DB-4C1A-A4C3-62E88228B931}"/>
    <cellStyle name="Normal 6 5 7" xfId="1751" xr:uid="{619A14C5-955B-4CDF-943D-532AA6A3370C}"/>
    <cellStyle name="Normal 6 5 7 2" xfId="1752" xr:uid="{3C4554C2-FF7D-4C8C-A593-EDE8BD3EA71E}"/>
    <cellStyle name="Normal 6 5 7 3" xfId="1753" xr:uid="{F1D5D209-399D-4B06-9254-CBEE6AAED26C}"/>
    <cellStyle name="Normal 6 5 7 4" xfId="1754" xr:uid="{283A6CB2-2D11-4CFA-BDF3-A3DAE60F748D}"/>
    <cellStyle name="Normal 6 5 8" xfId="1755" xr:uid="{1C4B7568-2AA8-47BA-B77B-91514A3D4BCD}"/>
    <cellStyle name="Normal 6 5 8 2" xfId="1756" xr:uid="{0A06CA34-19B9-4BCB-9A3B-F0A694AEED66}"/>
    <cellStyle name="Normal 6 5 8 3" xfId="1757" xr:uid="{364918EF-AA5C-4173-AA98-60C05936383A}"/>
    <cellStyle name="Normal 6 5 8 4" xfId="1758" xr:uid="{CC4C0A3D-5C77-4409-9FF8-111DE0BEC9BF}"/>
    <cellStyle name="Normal 6 5 9" xfId="1759" xr:uid="{13390936-F231-442D-A068-6258465A41CB}"/>
    <cellStyle name="Normal 6 6" xfId="1760" xr:uid="{D19A09F4-745C-4CB8-B1E2-AB7CB21444DF}"/>
    <cellStyle name="Normal 6 6 2" xfId="1761" xr:uid="{5F2C7242-15E8-4CCE-989D-95EE2B5DBAE3}"/>
    <cellStyle name="Normal 6 6 2 2" xfId="1762" xr:uid="{4A9811B0-07CC-4CEE-B7F9-9510AF63E9F0}"/>
    <cellStyle name="Normal 6 6 2 2 2" xfId="1763" xr:uid="{B53C5005-C1B3-4475-B06F-33FA19432681}"/>
    <cellStyle name="Normal 6 6 2 2 2 2" xfId="1764" xr:uid="{EE10710F-1132-442B-AE91-C840560DFB40}"/>
    <cellStyle name="Normal 6 6 2 2 2 3" xfId="1765" xr:uid="{30101E34-2495-486C-9480-FABFF728EB97}"/>
    <cellStyle name="Normal 6 6 2 2 2 4" xfId="1766" xr:uid="{764C2021-8FB1-4484-B38B-6A88D284F8F8}"/>
    <cellStyle name="Normal 6 6 2 2 3" xfId="1767" xr:uid="{4CFABB41-7C86-48B5-983C-0F8531E14D2F}"/>
    <cellStyle name="Normal 6 6 2 2 3 2" xfId="1768" xr:uid="{C71B4AD7-C159-48F4-806C-4DB289B7D2F1}"/>
    <cellStyle name="Normal 6 6 2 2 3 3" xfId="1769" xr:uid="{3A230909-5417-4441-BEC3-037B3438D774}"/>
    <cellStyle name="Normal 6 6 2 2 3 4" xfId="1770" xr:uid="{5D979347-400C-4FF0-91ED-568D68E64CC7}"/>
    <cellStyle name="Normal 6 6 2 2 4" xfId="1771" xr:uid="{A541D7C5-5780-4EF5-8B7E-199F3B66D34B}"/>
    <cellStyle name="Normal 6 6 2 2 5" xfId="1772" xr:uid="{2C19C941-08FF-449D-8C6A-78ED0B9C0134}"/>
    <cellStyle name="Normal 6 6 2 2 6" xfId="1773" xr:uid="{7246C84C-F2FC-4F61-B9FB-C48BAF129D29}"/>
    <cellStyle name="Normal 6 6 2 3" xfId="1774" xr:uid="{E009788B-7D26-46FE-BAA3-57F9C2A1E8AE}"/>
    <cellStyle name="Normal 6 6 2 3 2" xfId="1775" xr:uid="{B3DF7765-DB66-4F6A-8812-51B5CEAD6370}"/>
    <cellStyle name="Normal 6 6 2 3 2 2" xfId="1776" xr:uid="{057CF0D5-8579-4EFB-A754-F0A95E35E135}"/>
    <cellStyle name="Normal 6 6 2 3 2 3" xfId="1777" xr:uid="{E9CEAC3E-4339-4E16-BE98-D0E9BF2CA6AF}"/>
    <cellStyle name="Normal 6 6 2 3 2 4" xfId="1778" xr:uid="{CD59B84B-20EC-45F1-A7E2-785B05636626}"/>
    <cellStyle name="Normal 6 6 2 3 3" xfId="1779" xr:uid="{7866302B-B3E7-4AAF-832A-72123E83460F}"/>
    <cellStyle name="Normal 6 6 2 3 4" xfId="1780" xr:uid="{7AAF71F7-60A0-4290-AB22-119E53F06F2B}"/>
    <cellStyle name="Normal 6 6 2 3 5" xfId="1781" xr:uid="{ED243577-EDB5-4BF6-BFF5-E2DB634922DF}"/>
    <cellStyle name="Normal 6 6 2 4" xfId="1782" xr:uid="{AF807764-A735-4717-A6F4-717BEA136C17}"/>
    <cellStyle name="Normal 6 6 2 4 2" xfId="1783" xr:uid="{785A5781-CD7E-463B-9BDC-E48321A3793C}"/>
    <cellStyle name="Normal 6 6 2 4 3" xfId="1784" xr:uid="{C2912BC5-6FCD-4D7F-818B-AF140CB0F6F7}"/>
    <cellStyle name="Normal 6 6 2 4 4" xfId="1785" xr:uid="{A9B87A7B-D25C-4349-A9D8-E493FB1E88DC}"/>
    <cellStyle name="Normal 6 6 2 5" xfId="1786" xr:uid="{5C969A6C-05AA-4F83-BA13-E81E3220770C}"/>
    <cellStyle name="Normal 6 6 2 5 2" xfId="1787" xr:uid="{12359C95-A1FE-44AA-9FF4-34C19D91CBCF}"/>
    <cellStyle name="Normal 6 6 2 5 3" xfId="1788" xr:uid="{3A22720A-9048-4874-B1C7-4B24DD0947DA}"/>
    <cellStyle name="Normal 6 6 2 5 4" xfId="1789" xr:uid="{42520F7F-FD07-426E-BDA3-235142AE681C}"/>
    <cellStyle name="Normal 6 6 2 6" xfId="1790" xr:uid="{8F65ACED-BFB6-4C98-A9F0-1F91D07F5120}"/>
    <cellStyle name="Normal 6 6 2 7" xfId="1791" xr:uid="{4BB635A3-ECA3-4825-BB51-A5D0F7993A27}"/>
    <cellStyle name="Normal 6 6 2 8" xfId="1792" xr:uid="{B7F22A29-DBF2-4AD8-ACF8-C39D4B62FE1A}"/>
    <cellStyle name="Normal 6 6 3" xfId="1793" xr:uid="{DC74BF63-3C89-40FF-BCE6-C185CFC17240}"/>
    <cellStyle name="Normal 6 6 3 2" xfId="1794" xr:uid="{B210C2EE-AD3B-4212-84BD-D4F036EE9E98}"/>
    <cellStyle name="Normal 6 6 3 2 2" xfId="1795" xr:uid="{C792F1B5-EC3E-4638-B78D-DF0C73DC11DD}"/>
    <cellStyle name="Normal 6 6 3 2 3" xfId="1796" xr:uid="{58C00BF8-0E78-4BC7-A4D6-27B4CBAE65F5}"/>
    <cellStyle name="Normal 6 6 3 2 4" xfId="1797" xr:uid="{FEDBD2A7-DC44-40AB-97DC-8E0EBDE926EC}"/>
    <cellStyle name="Normal 6 6 3 3" xfId="1798" xr:uid="{C53A296B-1743-465C-B894-AE489E63FD8F}"/>
    <cellStyle name="Normal 6 6 3 3 2" xfId="1799" xr:uid="{07E4B9AF-0F9F-4F89-B9FE-89952F291266}"/>
    <cellStyle name="Normal 6 6 3 3 3" xfId="1800" xr:uid="{6A353A7B-A70A-45DA-B20B-179818B723FF}"/>
    <cellStyle name="Normal 6 6 3 3 4" xfId="1801" xr:uid="{AC4D13EE-626D-420B-A116-0530294C814E}"/>
    <cellStyle name="Normal 6 6 3 4" xfId="1802" xr:uid="{5BD78E40-98AF-4A80-9C0A-0140A80AA4FB}"/>
    <cellStyle name="Normal 6 6 3 5" xfId="1803" xr:uid="{0B4586B1-5441-4078-B5F2-CB427F17DD45}"/>
    <cellStyle name="Normal 6 6 3 6" xfId="1804" xr:uid="{1DC417F1-0D77-4BBC-BE6F-E2D4D2C2E963}"/>
    <cellStyle name="Normal 6 6 4" xfId="1805" xr:uid="{8D12CCCC-19B0-4515-944A-F358040A0043}"/>
    <cellStyle name="Normal 6 6 4 2" xfId="1806" xr:uid="{7294A0CC-6793-4ABE-A714-17AFFCE7087E}"/>
    <cellStyle name="Normal 6 6 4 2 2" xfId="1807" xr:uid="{5BDD3FC6-FB51-4BD6-883E-120F81ADD2B3}"/>
    <cellStyle name="Normal 6 6 4 2 3" xfId="1808" xr:uid="{58455D95-C35C-472B-9368-D8D4858F9D10}"/>
    <cellStyle name="Normal 6 6 4 2 4" xfId="1809" xr:uid="{6FDCF908-560A-41B0-8479-406B87F82143}"/>
    <cellStyle name="Normal 6 6 4 3" xfId="1810" xr:uid="{085682AD-A709-4B26-BD78-687DD8748E1C}"/>
    <cellStyle name="Normal 6 6 4 4" xfId="1811" xr:uid="{79712DAC-11CF-4861-B387-DDAD524FD558}"/>
    <cellStyle name="Normal 6 6 4 5" xfId="1812" xr:uid="{563D62A7-E9A1-4E43-91FF-14C85AA22093}"/>
    <cellStyle name="Normal 6 6 5" xfId="1813" xr:uid="{35412AF0-1478-4108-9B7D-C44B7B65C4C4}"/>
    <cellStyle name="Normal 6 6 5 2" xfId="1814" xr:uid="{F9CAD66C-9977-4A9C-989D-0D28FBC85E51}"/>
    <cellStyle name="Normal 6 6 5 3" xfId="1815" xr:uid="{10DC4B1D-141B-4AA4-9D0C-C4D7B8290086}"/>
    <cellStyle name="Normal 6 6 5 4" xfId="1816" xr:uid="{51859932-A2CE-42ED-B627-626E7C50690D}"/>
    <cellStyle name="Normal 6 6 6" xfId="1817" xr:uid="{9D36A7C1-6440-4CFF-BE8B-8F8ADC1D1203}"/>
    <cellStyle name="Normal 6 6 6 2" xfId="1818" xr:uid="{321522C2-4E4F-49BF-AA25-E85986A40B79}"/>
    <cellStyle name="Normal 6 6 6 3" xfId="1819" xr:uid="{749ECDA1-C23A-45BC-8162-035F49A9E8DF}"/>
    <cellStyle name="Normal 6 6 6 4" xfId="1820" xr:uid="{5C92FE12-AF02-47FD-885A-3E56492182B6}"/>
    <cellStyle name="Normal 6 6 7" xfId="1821" xr:uid="{B20AFBF4-FC07-4073-A2EC-58F404434468}"/>
    <cellStyle name="Normal 6 6 8" xfId="1822" xr:uid="{948B92BB-B17D-4015-8A53-8210EFF3FA3A}"/>
    <cellStyle name="Normal 6 6 9" xfId="1823" xr:uid="{38F7B310-B456-48D4-8397-6B90220B3856}"/>
    <cellStyle name="Normal 6 7" xfId="1824" xr:uid="{BB29BE97-0731-4E98-BC5D-D7CFA8A32231}"/>
    <cellStyle name="Normal 6 7 2" xfId="1825" xr:uid="{E4DC84F2-3C53-47C4-A1D3-B0479FB84838}"/>
    <cellStyle name="Normal 6 7 2 2" xfId="1826" xr:uid="{C5887CCE-16A7-45C3-B439-259EFE748F8D}"/>
    <cellStyle name="Normal 6 7 2 2 2" xfId="1827" xr:uid="{20B10481-1710-4A32-A8FA-55B543574F91}"/>
    <cellStyle name="Normal 6 7 2 2 2 2" xfId="4011" xr:uid="{80B6D67A-073B-4479-8268-5C12C01CA92D}"/>
    <cellStyle name="Normal 6 7 2 2 3" xfId="1828" xr:uid="{1A5195E8-0534-48D0-ACB9-6CAECFA94A28}"/>
    <cellStyle name="Normal 6 7 2 2 4" xfId="1829" xr:uid="{C84C887C-7534-44CF-8129-B3F4ACA522E0}"/>
    <cellStyle name="Normal 6 7 2 3" xfId="1830" xr:uid="{A811F2C9-4EE7-432B-96DD-38EABA910045}"/>
    <cellStyle name="Normal 6 7 2 3 2" xfId="1831" xr:uid="{79F73975-D545-4B8C-A735-88FE35ACE258}"/>
    <cellStyle name="Normal 6 7 2 3 3" xfId="1832" xr:uid="{EF534CE1-9CB8-4A1D-94AF-C3777666D5F8}"/>
    <cellStyle name="Normal 6 7 2 3 4" xfId="1833" xr:uid="{8FDED93F-8300-478B-9930-DFAACAE181D3}"/>
    <cellStyle name="Normal 6 7 2 4" xfId="1834" xr:uid="{F050769E-16C0-4C6A-BB60-6675A8C99A9A}"/>
    <cellStyle name="Normal 6 7 2 5" xfId="1835" xr:uid="{EA1CDB9C-688C-454F-BD93-1D459F5158A0}"/>
    <cellStyle name="Normal 6 7 2 6" xfId="1836" xr:uid="{5CAD6308-5C52-4820-988F-86F9CDDBF74C}"/>
    <cellStyle name="Normal 6 7 3" xfId="1837" xr:uid="{0DDF6806-D8AE-415B-8646-995EAF091F76}"/>
    <cellStyle name="Normal 6 7 3 2" xfId="1838" xr:uid="{D99DD1F5-4230-4EAB-A1EE-1F07CEB5B229}"/>
    <cellStyle name="Normal 6 7 3 2 2" xfId="1839" xr:uid="{3D5D08FF-F44B-4F65-BB4B-C8D30F7DD54D}"/>
    <cellStyle name="Normal 6 7 3 2 3" xfId="1840" xr:uid="{1DC39529-9F69-4DFC-B93C-E0B40633AA89}"/>
    <cellStyle name="Normal 6 7 3 2 4" xfId="1841" xr:uid="{6078A793-61A5-48E7-BA40-71FEC149D893}"/>
    <cellStyle name="Normal 6 7 3 3" xfId="1842" xr:uid="{CCF8E9BD-1E7B-43AD-8B28-96932D01F24E}"/>
    <cellStyle name="Normal 6 7 3 4" xfId="1843" xr:uid="{FEE036A6-58F3-48E4-B7E8-373B1CC0BC41}"/>
    <cellStyle name="Normal 6 7 3 5" xfId="1844" xr:uid="{D79A3CF7-72D4-4964-9640-DF1C8999F7FC}"/>
    <cellStyle name="Normal 6 7 4" xfId="1845" xr:uid="{1D33468D-4FC9-4A2E-B40C-FEBA54E0AFC3}"/>
    <cellStyle name="Normal 6 7 4 2" xfId="1846" xr:uid="{18F857E9-1A3D-4885-9BA1-81BA726B1E05}"/>
    <cellStyle name="Normal 6 7 4 3" xfId="1847" xr:uid="{38545158-A615-4728-A95D-320F571A1F4C}"/>
    <cellStyle name="Normal 6 7 4 4" xfId="1848" xr:uid="{47A06007-E440-4D1B-BB59-4F44AD888552}"/>
    <cellStyle name="Normal 6 7 5" xfId="1849" xr:uid="{9A63B987-BD81-4F0D-B390-128175F0F07A}"/>
    <cellStyle name="Normal 6 7 5 2" xfId="1850" xr:uid="{201C5971-5A97-4D55-9DF7-FDEBFD743B91}"/>
    <cellStyle name="Normal 6 7 5 3" xfId="1851" xr:uid="{38B24597-C64D-4DDC-BE1D-F52989B7F98C}"/>
    <cellStyle name="Normal 6 7 5 4" xfId="1852" xr:uid="{30C76828-2535-4333-9981-DD78D032C155}"/>
    <cellStyle name="Normal 6 7 6" xfId="1853" xr:uid="{3E52A651-61DF-479F-A4F6-08E49D66ECCE}"/>
    <cellStyle name="Normal 6 7 7" xfId="1854" xr:uid="{1514855C-2443-451C-B1A0-913555AF07A3}"/>
    <cellStyle name="Normal 6 7 8" xfId="1855" xr:uid="{325C869C-1300-4728-A070-6DC150C3F39A}"/>
    <cellStyle name="Normal 6 8" xfId="1856" xr:uid="{8279A392-A854-42D2-BA47-C2B91A73681E}"/>
    <cellStyle name="Normal 6 8 2" xfId="1857" xr:uid="{D9B158F0-87A7-4FA4-818B-C8236C948EC8}"/>
    <cellStyle name="Normal 6 8 2 2" xfId="1858" xr:uid="{98ED3456-5823-4339-85BC-1A0135CE7FB2}"/>
    <cellStyle name="Normal 6 8 2 2 2" xfId="1859" xr:uid="{9B1B3A2B-5554-4013-99D8-5CFC47ECB026}"/>
    <cellStyle name="Normal 6 8 2 2 3" xfId="1860" xr:uid="{BE89406B-08DE-44FB-8338-2584D163DC5B}"/>
    <cellStyle name="Normal 6 8 2 2 4" xfId="1861" xr:uid="{E604C3BA-A391-4230-A81F-8DDDB0731F76}"/>
    <cellStyle name="Normal 6 8 2 3" xfId="1862" xr:uid="{DF7715B3-622A-4431-9BEF-3A3E74C74D6A}"/>
    <cellStyle name="Normal 6 8 2 4" xfId="1863" xr:uid="{98D5E7A0-8F33-4FF1-B806-2E29F1D34377}"/>
    <cellStyle name="Normal 6 8 2 5" xfId="1864" xr:uid="{6B5EE23D-909A-4759-BFE3-CE578DAEB595}"/>
    <cellStyle name="Normal 6 8 3" xfId="1865" xr:uid="{4912B74C-2437-4C83-BCC6-6329D7325556}"/>
    <cellStyle name="Normal 6 8 3 2" xfId="1866" xr:uid="{C58A6611-F9BF-45D8-8B28-1E965C5B25E1}"/>
    <cellStyle name="Normal 6 8 3 3" xfId="1867" xr:uid="{7115FE9A-926C-4DF1-AC68-6ADC005B87D5}"/>
    <cellStyle name="Normal 6 8 3 4" xfId="1868" xr:uid="{3D4A0B7F-E5EE-42D6-9683-6DCD889FDD6F}"/>
    <cellStyle name="Normal 6 8 4" xfId="1869" xr:uid="{632F3CC8-4037-4FE4-9D4F-D2018C828079}"/>
    <cellStyle name="Normal 6 8 4 2" xfId="1870" xr:uid="{33715132-9380-49E0-8D62-EC635F09F1B7}"/>
    <cellStyle name="Normal 6 8 4 3" xfId="1871" xr:uid="{6F19EF11-5076-4297-A814-3611ADF423A7}"/>
    <cellStyle name="Normal 6 8 4 4" xfId="1872" xr:uid="{DDFAAA91-1885-479B-8FAA-CBA77C66D0FF}"/>
    <cellStyle name="Normal 6 8 5" xfId="1873" xr:uid="{522BB6C9-24E6-47C6-A620-D8E9AE94C2A3}"/>
    <cellStyle name="Normal 6 8 6" xfId="1874" xr:uid="{AC3C677D-24D9-4F70-B9B7-22424984B16F}"/>
    <cellStyle name="Normal 6 8 7" xfId="1875" xr:uid="{191BA4DA-F6F1-4B14-A2AF-D3412AC04E6F}"/>
    <cellStyle name="Normal 6 9" xfId="1876" xr:uid="{285F0882-F754-40F6-AE13-780F5C00C1FA}"/>
    <cellStyle name="Normal 6 9 2" xfId="1877" xr:uid="{A0788049-550D-4123-BABD-418B1D8EEF42}"/>
    <cellStyle name="Normal 6 9 2 2" xfId="1878" xr:uid="{785DE5FF-4534-42C0-B1DD-45A54C81D9BE}"/>
    <cellStyle name="Normal 6 9 2 3" xfId="1879" xr:uid="{99A325DE-3F89-41E2-9ADA-F12DA79E59E2}"/>
    <cellStyle name="Normal 6 9 2 4" xfId="1880" xr:uid="{B6392E6D-F217-48E8-9500-446FD9F6FB9D}"/>
    <cellStyle name="Normal 6 9 3" xfId="1881" xr:uid="{392EAC68-E529-400F-AFCC-75B9F800DA63}"/>
    <cellStyle name="Normal 6 9 3 2" xfId="1882" xr:uid="{71C11412-FF8D-45CC-948E-64FFA7023DA8}"/>
    <cellStyle name="Normal 6 9 3 3" xfId="1883" xr:uid="{2B10AA13-A6D3-4D11-A5B6-CE0FC05FA465}"/>
    <cellStyle name="Normal 6 9 3 4" xfId="1884" xr:uid="{D47BEDEE-72FC-4130-891A-D220A9FD6C14}"/>
    <cellStyle name="Normal 6 9 4" xfId="1885" xr:uid="{D680E303-3536-4A25-B475-BA47FE0DF47C}"/>
    <cellStyle name="Normal 6 9 5" xfId="1886" xr:uid="{9537EA21-960F-4D2B-8ADE-4E50E50FBE94}"/>
    <cellStyle name="Normal 6 9 6" xfId="1887" xr:uid="{EBF80CC4-8B2A-4F29-9957-22A5E181EF43}"/>
    <cellStyle name="Normal 7" xfId="75" xr:uid="{4B5683B6-5F9C-404F-BABE-04B27BD676B8}"/>
    <cellStyle name="Normal 7 10" xfId="1888" xr:uid="{8D8881A2-F06D-472C-A942-5C8EA4924667}"/>
    <cellStyle name="Normal 7 10 2" xfId="1889" xr:uid="{04FD3BE7-8791-4C97-A5AF-663C3023D9FC}"/>
    <cellStyle name="Normal 7 10 3" xfId="1890" xr:uid="{124395B1-3A7C-4054-A96E-DA8C1FC6F3D3}"/>
    <cellStyle name="Normal 7 10 4" xfId="1891" xr:uid="{9E04DFA9-5348-4E66-8360-CA7846A44786}"/>
    <cellStyle name="Normal 7 11" xfId="1892" xr:uid="{A2BF4CE6-9EFF-429B-B8C4-30F0C67D1005}"/>
    <cellStyle name="Normal 7 11 2" xfId="1893" xr:uid="{C0F65A09-30AC-413C-B8F7-24D83953688D}"/>
    <cellStyle name="Normal 7 11 3" xfId="1894" xr:uid="{83A1CBB3-2581-4610-A7A5-4E2D198BEE86}"/>
    <cellStyle name="Normal 7 11 4" xfId="1895" xr:uid="{69E4B281-3832-43BF-B5DC-DAD5F9A9683A}"/>
    <cellStyle name="Normal 7 12" xfId="1896" xr:uid="{0DB24394-376A-4A1E-A0E1-A79A9D681F36}"/>
    <cellStyle name="Normal 7 12 2" xfId="1897" xr:uid="{45FFE01B-A7A2-4B6F-8E71-27737F3943CA}"/>
    <cellStyle name="Normal 7 13" xfId="1898" xr:uid="{20FA2218-F297-45A1-94DB-BCB78E86C1CC}"/>
    <cellStyle name="Normal 7 14" xfId="1899" xr:uid="{8E8AE590-389C-4EBC-80A1-59D5A8CE2E9E}"/>
    <cellStyle name="Normal 7 15" xfId="1900" xr:uid="{35F62E8C-4EE5-4339-8FA3-792C06577B6D}"/>
    <cellStyle name="Normal 7 2" xfId="94" xr:uid="{D04FAFD9-5421-4DF0-8C9B-50A099F048D5}"/>
    <cellStyle name="Normal 7 2 10" xfId="1901" xr:uid="{25D99D01-3119-4AE4-B792-26FD44814C75}"/>
    <cellStyle name="Normal 7 2 11" xfId="1902" xr:uid="{814DD6DA-DF29-4455-8035-A031475A45A6}"/>
    <cellStyle name="Normal 7 2 2" xfId="1903" xr:uid="{8B490A3D-C3AC-4107-9D89-7A5C01935109}"/>
    <cellStyle name="Normal 7 2 2 2" xfId="1904" xr:uid="{07EA7CE6-4AE3-47BB-84CB-09D065AE162C}"/>
    <cellStyle name="Normal 7 2 2 2 2" xfId="1905" xr:uid="{D26B3DE0-B3E2-4AF6-B184-5580EC907687}"/>
    <cellStyle name="Normal 7 2 2 2 2 2" xfId="1906" xr:uid="{701AA5B3-7A41-48D9-8A9B-02DA77F12DCF}"/>
    <cellStyle name="Normal 7 2 2 2 2 2 2" xfId="1907" xr:uid="{59FDF74F-9B59-467E-B6E1-9137294AE47A}"/>
    <cellStyle name="Normal 7 2 2 2 2 2 2 2" xfId="4012" xr:uid="{5E263879-3CA4-4DE1-871B-7C4E9F3DD187}"/>
    <cellStyle name="Normal 7 2 2 2 2 2 2 2 2" xfId="4013" xr:uid="{6326346C-14FC-4F9C-AB18-CE30849B6BFD}"/>
    <cellStyle name="Normal 7 2 2 2 2 2 2 3" xfId="4014" xr:uid="{4ADD0816-B2E8-469E-9D92-599D9A90EAD0}"/>
    <cellStyle name="Normal 7 2 2 2 2 2 3" xfId="1908" xr:uid="{35C2ED0B-CA3D-4F73-877A-15C2724757E7}"/>
    <cellStyle name="Normal 7 2 2 2 2 2 3 2" xfId="4015" xr:uid="{0BB29E80-29D0-484A-B104-B45F376B581B}"/>
    <cellStyle name="Normal 7 2 2 2 2 2 4" xfId="1909" xr:uid="{A0F2323F-F464-4F00-B695-04F9C4886448}"/>
    <cellStyle name="Normal 7 2 2 2 2 3" xfId="1910" xr:uid="{AF5357BB-81FB-47E2-9D8A-868BB5BEB688}"/>
    <cellStyle name="Normal 7 2 2 2 2 3 2" xfId="1911" xr:uid="{E99E056D-B980-4B4E-9545-762954D12A9E}"/>
    <cellStyle name="Normal 7 2 2 2 2 3 2 2" xfId="4016" xr:uid="{99A1A08D-ECDA-435C-A73D-FA792F66387A}"/>
    <cellStyle name="Normal 7 2 2 2 2 3 3" xfId="1912" xr:uid="{016D99B1-140C-4F58-845F-E5623BF9DCD4}"/>
    <cellStyle name="Normal 7 2 2 2 2 3 4" xfId="1913" xr:uid="{99F9B942-A8E6-4BC2-8725-78FED8B5730F}"/>
    <cellStyle name="Normal 7 2 2 2 2 4" xfId="1914" xr:uid="{9FBFC89E-5474-4A9A-A28E-A17185082701}"/>
    <cellStyle name="Normal 7 2 2 2 2 4 2" xfId="4017" xr:uid="{99472EDF-C72D-4C21-A0D7-F338BC32350D}"/>
    <cellStyle name="Normal 7 2 2 2 2 5" xfId="1915" xr:uid="{DC0A33B1-A8C9-48B7-812A-665D389B72EE}"/>
    <cellStyle name="Normal 7 2 2 2 2 6" xfId="1916" xr:uid="{2E5B77BD-19AD-44C7-8C22-C1DBD4749E18}"/>
    <cellStyle name="Normal 7 2 2 2 3" xfId="1917" xr:uid="{B54EA696-5084-4E9E-808D-BD8A007BC47A}"/>
    <cellStyle name="Normal 7 2 2 2 3 2" xfId="1918" xr:uid="{379A1EE1-BDB5-4E66-8449-618B3F168584}"/>
    <cellStyle name="Normal 7 2 2 2 3 2 2" xfId="1919" xr:uid="{0DE285B7-22C3-4564-948B-C6FDF8FB87FA}"/>
    <cellStyle name="Normal 7 2 2 2 3 2 2 2" xfId="4018" xr:uid="{71EE6F62-D6BB-4996-AA2C-50414A835D7C}"/>
    <cellStyle name="Normal 7 2 2 2 3 2 2 2 2" xfId="4019" xr:uid="{4E271955-37EF-4AF0-AEE6-A21052FF1F4A}"/>
    <cellStyle name="Normal 7 2 2 2 3 2 2 3" xfId="4020" xr:uid="{FE0EEAD5-2492-4134-A3BE-0C8F4E891314}"/>
    <cellStyle name="Normal 7 2 2 2 3 2 3" xfId="1920" xr:uid="{EDEE40B2-D69E-4733-8ADB-0F6835228639}"/>
    <cellStyle name="Normal 7 2 2 2 3 2 3 2" xfId="4021" xr:uid="{FD65512F-68BA-43E5-94AE-026D2CF68CE8}"/>
    <cellStyle name="Normal 7 2 2 2 3 2 4" xfId="1921" xr:uid="{A2BA39A7-C988-4C4C-994D-218B2034CB38}"/>
    <cellStyle name="Normal 7 2 2 2 3 3" xfId="1922" xr:uid="{147F1EEB-DB98-4646-A53A-07A8D5C472A5}"/>
    <cellStyle name="Normal 7 2 2 2 3 3 2" xfId="4022" xr:uid="{44DF578A-BBC1-433D-91C5-A5F961FA2687}"/>
    <cellStyle name="Normal 7 2 2 2 3 3 2 2" xfId="4023" xr:uid="{39115E1C-8EC5-458A-9A8E-BFE6950EB774}"/>
    <cellStyle name="Normal 7 2 2 2 3 3 3" xfId="4024" xr:uid="{A0BB5B2A-FEBB-4C69-A395-C001900278DC}"/>
    <cellStyle name="Normal 7 2 2 2 3 4" xfId="1923" xr:uid="{626796E5-76C8-4C3D-BA31-797D08216023}"/>
    <cellStyle name="Normal 7 2 2 2 3 4 2" xfId="4025" xr:uid="{7E999737-3B0C-4903-83D9-2679A2D93BC5}"/>
    <cellStyle name="Normal 7 2 2 2 3 5" xfId="1924" xr:uid="{22ABCAC6-D9BD-4669-903F-F4386841389C}"/>
    <cellStyle name="Normal 7 2 2 2 4" xfId="1925" xr:uid="{DA5732CE-E47D-46A6-86C0-C6428D154CA9}"/>
    <cellStyle name="Normal 7 2 2 2 4 2" xfId="1926" xr:uid="{7F4B6711-EFAA-4B35-A4D6-EF43D0EB8A62}"/>
    <cellStyle name="Normal 7 2 2 2 4 2 2" xfId="4026" xr:uid="{66296BA7-496F-4EFD-A385-D64B85A9060C}"/>
    <cellStyle name="Normal 7 2 2 2 4 2 2 2" xfId="4027" xr:uid="{96BAA921-B4EA-4F9F-94BD-5201F11D1DF9}"/>
    <cellStyle name="Normal 7 2 2 2 4 2 3" xfId="4028" xr:uid="{3F093C70-A4C2-4906-BEAE-5F929166455C}"/>
    <cellStyle name="Normal 7 2 2 2 4 3" xfId="1927" xr:uid="{2B088E34-373E-4F6D-BC53-E2D7342AE499}"/>
    <cellStyle name="Normal 7 2 2 2 4 3 2" xfId="4029" xr:uid="{F6F651A6-5936-464C-A33A-B3410BEEDF78}"/>
    <cellStyle name="Normal 7 2 2 2 4 4" xfId="1928" xr:uid="{02394F10-AD90-478B-9FD8-8AD04C191DB5}"/>
    <cellStyle name="Normal 7 2 2 2 5" xfId="1929" xr:uid="{5E08B7A8-E18F-415B-A918-1D338AC88733}"/>
    <cellStyle name="Normal 7 2 2 2 5 2" xfId="1930" xr:uid="{844B6AF0-ADB1-48A5-88A9-6B3F912129D4}"/>
    <cellStyle name="Normal 7 2 2 2 5 2 2" xfId="4030" xr:uid="{70DCB30C-7D1B-4B46-B95D-95DFD7F1724E}"/>
    <cellStyle name="Normal 7 2 2 2 5 3" xfId="1931" xr:uid="{A2857F1E-30E1-4A47-BBC5-F8005F8EC8DA}"/>
    <cellStyle name="Normal 7 2 2 2 5 4" xfId="1932" xr:uid="{6A869694-6D60-4C2C-AEB8-F8C7D8C80F35}"/>
    <cellStyle name="Normal 7 2 2 2 6" xfId="1933" xr:uid="{F22CFB51-BA35-48E1-922E-586B49095DFB}"/>
    <cellStyle name="Normal 7 2 2 2 6 2" xfId="4031" xr:uid="{FE518414-37DF-4F9F-85FD-84CE174971EF}"/>
    <cellStyle name="Normal 7 2 2 2 7" xfId="1934" xr:uid="{BC5CC1A8-CC6B-4F15-91FA-5CB42F876ACE}"/>
    <cellStyle name="Normal 7 2 2 2 8" xfId="1935" xr:uid="{52BDE539-F8B7-4EBB-B207-901108264AB2}"/>
    <cellStyle name="Normal 7 2 2 3" xfId="1936" xr:uid="{13207ADB-71D6-48D5-A40E-8756BEEC0FD7}"/>
    <cellStyle name="Normal 7 2 2 3 2" xfId="1937" xr:uid="{2ACB3A62-8EEB-4656-A194-8835B736C281}"/>
    <cellStyle name="Normal 7 2 2 3 2 2" xfId="1938" xr:uid="{B8ABBBF2-B1BE-4770-9CD2-16619582334C}"/>
    <cellStyle name="Normal 7 2 2 3 2 2 2" xfId="4032" xr:uid="{88530B82-6CAF-4701-9074-487B2CF5E007}"/>
    <cellStyle name="Normal 7 2 2 3 2 2 2 2" xfId="4033" xr:uid="{2C5C5398-55D7-4C08-89D2-4029026AE4A6}"/>
    <cellStyle name="Normal 7 2 2 3 2 2 3" xfId="4034" xr:uid="{25DCF872-84DD-4A9D-A890-99134EC040D2}"/>
    <cellStyle name="Normal 7 2 2 3 2 3" xfId="1939" xr:uid="{3D638FC6-9B05-492E-82E1-32821A88882E}"/>
    <cellStyle name="Normal 7 2 2 3 2 3 2" xfId="4035" xr:uid="{E0C509F2-7F77-4F26-8982-0EC4431876A8}"/>
    <cellStyle name="Normal 7 2 2 3 2 4" xfId="1940" xr:uid="{2192E130-2275-47AE-BE3A-FB9D22912FFB}"/>
    <cellStyle name="Normal 7 2 2 3 3" xfId="1941" xr:uid="{A91912B9-243E-4E2B-8F23-B9D3FBE90893}"/>
    <cellStyle name="Normal 7 2 2 3 3 2" xfId="1942" xr:uid="{860944EB-5FB9-4376-AF9E-1A1326497A62}"/>
    <cellStyle name="Normal 7 2 2 3 3 2 2" xfId="4036" xr:uid="{85195CC5-6F26-4479-A612-570A6B71ED78}"/>
    <cellStyle name="Normal 7 2 2 3 3 3" xfId="1943" xr:uid="{1108558D-E76A-4EEF-A00C-2304548BABB6}"/>
    <cellStyle name="Normal 7 2 2 3 3 4" xfId="1944" xr:uid="{A2F24E80-C1C4-40E6-9787-5A04C0D67E9B}"/>
    <cellStyle name="Normal 7 2 2 3 4" xfId="1945" xr:uid="{58BD7A1E-541E-4746-9D97-84F81F5988FF}"/>
    <cellStyle name="Normal 7 2 2 3 4 2" xfId="4037" xr:uid="{3CFBCA05-22F5-4EBD-AC0D-99CF7A079751}"/>
    <cellStyle name="Normal 7 2 2 3 5" xfId="1946" xr:uid="{14A902F8-15AC-473B-B76C-5E8AD095DC2E}"/>
    <cellStyle name="Normal 7 2 2 3 6" xfId="1947" xr:uid="{5A306E29-19F6-41AD-9540-9A7108F9E878}"/>
    <cellStyle name="Normal 7 2 2 4" xfId="1948" xr:uid="{D9EE6901-4B7C-4A81-A695-02A77328B6DB}"/>
    <cellStyle name="Normal 7 2 2 4 2" xfId="1949" xr:uid="{6247283C-678D-4DD2-AAF1-CB0EF29CC950}"/>
    <cellStyle name="Normal 7 2 2 4 2 2" xfId="1950" xr:uid="{4D2C348A-EFA0-4FD3-AB5B-842703056841}"/>
    <cellStyle name="Normal 7 2 2 4 2 2 2" xfId="4038" xr:uid="{CB1EB124-E45F-4D5A-8B3F-F53665B791E9}"/>
    <cellStyle name="Normal 7 2 2 4 2 2 2 2" xfId="4039" xr:uid="{3CAD1219-D398-4538-9CEE-6C5709407612}"/>
    <cellStyle name="Normal 7 2 2 4 2 2 3" xfId="4040" xr:uid="{60E4F84F-FB75-4E7A-803B-5649293BA695}"/>
    <cellStyle name="Normal 7 2 2 4 2 3" xfId="1951" xr:uid="{1E7344D7-53E6-4B15-9E75-2483A13736C5}"/>
    <cellStyle name="Normal 7 2 2 4 2 3 2" xfId="4041" xr:uid="{F1BEC284-D769-4070-89F0-0FE04A75EFD0}"/>
    <cellStyle name="Normal 7 2 2 4 2 4" xfId="1952" xr:uid="{8015BF33-1FEF-4860-9E27-73BC1AC3F67D}"/>
    <cellStyle name="Normal 7 2 2 4 3" xfId="1953" xr:uid="{7F7CD8BA-1BF6-4D66-A274-1D0B8D9B9489}"/>
    <cellStyle name="Normal 7 2 2 4 3 2" xfId="4042" xr:uid="{238AD708-12F2-4B52-94A0-17605AF032C1}"/>
    <cellStyle name="Normal 7 2 2 4 3 2 2" xfId="4043" xr:uid="{43865CE3-3F1D-4974-9CD8-BF2B09E66B1A}"/>
    <cellStyle name="Normal 7 2 2 4 3 3" xfId="4044" xr:uid="{8F0CD9A5-EEF7-4B24-9037-A1495929870D}"/>
    <cellStyle name="Normal 7 2 2 4 4" xfId="1954" xr:uid="{FB391651-8065-4F21-AD7B-69D80D0D4392}"/>
    <cellStyle name="Normal 7 2 2 4 4 2" xfId="4045" xr:uid="{1B23A7A9-65D5-422F-9494-FE1A8B23230F}"/>
    <cellStyle name="Normal 7 2 2 4 5" xfId="1955" xr:uid="{7E14A010-57F3-4D68-BAB4-2297B83AB01D}"/>
    <cellStyle name="Normal 7 2 2 5" xfId="1956" xr:uid="{8B1936C4-24EC-46EC-B6D6-97D1571DC457}"/>
    <cellStyle name="Normal 7 2 2 5 2" xfId="1957" xr:uid="{626584FF-8F06-4CD6-871B-B424FC350DCC}"/>
    <cellStyle name="Normal 7 2 2 5 2 2" xfId="4046" xr:uid="{F45F0C2E-214F-49C6-8350-4C969A4E20DA}"/>
    <cellStyle name="Normal 7 2 2 5 2 2 2" xfId="4047" xr:uid="{E0134618-C37D-46FD-830E-EBABFFDED736}"/>
    <cellStyle name="Normal 7 2 2 5 2 3" xfId="4048" xr:uid="{FFD09176-C1EB-444B-942A-BD438E605749}"/>
    <cellStyle name="Normal 7 2 2 5 3" xfId="1958" xr:uid="{A5923250-9E1E-45A2-8ADB-94E438A8994C}"/>
    <cellStyle name="Normal 7 2 2 5 3 2" xfId="4049" xr:uid="{40B1C237-52B3-4263-B02F-DC884EE39B02}"/>
    <cellStyle name="Normal 7 2 2 5 4" xfId="1959" xr:uid="{FE28A06A-08D4-460A-A581-72FD407EF4AC}"/>
    <cellStyle name="Normal 7 2 2 6" xfId="1960" xr:uid="{F6C5EE50-5852-40E8-A8A2-DAF939E72423}"/>
    <cellStyle name="Normal 7 2 2 6 2" xfId="1961" xr:uid="{3E85224A-FFD7-4817-BA28-06DBD168B285}"/>
    <cellStyle name="Normal 7 2 2 6 2 2" xfId="4050" xr:uid="{C4A03DAD-2588-43C7-9D56-FFD71F3FAE99}"/>
    <cellStyle name="Normal 7 2 2 6 3" xfId="1962" xr:uid="{D4FD197F-5FCF-42B2-81BB-9A59E8E0CE50}"/>
    <cellStyle name="Normal 7 2 2 6 4" xfId="1963" xr:uid="{499F56AF-1E3A-4F0A-B649-2054D5226401}"/>
    <cellStyle name="Normal 7 2 2 7" xfId="1964" xr:uid="{7FFD5747-6572-452A-8306-1C3765BE77B3}"/>
    <cellStyle name="Normal 7 2 2 7 2" xfId="4051" xr:uid="{871EE75B-EE9A-40C2-8479-501D6B7BCFEB}"/>
    <cellStyle name="Normal 7 2 2 8" xfId="1965" xr:uid="{5F08CD97-113B-452B-A958-CE7A172A0E0C}"/>
    <cellStyle name="Normal 7 2 2 9" xfId="1966" xr:uid="{06BA047A-B9EE-45DA-83EB-463EBC176255}"/>
    <cellStyle name="Normal 7 2 3" xfId="1967" xr:uid="{4AA19596-0092-4E4A-828F-0C757548B9B0}"/>
    <cellStyle name="Normal 7 2 3 2" xfId="1968" xr:uid="{61FF94ED-EDFA-449E-8896-5055732706C3}"/>
    <cellStyle name="Normal 7 2 3 2 2" xfId="1969" xr:uid="{5A867019-139A-4910-B01B-5094C4CEEE4B}"/>
    <cellStyle name="Normal 7 2 3 2 2 2" xfId="1970" xr:uid="{886AAD6C-1736-4ADC-B5AD-FD7732312F1A}"/>
    <cellStyle name="Normal 7 2 3 2 2 2 2" xfId="4052" xr:uid="{16D8189E-030B-484E-A6AB-D784C42FBCDD}"/>
    <cellStyle name="Normal 7 2 3 2 2 2 2 2" xfId="4053" xr:uid="{839CB75D-5E01-47D3-A13F-62BC33872535}"/>
    <cellStyle name="Normal 7 2 3 2 2 2 3" xfId="4054" xr:uid="{6590B327-2CDC-4F7E-9828-9955538EA820}"/>
    <cellStyle name="Normal 7 2 3 2 2 3" xfId="1971" xr:uid="{FF598B09-3787-414A-8185-09414655274C}"/>
    <cellStyle name="Normal 7 2 3 2 2 3 2" xfId="4055" xr:uid="{2DA72432-C2BC-40AB-A02A-2F436688674A}"/>
    <cellStyle name="Normal 7 2 3 2 2 4" xfId="1972" xr:uid="{B7B52216-219F-4EF6-8598-973E0163DAB0}"/>
    <cellStyle name="Normal 7 2 3 2 3" xfId="1973" xr:uid="{E606F620-EE94-4458-8311-46488E2F5BB1}"/>
    <cellStyle name="Normal 7 2 3 2 3 2" xfId="1974" xr:uid="{BB97ACF7-A44D-4DAF-B60B-5FC3998163E3}"/>
    <cellStyle name="Normal 7 2 3 2 3 2 2" xfId="4056" xr:uid="{EFF68ECB-34A2-45EB-B69B-4B00EC8D5B76}"/>
    <cellStyle name="Normal 7 2 3 2 3 3" xfId="1975" xr:uid="{C4FE1F4E-71D5-420D-B84F-8E775F632B31}"/>
    <cellStyle name="Normal 7 2 3 2 3 4" xfId="1976" xr:uid="{9281BD6B-BA22-4E11-8E80-9EBDBFED055F}"/>
    <cellStyle name="Normal 7 2 3 2 4" xfId="1977" xr:uid="{41EC1364-FE14-48DD-8C33-C51B1A1F5F86}"/>
    <cellStyle name="Normal 7 2 3 2 4 2" xfId="4057" xr:uid="{228C90C8-39DD-4B1F-8DEC-3C3C76982DF1}"/>
    <cellStyle name="Normal 7 2 3 2 5" xfId="1978" xr:uid="{BFEDD72D-1646-4D5F-B465-B292846A5AA6}"/>
    <cellStyle name="Normal 7 2 3 2 6" xfId="1979" xr:uid="{197EE13C-8DE9-4F64-9342-7C0EF2188270}"/>
    <cellStyle name="Normal 7 2 3 3" xfId="1980" xr:uid="{311FF790-42A8-4BCE-9445-4620ABAA4073}"/>
    <cellStyle name="Normal 7 2 3 3 2" xfId="1981" xr:uid="{049889A1-4BAE-470B-90EB-924B54B150EF}"/>
    <cellStyle name="Normal 7 2 3 3 2 2" xfId="1982" xr:uid="{30554F23-A534-4151-94DC-B6FB5A2C3265}"/>
    <cellStyle name="Normal 7 2 3 3 2 2 2" xfId="4058" xr:uid="{4D7CB157-DD5D-4060-A32D-1290E7C4D672}"/>
    <cellStyle name="Normal 7 2 3 3 2 2 2 2" xfId="4059" xr:uid="{0172DA43-21F0-475E-8693-584A3E5B51D8}"/>
    <cellStyle name="Normal 7 2 3 3 2 2 3" xfId="4060" xr:uid="{62D5557A-D737-4C9E-B83C-CF014B25403A}"/>
    <cellStyle name="Normal 7 2 3 3 2 3" xfId="1983" xr:uid="{17AB2159-393B-4EE8-9ABC-A0D90937C034}"/>
    <cellStyle name="Normal 7 2 3 3 2 3 2" xfId="4061" xr:uid="{6FAA350D-37C3-4245-9688-F45C4264A5C2}"/>
    <cellStyle name="Normal 7 2 3 3 2 4" xfId="1984" xr:uid="{A310DC27-DDD2-4A7A-AEEB-0DB755755BBC}"/>
    <cellStyle name="Normal 7 2 3 3 3" xfId="1985" xr:uid="{886DB340-17BF-487E-B845-3EFB83315506}"/>
    <cellStyle name="Normal 7 2 3 3 3 2" xfId="4062" xr:uid="{8C8A7F64-3A59-44A0-8DDE-20316AC1073D}"/>
    <cellStyle name="Normal 7 2 3 3 3 2 2" xfId="4063" xr:uid="{FA97B1B9-6AE4-4F36-BD86-BCCDBD28EF5A}"/>
    <cellStyle name="Normal 7 2 3 3 3 3" xfId="4064" xr:uid="{9097FB1E-68FF-427C-8B25-51481413CD93}"/>
    <cellStyle name="Normal 7 2 3 3 4" xfId="1986" xr:uid="{32C2C1B6-3BAD-470A-8CF3-15117B0601C3}"/>
    <cellStyle name="Normal 7 2 3 3 4 2" xfId="4065" xr:uid="{59130F42-5B7F-4BD8-BFEA-CE3AFE6529A3}"/>
    <cellStyle name="Normal 7 2 3 3 5" xfId="1987" xr:uid="{D2658936-BCCC-4661-B795-2BD5C175376D}"/>
    <cellStyle name="Normal 7 2 3 4" xfId="1988" xr:uid="{6D15AACA-AE84-4403-825B-AF63940A377E}"/>
    <cellStyle name="Normal 7 2 3 4 2" xfId="1989" xr:uid="{8199451B-7323-4A70-BCCF-A474E51FED49}"/>
    <cellStyle name="Normal 7 2 3 4 2 2" xfId="4066" xr:uid="{69BA11B0-3C19-4EBF-BCE6-D0937A2FE4F8}"/>
    <cellStyle name="Normal 7 2 3 4 2 2 2" xfId="4067" xr:uid="{A1A61B1A-5446-48D5-A4A7-C68E7CA8B8C4}"/>
    <cellStyle name="Normal 7 2 3 4 2 3" xfId="4068" xr:uid="{3DB296F1-905E-4397-8889-6D012CD98482}"/>
    <cellStyle name="Normal 7 2 3 4 3" xfId="1990" xr:uid="{A1317CA1-63D5-4F47-B41D-CF036F55768F}"/>
    <cellStyle name="Normal 7 2 3 4 3 2" xfId="4069" xr:uid="{C625CBEE-EC2A-4BDF-880F-B6A98808D583}"/>
    <cellStyle name="Normal 7 2 3 4 4" xfId="1991" xr:uid="{8BD49A71-5005-446C-B429-B7167CD3036D}"/>
    <cellStyle name="Normal 7 2 3 5" xfId="1992" xr:uid="{18735860-89F9-4F85-9B4F-24D68F3B8492}"/>
    <cellStyle name="Normal 7 2 3 5 2" xfId="1993" xr:uid="{6F8EB0A5-1826-4AB1-B9A4-4B99F61F94D5}"/>
    <cellStyle name="Normal 7 2 3 5 2 2" xfId="4070" xr:uid="{0FA05AA8-5831-40F5-A25E-8DB432FC1CE7}"/>
    <cellStyle name="Normal 7 2 3 5 3" xfId="1994" xr:uid="{E04765B2-8CE0-46DA-AD3D-98E1BC8AB33C}"/>
    <cellStyle name="Normal 7 2 3 5 4" xfId="1995" xr:uid="{259F6E03-6E84-4224-8CAC-64219CEB1ABF}"/>
    <cellStyle name="Normal 7 2 3 6" xfId="1996" xr:uid="{F9D645E8-4734-4D48-9BBD-97408C3794F6}"/>
    <cellStyle name="Normal 7 2 3 6 2" xfId="4071" xr:uid="{7DE20890-9792-4433-8DCF-872309F4DC0A}"/>
    <cellStyle name="Normal 7 2 3 7" xfId="1997" xr:uid="{E8652B8C-4C4B-4E61-8094-921A459603E3}"/>
    <cellStyle name="Normal 7 2 3 8" xfId="1998" xr:uid="{03EDD676-5558-4051-B6C0-271976911D1F}"/>
    <cellStyle name="Normal 7 2 4" xfId="1999" xr:uid="{DF93AEB4-1879-4209-9662-4EACB50F7FC2}"/>
    <cellStyle name="Normal 7 2 4 2" xfId="2000" xr:uid="{DBF4C28A-A86E-42EC-8FA0-44369D9263C8}"/>
    <cellStyle name="Normal 7 2 4 2 2" xfId="2001" xr:uid="{BD9A95A2-5FC9-4E37-A0DA-EBCDACA2F7AC}"/>
    <cellStyle name="Normal 7 2 4 2 2 2" xfId="2002" xr:uid="{432CABED-0F92-4B67-9AD6-C8148373E26D}"/>
    <cellStyle name="Normal 7 2 4 2 2 2 2" xfId="4072" xr:uid="{2ADAA76F-3750-4477-A87F-FE0D277086D9}"/>
    <cellStyle name="Normal 7 2 4 2 2 3" xfId="2003" xr:uid="{EC544F8C-3F2C-4CED-9CA9-D4358A586CC2}"/>
    <cellStyle name="Normal 7 2 4 2 2 4" xfId="2004" xr:uid="{F0C01E23-3265-4809-9AE7-1A296E18B1FA}"/>
    <cellStyle name="Normal 7 2 4 2 3" xfId="2005" xr:uid="{3692CB41-C0A3-43ED-B611-409DFBDF1B70}"/>
    <cellStyle name="Normal 7 2 4 2 3 2" xfId="4073" xr:uid="{0A1495E3-D2BF-46B6-BA1F-45875B6E4E85}"/>
    <cellStyle name="Normal 7 2 4 2 4" xfId="2006" xr:uid="{CC8BF654-B8C9-4E7B-AF12-8D94C8987AA2}"/>
    <cellStyle name="Normal 7 2 4 2 5" xfId="2007" xr:uid="{21854C50-7C99-4D00-8862-319B8884352C}"/>
    <cellStyle name="Normal 7 2 4 3" xfId="2008" xr:uid="{A2BB7DC7-D004-452C-8C08-EF55374920C7}"/>
    <cellStyle name="Normal 7 2 4 3 2" xfId="2009" xr:uid="{0EC50E7B-373C-403B-9EBA-0E941FECDB9D}"/>
    <cellStyle name="Normal 7 2 4 3 2 2" xfId="4074" xr:uid="{76D4B7DD-01E5-47B0-A12E-40747308F307}"/>
    <cellStyle name="Normal 7 2 4 3 3" xfId="2010" xr:uid="{05D50ECA-77AA-40EE-8985-1DB62CBD63C5}"/>
    <cellStyle name="Normal 7 2 4 3 4" xfId="2011" xr:uid="{A9ADA1C4-97B0-4986-858C-1786CB74E25A}"/>
    <cellStyle name="Normal 7 2 4 4" xfId="2012" xr:uid="{45955DCB-7A92-4CD9-AB7F-01FFDFA3104D}"/>
    <cellStyle name="Normal 7 2 4 4 2" xfId="2013" xr:uid="{3679564E-1505-4420-9854-594C9CF368BB}"/>
    <cellStyle name="Normal 7 2 4 4 3" xfId="2014" xr:uid="{DFF78234-E15F-4E1B-88EF-93078F60E5B1}"/>
    <cellStyle name="Normal 7 2 4 4 4" xfId="2015" xr:uid="{2E105602-C9E6-4634-8406-90A12A528EF9}"/>
    <cellStyle name="Normal 7 2 4 5" xfId="2016" xr:uid="{934E06EF-EE8A-4A23-AAC2-9C051104001B}"/>
    <cellStyle name="Normal 7 2 4 6" xfId="2017" xr:uid="{FADD163A-CADC-4BE1-8A16-45121194F40F}"/>
    <cellStyle name="Normal 7 2 4 7" xfId="2018" xr:uid="{633ADA84-4D35-4899-B04C-91ECFB6AF922}"/>
    <cellStyle name="Normal 7 2 5" xfId="2019" xr:uid="{5FAF2654-540B-4BA1-9902-E57888B37ED3}"/>
    <cellStyle name="Normal 7 2 5 2" xfId="2020" xr:uid="{57813646-2AFC-47BF-85D4-956776344A20}"/>
    <cellStyle name="Normal 7 2 5 2 2" xfId="2021" xr:uid="{AF408D83-7B2E-4270-AA60-CB778FB2128A}"/>
    <cellStyle name="Normal 7 2 5 2 2 2" xfId="4075" xr:uid="{1272B57F-7EFE-4C36-9BF7-79AD6A5B25D3}"/>
    <cellStyle name="Normal 7 2 5 2 2 2 2" xfId="4076" xr:uid="{0C9E3303-1CA5-49BE-A51E-B7E4F24F0367}"/>
    <cellStyle name="Normal 7 2 5 2 2 3" xfId="4077" xr:uid="{67C4F464-3A8F-404D-834D-200F602FB0FD}"/>
    <cellStyle name="Normal 7 2 5 2 3" xfId="2022" xr:uid="{B10E24F8-74F9-45D3-A3A2-F5AE1B5343DC}"/>
    <cellStyle name="Normal 7 2 5 2 3 2" xfId="4078" xr:uid="{20DE82C0-078F-4CBD-AE2F-F1D3F74D2DD1}"/>
    <cellStyle name="Normal 7 2 5 2 4" xfId="2023" xr:uid="{03AA4B68-8714-4D4A-AC4A-0F09160F27DB}"/>
    <cellStyle name="Normal 7 2 5 3" xfId="2024" xr:uid="{A0E57E25-E9FD-426E-B564-8E44DAA37CE3}"/>
    <cellStyle name="Normal 7 2 5 3 2" xfId="2025" xr:uid="{FC3A82B2-C7E8-43B5-A324-D22C7C0A5AEE}"/>
    <cellStyle name="Normal 7 2 5 3 2 2" xfId="4079" xr:uid="{EAB422BF-E4E6-437D-A6AC-2EA12614C652}"/>
    <cellStyle name="Normal 7 2 5 3 3" xfId="2026" xr:uid="{69E3F2BF-7649-4FF0-B096-18A8FAA3489D}"/>
    <cellStyle name="Normal 7 2 5 3 4" xfId="2027" xr:uid="{7BDB33AF-0E41-4A86-9F88-B92E3E716487}"/>
    <cellStyle name="Normal 7 2 5 4" xfId="2028" xr:uid="{5F6668DF-663A-4296-A70B-52E0B0053357}"/>
    <cellStyle name="Normal 7 2 5 4 2" xfId="4080" xr:uid="{2AE299BC-769D-4C29-86E9-97EBB2F8D7E4}"/>
    <cellStyle name="Normal 7 2 5 5" xfId="2029" xr:uid="{1167E9D5-2D7C-4240-B7F2-AC1483B1E97C}"/>
    <cellStyle name="Normal 7 2 5 6" xfId="2030" xr:uid="{F24EF05B-FDA6-46F7-B5F9-6459287DEDC3}"/>
    <cellStyle name="Normal 7 2 6" xfId="2031" xr:uid="{CA926741-DB36-4B5C-834C-545D2FC24940}"/>
    <cellStyle name="Normal 7 2 6 2" xfId="2032" xr:uid="{19EA92C9-32D3-4BAD-BB7F-26E6468925BB}"/>
    <cellStyle name="Normal 7 2 6 2 2" xfId="2033" xr:uid="{5E6C4245-FE7D-47A1-A9D5-93D486E006C3}"/>
    <cellStyle name="Normal 7 2 6 2 2 2" xfId="4081" xr:uid="{5B8139F5-59C7-4D03-990E-2826B4BC7979}"/>
    <cellStyle name="Normal 7 2 6 2 3" xfId="2034" xr:uid="{EF9B80E3-6AB2-4E8F-9FF4-B71D1F50E971}"/>
    <cellStyle name="Normal 7 2 6 2 4" xfId="2035" xr:uid="{656A92A7-1BF1-46ED-B27C-83870B3FE774}"/>
    <cellStyle name="Normal 7 2 6 3" xfId="2036" xr:uid="{62AD6711-F420-4C77-90A3-044B5186D652}"/>
    <cellStyle name="Normal 7 2 6 3 2" xfId="4082" xr:uid="{26A0B5D5-0EF6-436B-B0D0-F7D6C81138AB}"/>
    <cellStyle name="Normal 7 2 6 4" xfId="2037" xr:uid="{48C02F73-BCE6-4D81-A01D-4C0C47C3F005}"/>
    <cellStyle name="Normal 7 2 6 5" xfId="2038" xr:uid="{061D211F-EB60-4397-B2B0-D06068BBC8AA}"/>
    <cellStyle name="Normal 7 2 7" xfId="2039" xr:uid="{9778981B-2E77-4D5A-8691-9DFE49B665CD}"/>
    <cellStyle name="Normal 7 2 7 2" xfId="2040" xr:uid="{25364A95-8E1B-4A24-A9A6-D115E30A5819}"/>
    <cellStyle name="Normal 7 2 7 2 2" xfId="4083" xr:uid="{0C197F7F-6C60-4BEE-AB4F-D7CAD91C6C4B}"/>
    <cellStyle name="Normal 7 2 7 2 3" xfId="4384" xr:uid="{8287BF34-D9D1-4A78-B32C-E43AA3B56DD9}"/>
    <cellStyle name="Normal 7 2 7 2 3 2" xfId="4648" xr:uid="{9CA70713-F8A8-4315-BF86-6592D1C5E301}"/>
    <cellStyle name="Normal 7 2 7 3" xfId="2041" xr:uid="{49F23D67-AAD0-43FE-A667-F60621143085}"/>
    <cellStyle name="Normal 7 2 7 4" xfId="2042" xr:uid="{83892F64-5EB8-4146-BD50-D9297065C275}"/>
    <cellStyle name="Normal 7 2 7 4 2" xfId="4793" xr:uid="{672E6464-7F59-447A-B158-4C893020198D}"/>
    <cellStyle name="Normal 7 2 7 4 3" xfId="4854" xr:uid="{D7AA4178-9026-4CB8-97A1-DEF221AE9B36}"/>
    <cellStyle name="Normal 7 2 7 4 4" xfId="4822" xr:uid="{7AFAAAF8-3B8B-4F3F-9717-A9EDCD2994A5}"/>
    <cellStyle name="Normal 7 2 8" xfId="2043" xr:uid="{3623BD7F-625B-4FA0-9D38-D4C0FFD521F2}"/>
    <cellStyle name="Normal 7 2 8 2" xfId="2044" xr:uid="{DFEF0B09-25D2-4AD3-B1BD-27F6667E9416}"/>
    <cellStyle name="Normal 7 2 8 3" xfId="2045" xr:uid="{3472831B-C192-4259-B609-4F5AEAB29BE2}"/>
    <cellStyle name="Normal 7 2 8 4" xfId="2046" xr:uid="{22712A3F-2EAF-4529-9427-5FB1C3B283A6}"/>
    <cellStyle name="Normal 7 2 9" xfId="2047" xr:uid="{9DDA5F10-45AF-4988-A166-E45EA6919A3F}"/>
    <cellStyle name="Normal 7 3" xfId="2048" xr:uid="{7F048BD1-3C33-4594-8BF2-7F24773B3DD2}"/>
    <cellStyle name="Normal 7 3 10" xfId="2049" xr:uid="{48240DFC-8815-49F8-AC7C-CA97D1C21C2F}"/>
    <cellStyle name="Normal 7 3 11" xfId="2050" xr:uid="{1F554C14-F2A2-4CD6-9CBF-0564227B1E92}"/>
    <cellStyle name="Normal 7 3 2" xfId="2051" xr:uid="{952ED089-7352-4D7B-94A6-37366DB74ED5}"/>
    <cellStyle name="Normal 7 3 2 2" xfId="2052" xr:uid="{4E2E1DAD-F12A-41EB-BEEA-8DBAA2C34C53}"/>
    <cellStyle name="Normal 7 3 2 2 2" xfId="2053" xr:uid="{C87A8D71-5B08-4AF7-A23A-DBE4DA0E5BE8}"/>
    <cellStyle name="Normal 7 3 2 2 2 2" xfId="2054" xr:uid="{029AE234-E704-46F7-B314-9FED1E337FC0}"/>
    <cellStyle name="Normal 7 3 2 2 2 2 2" xfId="2055" xr:uid="{06BCB081-B595-488D-9B14-C591E8574284}"/>
    <cellStyle name="Normal 7 3 2 2 2 2 2 2" xfId="4084" xr:uid="{36636ADD-00C0-454B-9DA8-F8CE577D4654}"/>
    <cellStyle name="Normal 7 3 2 2 2 2 3" xfId="2056" xr:uid="{DF8E15B8-A239-4F7E-A36F-40B5F24DBF5C}"/>
    <cellStyle name="Normal 7 3 2 2 2 2 4" xfId="2057" xr:uid="{42D785B9-2CE7-4567-AF44-AEEF87FBB0F5}"/>
    <cellStyle name="Normal 7 3 2 2 2 3" xfId="2058" xr:uid="{5B112E99-6D7D-4766-A11A-C1B81C24A6DE}"/>
    <cellStyle name="Normal 7 3 2 2 2 3 2" xfId="2059" xr:uid="{B57C8066-7EC6-4DCF-910B-D2A307CEF2EE}"/>
    <cellStyle name="Normal 7 3 2 2 2 3 3" xfId="2060" xr:uid="{BEBBDB58-8F63-42C6-B1E3-3A7480B7C719}"/>
    <cellStyle name="Normal 7 3 2 2 2 3 4" xfId="2061" xr:uid="{C3FD60A3-1C21-4ACE-857D-CFE7F88DB1AF}"/>
    <cellStyle name="Normal 7 3 2 2 2 4" xfId="2062" xr:uid="{C3847FAC-4ED3-4484-9F8F-FCC0A9C80DE5}"/>
    <cellStyle name="Normal 7 3 2 2 2 5" xfId="2063" xr:uid="{CFF776AB-91CB-413F-AE97-0F70D18B6118}"/>
    <cellStyle name="Normal 7 3 2 2 2 6" xfId="2064" xr:uid="{35A53179-9D43-4512-B2F9-78F26A923C4B}"/>
    <cellStyle name="Normal 7 3 2 2 3" xfId="2065" xr:uid="{8BB17164-83CC-465F-869D-555C018023D9}"/>
    <cellStyle name="Normal 7 3 2 2 3 2" xfId="2066" xr:uid="{A99EE666-B38D-4485-81BB-80C8711C2D94}"/>
    <cellStyle name="Normal 7 3 2 2 3 2 2" xfId="2067" xr:uid="{A6BDFCAA-2E77-4D5C-B8B3-099BB411206D}"/>
    <cellStyle name="Normal 7 3 2 2 3 2 3" xfId="2068" xr:uid="{7C518AB3-C970-42AA-9542-AA7EC1A57C04}"/>
    <cellStyle name="Normal 7 3 2 2 3 2 4" xfId="2069" xr:uid="{D3543DF6-E9E0-45CD-927A-98BAC0055217}"/>
    <cellStyle name="Normal 7 3 2 2 3 3" xfId="2070" xr:uid="{E9E445E2-0EBC-43C1-BF53-6DB79CE08493}"/>
    <cellStyle name="Normal 7 3 2 2 3 4" xfId="2071" xr:uid="{71981582-9D70-4C5A-A371-D9841C31B82A}"/>
    <cellStyle name="Normal 7 3 2 2 3 5" xfId="2072" xr:uid="{98FBE866-FE86-49BC-8F61-2DD32636FDA9}"/>
    <cellStyle name="Normal 7 3 2 2 4" xfId="2073" xr:uid="{2AECEF12-849D-4BAC-BEBF-873E6C72CCC2}"/>
    <cellStyle name="Normal 7 3 2 2 4 2" xfId="2074" xr:uid="{5796843D-5666-4AFE-883F-F005E0D06138}"/>
    <cellStyle name="Normal 7 3 2 2 4 3" xfId="2075" xr:uid="{213729A5-DA8C-4C08-9660-2B76A167532C}"/>
    <cellStyle name="Normal 7 3 2 2 4 4" xfId="2076" xr:uid="{623ECDB6-672B-4AA5-B5A6-4BCC1631CECE}"/>
    <cellStyle name="Normal 7 3 2 2 5" xfId="2077" xr:uid="{74B1C7E6-5134-42A6-B63C-53398A0EF6CB}"/>
    <cellStyle name="Normal 7 3 2 2 5 2" xfId="2078" xr:uid="{24D32286-994E-43FC-9D01-0704AF1DAD6C}"/>
    <cellStyle name="Normal 7 3 2 2 5 3" xfId="2079" xr:uid="{A6D8E3AA-939F-423B-8CD3-5FD520638CDB}"/>
    <cellStyle name="Normal 7 3 2 2 5 4" xfId="2080" xr:uid="{39019148-39BB-4F9E-80D5-7B43BB616BAB}"/>
    <cellStyle name="Normal 7 3 2 2 6" xfId="2081" xr:uid="{916D9350-C4B2-48DA-B293-036E7AAFDE92}"/>
    <cellStyle name="Normal 7 3 2 2 7" xfId="2082" xr:uid="{CF33B78F-6CCF-4296-95AC-DD4D4AF3341F}"/>
    <cellStyle name="Normal 7 3 2 2 8" xfId="2083" xr:uid="{191B18C7-8F24-483C-B90F-7422CB7500CF}"/>
    <cellStyle name="Normal 7 3 2 3" xfId="2084" xr:uid="{0D24E8C3-CAE9-41F5-B7D1-0A76556979D8}"/>
    <cellStyle name="Normal 7 3 2 3 2" xfId="2085" xr:uid="{AD4BAEF2-F881-4310-B5F3-FBF1BEA46D0D}"/>
    <cellStyle name="Normal 7 3 2 3 2 2" xfId="2086" xr:uid="{8636CDF7-1DAD-4839-8377-14B29466BCB8}"/>
    <cellStyle name="Normal 7 3 2 3 2 2 2" xfId="4085" xr:uid="{ECD6CD05-E389-420B-B898-5905297D8510}"/>
    <cellStyle name="Normal 7 3 2 3 2 2 2 2" xfId="4086" xr:uid="{8BD0463D-5894-4E4C-A269-A1B094F11DFB}"/>
    <cellStyle name="Normal 7 3 2 3 2 2 3" xfId="4087" xr:uid="{A6974199-2027-4495-8779-5D11A7F82DFD}"/>
    <cellStyle name="Normal 7 3 2 3 2 3" xfId="2087" xr:uid="{7C8CCA45-C68C-4034-B5EC-C2534B6F7DB7}"/>
    <cellStyle name="Normal 7 3 2 3 2 3 2" xfId="4088" xr:uid="{BC0F6DAD-218B-4064-9B2B-165BCF13B9AE}"/>
    <cellStyle name="Normal 7 3 2 3 2 4" xfId="2088" xr:uid="{0F6866C7-C208-49F3-9CFE-5622B16C40F2}"/>
    <cellStyle name="Normal 7 3 2 3 3" xfId="2089" xr:uid="{9FA8D75D-8724-44AD-9D61-CB8BC4F9D837}"/>
    <cellStyle name="Normal 7 3 2 3 3 2" xfId="2090" xr:uid="{D9CDEBC8-E2EB-4DD7-99B0-C6DB1779D42B}"/>
    <cellStyle name="Normal 7 3 2 3 3 2 2" xfId="4089" xr:uid="{38AE61A6-4DA6-4F16-A6A9-991CA47B43C6}"/>
    <cellStyle name="Normal 7 3 2 3 3 3" xfId="2091" xr:uid="{CEFEF22E-857D-488F-AAD6-C2CB0D60F83E}"/>
    <cellStyle name="Normal 7 3 2 3 3 4" xfId="2092" xr:uid="{61CE40E8-F08E-4973-BFD7-158335C9B3C7}"/>
    <cellStyle name="Normal 7 3 2 3 4" xfId="2093" xr:uid="{371FF17F-BC69-4703-A741-54DC9D07758F}"/>
    <cellStyle name="Normal 7 3 2 3 4 2" xfId="4090" xr:uid="{9431CF30-214C-49BC-BB17-83039ED171EC}"/>
    <cellStyle name="Normal 7 3 2 3 5" xfId="2094" xr:uid="{302A2629-C7B1-471C-AAD3-6C813A0867E4}"/>
    <cellStyle name="Normal 7 3 2 3 6" xfId="2095" xr:uid="{4ED33C3E-CDDE-499D-8BE4-798D95F4E1B2}"/>
    <cellStyle name="Normal 7 3 2 4" xfId="2096" xr:uid="{AAC779FB-005E-4633-99F9-FAE5E5C62980}"/>
    <cellStyle name="Normal 7 3 2 4 2" xfId="2097" xr:uid="{8B723D6C-A626-4CF8-9EB7-5E2BD8550CDD}"/>
    <cellStyle name="Normal 7 3 2 4 2 2" xfId="2098" xr:uid="{E7FFD278-FF42-4288-946A-D5487B9B35AB}"/>
    <cellStyle name="Normal 7 3 2 4 2 2 2" xfId="4091" xr:uid="{A1CCB300-CABB-4BB7-AB5F-13B6D5570C31}"/>
    <cellStyle name="Normal 7 3 2 4 2 3" xfId="2099" xr:uid="{54BEBFDE-F323-444C-AFC1-89C417281EF1}"/>
    <cellStyle name="Normal 7 3 2 4 2 4" xfId="2100" xr:uid="{636ED4F0-D1A7-406C-868E-8C48B1A55663}"/>
    <cellStyle name="Normal 7 3 2 4 3" xfId="2101" xr:uid="{A97EB398-FAB3-4CA5-83CC-0F2B3E1D6163}"/>
    <cellStyle name="Normal 7 3 2 4 3 2" xfId="4092" xr:uid="{CFB3623C-216D-4D53-8684-6D90E77684AE}"/>
    <cellStyle name="Normal 7 3 2 4 4" xfId="2102" xr:uid="{5F2CEA15-0843-46B7-8E3A-BB02FAFC99F2}"/>
    <cellStyle name="Normal 7 3 2 4 5" xfId="2103" xr:uid="{581CC72E-62B1-4C2E-9F75-E85444519F8C}"/>
    <cellStyle name="Normal 7 3 2 5" xfId="2104" xr:uid="{892BB4E9-0C0E-47A0-A08D-2D407628F55A}"/>
    <cellStyle name="Normal 7 3 2 5 2" xfId="2105" xr:uid="{0293539E-EF00-43E5-881F-A6F9DFF55E10}"/>
    <cellStyle name="Normal 7 3 2 5 2 2" xfId="4093" xr:uid="{CC144959-CA81-406B-A60A-F8FD34471328}"/>
    <cellStyle name="Normal 7 3 2 5 3" xfId="2106" xr:uid="{BF4894A9-5AA6-4788-85DF-8BC0DA9C69C7}"/>
    <cellStyle name="Normal 7 3 2 5 4" xfId="2107" xr:uid="{582E70EB-56C2-4898-AD46-5219C1E401D9}"/>
    <cellStyle name="Normal 7 3 2 6" xfId="2108" xr:uid="{09C5C043-64ED-4593-AB36-0264AA07002C}"/>
    <cellStyle name="Normal 7 3 2 6 2" xfId="2109" xr:uid="{87BE5AE4-C88F-4603-B259-88E411C14B64}"/>
    <cellStyle name="Normal 7 3 2 6 3" xfId="2110" xr:uid="{E48C8293-44D0-4EF6-801C-AF9DC37D62E6}"/>
    <cellStyle name="Normal 7 3 2 6 4" xfId="2111" xr:uid="{B2D7E0C4-8697-4FA6-A5ED-8D46978C8671}"/>
    <cellStyle name="Normal 7 3 2 7" xfId="2112" xr:uid="{9FD0A964-9E4B-4E2D-8E06-B60994373792}"/>
    <cellStyle name="Normal 7 3 2 8" xfId="2113" xr:uid="{D3035279-9557-4A8F-BA9A-4D70F7A3E203}"/>
    <cellStyle name="Normal 7 3 2 9" xfId="2114" xr:uid="{1FDB3946-5F67-4115-908D-DB30A499E812}"/>
    <cellStyle name="Normal 7 3 3" xfId="2115" xr:uid="{53F9A1A1-DAFF-492E-BD3E-43B71E26D890}"/>
    <cellStyle name="Normal 7 3 3 2" xfId="2116" xr:uid="{EE48D3CF-99B7-49D1-8344-2AACF0786F5D}"/>
    <cellStyle name="Normal 7 3 3 2 2" xfId="2117" xr:uid="{8233DC50-B7D7-4C4E-ABDB-A4A14FCACB26}"/>
    <cellStyle name="Normal 7 3 3 2 2 2" xfId="2118" xr:uid="{34B50E2C-E344-487F-84E7-B1946C9B1EC3}"/>
    <cellStyle name="Normal 7 3 3 2 2 2 2" xfId="4094" xr:uid="{D194485E-1828-45BB-AA38-D8696542C60F}"/>
    <cellStyle name="Normal 7 3 3 2 2 2 2 2" xfId="4737" xr:uid="{AE8E00C4-C0EB-4E2D-9C61-30B105196548}"/>
    <cellStyle name="Normal 7 3 3 2 2 2 3" xfId="4738" xr:uid="{988CA86F-7A60-4BA1-A37E-712AADE8B009}"/>
    <cellStyle name="Normal 7 3 3 2 2 3" xfId="2119" xr:uid="{59EE3DA1-DB0B-4770-AA07-504ACC639355}"/>
    <cellStyle name="Normal 7 3 3 2 2 3 2" xfId="4739" xr:uid="{73FBA855-FA65-4475-960D-D22E236DE499}"/>
    <cellStyle name="Normal 7 3 3 2 2 4" xfId="2120" xr:uid="{DA2C05C2-8BBF-49D6-A7F9-AF1128E346B2}"/>
    <cellStyle name="Normal 7 3 3 2 3" xfId="2121" xr:uid="{5A714373-AD1A-4A8F-8205-1AA56C9DB021}"/>
    <cellStyle name="Normal 7 3 3 2 3 2" xfId="2122" xr:uid="{8EFDFBD2-3444-4548-8772-2C40C745A333}"/>
    <cellStyle name="Normal 7 3 3 2 3 2 2" xfId="4740" xr:uid="{AFB07ABC-3690-4B74-BDEC-D1AE6C0C2E15}"/>
    <cellStyle name="Normal 7 3 3 2 3 3" xfId="2123" xr:uid="{8BA5261E-569D-49BE-89DD-562D6FBA77FA}"/>
    <cellStyle name="Normal 7 3 3 2 3 4" xfId="2124" xr:uid="{6BD07A24-FC51-4606-8F5E-A0DE4A254F35}"/>
    <cellStyle name="Normal 7 3 3 2 4" xfId="2125" xr:uid="{BA0F5F31-4A61-4B98-B603-DE9AC5B89C49}"/>
    <cellStyle name="Normal 7 3 3 2 4 2" xfId="4741" xr:uid="{C301AF8B-1653-4171-9555-8E8B90FD0912}"/>
    <cellStyle name="Normal 7 3 3 2 5" xfId="2126" xr:uid="{A0341CE5-550B-4883-82DA-76A903AD249A}"/>
    <cellStyle name="Normal 7 3 3 2 6" xfId="2127" xr:uid="{9C980555-EB91-47FB-9E5D-DB157A3949D3}"/>
    <cellStyle name="Normal 7 3 3 3" xfId="2128" xr:uid="{8DFB0D21-3F7A-4DF5-ABC7-B30CA8602FB8}"/>
    <cellStyle name="Normal 7 3 3 3 2" xfId="2129" xr:uid="{A0AA35AE-C81B-45CD-A935-2D1AE5491AB2}"/>
    <cellStyle name="Normal 7 3 3 3 2 2" xfId="2130" xr:uid="{91B9BEDF-DE53-4655-94EF-FA77AEF1130F}"/>
    <cellStyle name="Normal 7 3 3 3 2 2 2" xfId="4742" xr:uid="{1D6BCCAD-9F62-4AF4-B205-C95DC3E38A9B}"/>
    <cellStyle name="Normal 7 3 3 3 2 3" xfId="2131" xr:uid="{CEFF65FE-1D46-48DD-B7EC-07A68A665CF4}"/>
    <cellStyle name="Normal 7 3 3 3 2 4" xfId="2132" xr:uid="{0A9F0429-60CB-49E9-8011-EC3D5B851C09}"/>
    <cellStyle name="Normal 7 3 3 3 3" xfId="2133" xr:uid="{BA14379C-3141-49B5-8B94-0F50BB76AF4B}"/>
    <cellStyle name="Normal 7 3 3 3 3 2" xfId="4743" xr:uid="{00DCDFBF-ED7D-4B23-B61C-BFA84D2B48AB}"/>
    <cellStyle name="Normal 7 3 3 3 4" xfId="2134" xr:uid="{7FC4F5AA-8F8C-4A20-875D-F1DA3E2367A9}"/>
    <cellStyle name="Normal 7 3 3 3 5" xfId="2135" xr:uid="{7DB4DAB6-FC4E-4347-860E-59EA07AEEF07}"/>
    <cellStyle name="Normal 7 3 3 4" xfId="2136" xr:uid="{E6E760B2-68CD-4DCF-8810-2E06CDB0BCCF}"/>
    <cellStyle name="Normal 7 3 3 4 2" xfId="2137" xr:uid="{E179D9F1-836D-40A1-B34E-FB3D88A1A999}"/>
    <cellStyle name="Normal 7 3 3 4 2 2" xfId="4744" xr:uid="{0A7D6817-EEDF-422D-A687-B90707EF99FE}"/>
    <cellStyle name="Normal 7 3 3 4 3" xfId="2138" xr:uid="{5693137B-8C09-4D6C-9A98-080206578597}"/>
    <cellStyle name="Normal 7 3 3 4 4" xfId="2139" xr:uid="{75A7B661-5F1F-4A68-B136-49A2827C1E50}"/>
    <cellStyle name="Normal 7 3 3 5" xfId="2140" xr:uid="{DD3CC025-8001-4DF6-9BEA-2AA88FE247D5}"/>
    <cellStyle name="Normal 7 3 3 5 2" xfId="2141" xr:uid="{39FDF722-48A6-407A-8B40-BF2490908B80}"/>
    <cellStyle name="Normal 7 3 3 5 3" xfId="2142" xr:uid="{7DB746BA-6BFA-4EDA-B3E2-68CC70048975}"/>
    <cellStyle name="Normal 7 3 3 5 4" xfId="2143" xr:uid="{525F8935-0B63-4206-B12B-22D4772FD1FA}"/>
    <cellStyle name="Normal 7 3 3 6" xfId="2144" xr:uid="{ACC51202-EA82-465F-AED4-45041C987307}"/>
    <cellStyle name="Normal 7 3 3 7" xfId="2145" xr:uid="{E6C22BE6-DD8D-429B-9FF9-0056E7F7D20C}"/>
    <cellStyle name="Normal 7 3 3 8" xfId="2146" xr:uid="{0DA87F22-EF31-4DAE-80CE-08F880F258B4}"/>
    <cellStyle name="Normal 7 3 4" xfId="2147" xr:uid="{6F09765D-7261-48A3-AA55-A948053FAFC2}"/>
    <cellStyle name="Normal 7 3 4 2" xfId="2148" xr:uid="{E3640745-F964-4DFE-83FB-81CCE617278C}"/>
    <cellStyle name="Normal 7 3 4 2 2" xfId="2149" xr:uid="{4EAA91E8-E00E-4053-8D20-BD03010173BF}"/>
    <cellStyle name="Normal 7 3 4 2 2 2" xfId="2150" xr:uid="{8F5F9D27-B542-4870-9B00-A486775D54D0}"/>
    <cellStyle name="Normal 7 3 4 2 2 2 2" xfId="4095" xr:uid="{ED75B374-7504-4A49-AF17-89570EF1FF8C}"/>
    <cellStyle name="Normal 7 3 4 2 2 3" xfId="2151" xr:uid="{2729AF12-BAAD-4FA6-B3A2-87DD069F7FD6}"/>
    <cellStyle name="Normal 7 3 4 2 2 4" xfId="2152" xr:uid="{91F33805-3A67-45C0-A414-A1A588DA1897}"/>
    <cellStyle name="Normal 7 3 4 2 3" xfId="2153" xr:uid="{D493AC88-3A7D-48EA-9360-5ED84036F844}"/>
    <cellStyle name="Normal 7 3 4 2 3 2" xfId="4096" xr:uid="{4D8ACFF7-9D16-4728-9448-36BB4FE18DF0}"/>
    <cellStyle name="Normal 7 3 4 2 4" xfId="2154" xr:uid="{FCBF27FB-0F66-4CBC-9A4C-78366BFEF7CA}"/>
    <cellStyle name="Normal 7 3 4 2 5" xfId="2155" xr:uid="{51094AB6-82B7-411A-860B-4671949ABE6C}"/>
    <cellStyle name="Normal 7 3 4 3" xfId="2156" xr:uid="{C6E89310-5646-4A31-A13B-5E50CA4071CF}"/>
    <cellStyle name="Normal 7 3 4 3 2" xfId="2157" xr:uid="{07C96D33-91D8-432A-BF7A-383AE66FA70C}"/>
    <cellStyle name="Normal 7 3 4 3 2 2" xfId="4097" xr:uid="{C3BDA163-DB27-4ABB-A95F-E23ABE17621E}"/>
    <cellStyle name="Normal 7 3 4 3 3" xfId="2158" xr:uid="{73259508-96AE-4321-B321-7C05A1051B3A}"/>
    <cellStyle name="Normal 7 3 4 3 4" xfId="2159" xr:uid="{ED6C674C-D5F9-42BA-9364-E30C407C672C}"/>
    <cellStyle name="Normal 7 3 4 4" xfId="2160" xr:uid="{D62DB42E-5484-45F8-ACDC-F2978A61B458}"/>
    <cellStyle name="Normal 7 3 4 4 2" xfId="2161" xr:uid="{95623F96-61B8-4F7F-9C2E-EFE3EFCC20E2}"/>
    <cellStyle name="Normal 7 3 4 4 3" xfId="2162" xr:uid="{10A3A125-CCB7-4193-BB12-5848E05FB7D4}"/>
    <cellStyle name="Normal 7 3 4 4 4" xfId="2163" xr:uid="{6D336941-BD25-48E4-8AA2-9A1CD6331A72}"/>
    <cellStyle name="Normal 7 3 4 5" xfId="2164" xr:uid="{B3F57F52-A2B7-48AE-882F-A02ADAF5DFAB}"/>
    <cellStyle name="Normal 7 3 4 6" xfId="2165" xr:uid="{9CD690F0-A3A5-4AA3-AF7B-C503E89A3F6D}"/>
    <cellStyle name="Normal 7 3 4 7" xfId="2166" xr:uid="{DB65ADDC-EC74-495B-B02A-C206631E4F24}"/>
    <cellStyle name="Normal 7 3 5" xfId="2167" xr:uid="{E619A23A-BCAE-4A81-AB11-6C73FFA613E9}"/>
    <cellStyle name="Normal 7 3 5 2" xfId="2168" xr:uid="{2D6E93A3-9549-4FB4-BC40-886DB6A51263}"/>
    <cellStyle name="Normal 7 3 5 2 2" xfId="2169" xr:uid="{B1AC488C-1A2A-4A0D-BA8F-4E872EED177A}"/>
    <cellStyle name="Normal 7 3 5 2 2 2" xfId="4098" xr:uid="{27C7F8B7-A02E-42AC-9E49-9145C62D3353}"/>
    <cellStyle name="Normal 7 3 5 2 3" xfId="2170" xr:uid="{C9E0E78A-8647-4E2B-BDC0-A8F14F211EC4}"/>
    <cellStyle name="Normal 7 3 5 2 4" xfId="2171" xr:uid="{B3B2AF5D-B805-4170-9C57-B33EF4093956}"/>
    <cellStyle name="Normal 7 3 5 3" xfId="2172" xr:uid="{BC4A554E-252D-40CA-95F3-12D02E86BB55}"/>
    <cellStyle name="Normal 7 3 5 3 2" xfId="2173" xr:uid="{E5D90705-2366-4EA0-B570-56385E7B40C5}"/>
    <cellStyle name="Normal 7 3 5 3 3" xfId="2174" xr:uid="{3D4321E0-9328-4917-A1BB-2A926C7EE4BA}"/>
    <cellStyle name="Normal 7 3 5 3 4" xfId="2175" xr:uid="{297934AF-8F12-41C0-B72C-78FFBF12190D}"/>
    <cellStyle name="Normal 7 3 5 4" xfId="2176" xr:uid="{4F323E3C-9A74-4B07-8588-04F4D617002B}"/>
    <cellStyle name="Normal 7 3 5 5" xfId="2177" xr:uid="{E63B7479-806E-4994-B947-0A5209DCEF24}"/>
    <cellStyle name="Normal 7 3 5 6" xfId="2178" xr:uid="{A2B86392-BF0B-4C18-B376-C936AAAC7871}"/>
    <cellStyle name="Normal 7 3 6" xfId="2179" xr:uid="{D1A2F038-8268-4CB8-AC53-BC4D49138461}"/>
    <cellStyle name="Normal 7 3 6 2" xfId="2180" xr:uid="{9491C618-E019-4D94-BA2F-7002966075C8}"/>
    <cellStyle name="Normal 7 3 6 2 2" xfId="2181" xr:uid="{F26AA1E6-4D4A-4ABD-AFDB-686373CF9C4D}"/>
    <cellStyle name="Normal 7 3 6 2 3" xfId="2182" xr:uid="{3145D982-5617-47FB-A6BE-BDFCA7B758B3}"/>
    <cellStyle name="Normal 7 3 6 2 4" xfId="2183" xr:uid="{5800B41E-5C7A-4783-8C00-5BD98A5D4591}"/>
    <cellStyle name="Normal 7 3 6 3" xfId="2184" xr:uid="{0EF1CFB4-3360-447D-81AC-852FE7333533}"/>
    <cellStyle name="Normal 7 3 6 4" xfId="2185" xr:uid="{10133590-8D4E-49CA-9293-DE4DA6639C0D}"/>
    <cellStyle name="Normal 7 3 6 5" xfId="2186" xr:uid="{CF803EC1-8CB8-4569-A147-92CB7EB34963}"/>
    <cellStyle name="Normal 7 3 7" xfId="2187" xr:uid="{21B094B0-8C65-4DD4-8835-E52C1280166A}"/>
    <cellStyle name="Normal 7 3 7 2" xfId="2188" xr:uid="{CFCBB132-6009-4C84-9CEE-70B223AC01D0}"/>
    <cellStyle name="Normal 7 3 7 3" xfId="2189" xr:uid="{F461165E-1ADA-48CE-84F5-80871DB60706}"/>
    <cellStyle name="Normal 7 3 7 4" xfId="2190" xr:uid="{6FC0D895-D988-4809-94EC-6A3CD2FCD68B}"/>
    <cellStyle name="Normal 7 3 8" xfId="2191" xr:uid="{5AB6720E-78DC-4DB8-8BB2-0B6BC6A29851}"/>
    <cellStyle name="Normal 7 3 8 2" xfId="2192" xr:uid="{7E2A8498-A708-4A3B-8C24-26E9353FFDE0}"/>
    <cellStyle name="Normal 7 3 8 3" xfId="2193" xr:uid="{522BC7C5-7D3B-40AF-92CE-3C995B015B2E}"/>
    <cellStyle name="Normal 7 3 8 4" xfId="2194" xr:uid="{370F456B-5BE3-4B34-937F-28D7103647AA}"/>
    <cellStyle name="Normal 7 3 9" xfId="2195" xr:uid="{6E1D2AB4-D5EA-4A78-8412-6C098D30A54E}"/>
    <cellStyle name="Normal 7 4" xfId="2196" xr:uid="{2899FDBE-2A61-443F-AA2F-DA13DBC40348}"/>
    <cellStyle name="Normal 7 4 10" xfId="2197" xr:uid="{BA0C4FD7-EA40-4AB6-A091-8C6EF96EDE1F}"/>
    <cellStyle name="Normal 7 4 11" xfId="2198" xr:uid="{93448507-76B8-4DCA-829A-A9C8304BE4B3}"/>
    <cellStyle name="Normal 7 4 2" xfId="2199" xr:uid="{33970A99-C055-40B9-9ADD-FE0FDBD85F62}"/>
    <cellStyle name="Normal 7 4 2 2" xfId="2200" xr:uid="{B2E41977-8A9D-4C01-96F5-49CD9E82DAC0}"/>
    <cellStyle name="Normal 7 4 2 2 2" xfId="2201" xr:uid="{0A829740-74D1-4D7F-B435-176E6C20A998}"/>
    <cellStyle name="Normal 7 4 2 2 2 2" xfId="2202" xr:uid="{EF2D3702-91EC-4058-A430-7BE0DFA04EB1}"/>
    <cellStyle name="Normal 7 4 2 2 2 2 2" xfId="2203" xr:uid="{5441EA6C-D41F-4AA1-BFE0-6722B6522F49}"/>
    <cellStyle name="Normal 7 4 2 2 2 2 3" xfId="2204" xr:uid="{90979C26-6C5C-4805-8CC2-B4CBADE51F7A}"/>
    <cellStyle name="Normal 7 4 2 2 2 2 4" xfId="2205" xr:uid="{BCC3D963-71CD-4838-80FB-50219C1E8E8D}"/>
    <cellStyle name="Normal 7 4 2 2 2 3" xfId="2206" xr:uid="{36B1F1E7-3AE2-41B3-AEFF-A0E634990F40}"/>
    <cellStyle name="Normal 7 4 2 2 2 3 2" xfId="2207" xr:uid="{34E8DB16-B261-4161-9169-67B4B945CD37}"/>
    <cellStyle name="Normal 7 4 2 2 2 3 3" xfId="2208" xr:uid="{1372877C-E3F6-42A4-B54E-98315194F2F0}"/>
    <cellStyle name="Normal 7 4 2 2 2 3 4" xfId="2209" xr:uid="{B1D2C990-6642-42E1-8899-85FD8E939668}"/>
    <cellStyle name="Normal 7 4 2 2 2 4" xfId="2210" xr:uid="{2FEE68F0-02A1-48DA-83FD-39B89C3E56A4}"/>
    <cellStyle name="Normal 7 4 2 2 2 5" xfId="2211" xr:uid="{18F5B517-9D9A-43B7-A660-F6972E4EE043}"/>
    <cellStyle name="Normal 7 4 2 2 2 6" xfId="2212" xr:uid="{4EB3DA85-D88A-43B7-8B7E-F3A3F38B8D33}"/>
    <cellStyle name="Normal 7 4 2 2 3" xfId="2213" xr:uid="{3CD5FB40-E155-49DB-9CB4-DB3523684F4A}"/>
    <cellStyle name="Normal 7 4 2 2 3 2" xfId="2214" xr:uid="{68E6B1C1-7316-4FB6-9A9D-A5D78D4BDA68}"/>
    <cellStyle name="Normal 7 4 2 2 3 2 2" xfId="2215" xr:uid="{25A01401-239E-4E7F-8037-886CC110D160}"/>
    <cellStyle name="Normal 7 4 2 2 3 2 3" xfId="2216" xr:uid="{BE8F43FE-1A4D-4FD3-A7A3-87FB033BEA37}"/>
    <cellStyle name="Normal 7 4 2 2 3 2 4" xfId="2217" xr:uid="{69C9527B-98A0-4BBF-B248-5F93D02F223E}"/>
    <cellStyle name="Normal 7 4 2 2 3 3" xfId="2218" xr:uid="{88F39B05-9F09-4E2C-93F5-FD2E2E807346}"/>
    <cellStyle name="Normal 7 4 2 2 3 4" xfId="2219" xr:uid="{94F1EBF7-04F6-4210-95DB-E228A3B137D8}"/>
    <cellStyle name="Normal 7 4 2 2 3 5" xfId="2220" xr:uid="{4E032E78-B8E5-4520-8F4E-4C50791FE549}"/>
    <cellStyle name="Normal 7 4 2 2 4" xfId="2221" xr:uid="{A5A87D6A-FBD0-44FA-9FB5-979206DE89D6}"/>
    <cellStyle name="Normal 7 4 2 2 4 2" xfId="2222" xr:uid="{9D6B7DD3-B9A9-46A8-9137-3A5B2DA4FD44}"/>
    <cellStyle name="Normal 7 4 2 2 4 3" xfId="2223" xr:uid="{1F808107-C57C-46D0-B2F3-6D174EB36B76}"/>
    <cellStyle name="Normal 7 4 2 2 4 4" xfId="2224" xr:uid="{B25A20DD-D854-49D4-99CB-86DDEA3A892C}"/>
    <cellStyle name="Normal 7 4 2 2 5" xfId="2225" xr:uid="{AE66F390-E6C1-4052-AFC3-9CCEE1BABAD0}"/>
    <cellStyle name="Normal 7 4 2 2 5 2" xfId="2226" xr:uid="{40EE0CE9-7697-4305-BEA3-8CE648CE7A34}"/>
    <cellStyle name="Normal 7 4 2 2 5 3" xfId="2227" xr:uid="{4316EF2C-5B94-420B-BB83-92EAAC81C6E9}"/>
    <cellStyle name="Normal 7 4 2 2 5 4" xfId="2228" xr:uid="{CBB158B0-AE76-4F57-82A3-3E0F54E04319}"/>
    <cellStyle name="Normal 7 4 2 2 6" xfId="2229" xr:uid="{4F8624CE-DDF5-4244-A29B-3C4CD0E7E7A7}"/>
    <cellStyle name="Normal 7 4 2 2 7" xfId="2230" xr:uid="{AA0AF1AC-B50B-47DA-939B-5C01F2BAAA05}"/>
    <cellStyle name="Normal 7 4 2 2 8" xfId="2231" xr:uid="{ADE42821-9E46-4E41-BB47-9556575DD8BE}"/>
    <cellStyle name="Normal 7 4 2 3" xfId="2232" xr:uid="{0B36054A-A976-46C7-BBEC-648F3E2F7D6F}"/>
    <cellStyle name="Normal 7 4 2 3 2" xfId="2233" xr:uid="{791AC487-4E64-44A0-A080-A01D12CFDC1C}"/>
    <cellStyle name="Normal 7 4 2 3 2 2" xfId="2234" xr:uid="{44737CE5-28F6-469D-AD65-31387D751CCC}"/>
    <cellStyle name="Normal 7 4 2 3 2 3" xfId="2235" xr:uid="{19FD173D-3C3C-4D96-9CBB-2CF33EE325D4}"/>
    <cellStyle name="Normal 7 4 2 3 2 4" xfId="2236" xr:uid="{51FA4714-A80F-408D-B9EA-24281A9AF1C1}"/>
    <cellStyle name="Normal 7 4 2 3 3" xfId="2237" xr:uid="{B761286F-5243-4FE3-B7F1-955F7756CA8A}"/>
    <cellStyle name="Normal 7 4 2 3 3 2" xfId="2238" xr:uid="{5D3BA4EA-B46A-4CCF-B1F4-74A1CB9A561E}"/>
    <cellStyle name="Normal 7 4 2 3 3 3" xfId="2239" xr:uid="{2BBDFC02-E93A-47BA-AC87-884D1A517786}"/>
    <cellStyle name="Normal 7 4 2 3 3 4" xfId="2240" xr:uid="{1C5FA1EA-CE7F-4539-85FC-0083D2AF821D}"/>
    <cellStyle name="Normal 7 4 2 3 4" xfId="2241" xr:uid="{D74D3505-AA4F-4BAA-BF8C-A27E1946E445}"/>
    <cellStyle name="Normal 7 4 2 3 5" xfId="2242" xr:uid="{BB716A59-44D3-4F9D-A57D-EFC12D28D4C2}"/>
    <cellStyle name="Normal 7 4 2 3 6" xfId="2243" xr:uid="{412D7CD8-B15A-4FB5-8838-44293F31E9A5}"/>
    <cellStyle name="Normal 7 4 2 4" xfId="2244" xr:uid="{062F76A4-C1F5-4068-9B43-A5EC10258C64}"/>
    <cellStyle name="Normal 7 4 2 4 2" xfId="2245" xr:uid="{6F7B53EE-EB5E-4FE0-9618-D036026AC0A7}"/>
    <cellStyle name="Normal 7 4 2 4 2 2" xfId="2246" xr:uid="{8B78FA51-1FF0-404C-9BA8-87A6A4101E65}"/>
    <cellStyle name="Normal 7 4 2 4 2 3" xfId="2247" xr:uid="{9DFBCD6E-1973-4C0C-AB4E-5043501AB69E}"/>
    <cellStyle name="Normal 7 4 2 4 2 4" xfId="2248" xr:uid="{717F3CC4-6450-4692-B20C-37E85239C2B0}"/>
    <cellStyle name="Normal 7 4 2 4 3" xfId="2249" xr:uid="{529D78A5-A4F2-424D-AED5-766CED5DDBE2}"/>
    <cellStyle name="Normal 7 4 2 4 4" xfId="2250" xr:uid="{2C77FB42-72CD-49FF-9AB6-1048EE358A0F}"/>
    <cellStyle name="Normal 7 4 2 4 5" xfId="2251" xr:uid="{16B06872-8922-4044-AB34-9ADC3B817731}"/>
    <cellStyle name="Normal 7 4 2 5" xfId="2252" xr:uid="{DAAF6D3E-E5F8-4A43-B34B-95837BC334B9}"/>
    <cellStyle name="Normal 7 4 2 5 2" xfId="2253" xr:uid="{E8797E18-2CDC-4885-9DB3-D67753B9BB4B}"/>
    <cellStyle name="Normal 7 4 2 5 3" xfId="2254" xr:uid="{64B150CF-6EE2-4FB6-AE20-D19BAE2ADDF6}"/>
    <cellStyle name="Normal 7 4 2 5 4" xfId="2255" xr:uid="{71066DBB-7A85-479E-9D82-71600D8A9B46}"/>
    <cellStyle name="Normal 7 4 2 6" xfId="2256" xr:uid="{EC11E78E-8DFC-4933-8548-A144B6FE59E8}"/>
    <cellStyle name="Normal 7 4 2 6 2" xfId="2257" xr:uid="{D35276D7-7977-4D4C-A908-D044F3622C05}"/>
    <cellStyle name="Normal 7 4 2 6 3" xfId="2258" xr:uid="{476D929F-FD45-4A66-BD66-D84A712C97E9}"/>
    <cellStyle name="Normal 7 4 2 6 4" xfId="2259" xr:uid="{534EA44C-43DF-4FCE-894F-4C6FD28CA633}"/>
    <cellStyle name="Normal 7 4 2 7" xfId="2260" xr:uid="{197D30DF-0A79-41AA-8A13-1FBED76DD1D4}"/>
    <cellStyle name="Normal 7 4 2 8" xfId="2261" xr:uid="{B15220CF-ED44-4CD2-BE16-C8C1164A1199}"/>
    <cellStyle name="Normal 7 4 2 9" xfId="2262" xr:uid="{E611F730-076C-4826-98E8-903323C76588}"/>
    <cellStyle name="Normal 7 4 3" xfId="2263" xr:uid="{B78C31A2-3973-421A-9E78-B7D4BF6FB7FE}"/>
    <cellStyle name="Normal 7 4 3 2" xfId="2264" xr:uid="{5EC53195-79B4-45CB-9C51-D963885B3194}"/>
    <cellStyle name="Normal 7 4 3 2 2" xfId="2265" xr:uid="{5DEA12D4-B273-4480-B4D7-C1791A5F8B56}"/>
    <cellStyle name="Normal 7 4 3 2 2 2" xfId="2266" xr:uid="{4AB713D1-4141-4EF8-8392-C8682CE6FD99}"/>
    <cellStyle name="Normal 7 4 3 2 2 2 2" xfId="4099" xr:uid="{C76E9A44-2854-4113-996D-3BF153469E52}"/>
    <cellStyle name="Normal 7 4 3 2 2 3" xfId="2267" xr:uid="{97413CA1-2D76-4B70-8872-99AB04A156DB}"/>
    <cellStyle name="Normal 7 4 3 2 2 4" xfId="2268" xr:uid="{C1FB54B9-DEB9-4705-B48F-1F0E62F1F3A3}"/>
    <cellStyle name="Normal 7 4 3 2 3" xfId="2269" xr:uid="{85902420-68FD-44A4-8DDC-F6B9D8C2701F}"/>
    <cellStyle name="Normal 7 4 3 2 3 2" xfId="2270" xr:uid="{1B91DFB6-9A4B-4B1B-8B8E-03D4A00E2347}"/>
    <cellStyle name="Normal 7 4 3 2 3 3" xfId="2271" xr:uid="{B5502D46-B50C-4463-ABB0-AA000E7D60F3}"/>
    <cellStyle name="Normal 7 4 3 2 3 4" xfId="2272" xr:uid="{B0FB163C-D327-4FBA-8BFF-1470F02F49CB}"/>
    <cellStyle name="Normal 7 4 3 2 4" xfId="2273" xr:uid="{B98A2D09-8A16-4F49-BC0D-8A0BF3489D7E}"/>
    <cellStyle name="Normal 7 4 3 2 5" xfId="2274" xr:uid="{A8F90354-92F1-4D8E-BA38-9668B7C38899}"/>
    <cellStyle name="Normal 7 4 3 2 6" xfId="2275" xr:uid="{F6C630A4-49BA-4EDF-B2A2-2D1154588743}"/>
    <cellStyle name="Normal 7 4 3 3" xfId="2276" xr:uid="{89212238-D6B2-4C04-B6BA-41B955001D84}"/>
    <cellStyle name="Normal 7 4 3 3 2" xfId="2277" xr:uid="{C0BBD233-136A-4B1B-A6DC-4E031635F07D}"/>
    <cellStyle name="Normal 7 4 3 3 2 2" xfId="2278" xr:uid="{D722351B-884F-4DA4-A2D4-D99850B2FF39}"/>
    <cellStyle name="Normal 7 4 3 3 2 3" xfId="2279" xr:uid="{0C3821AA-CD70-42F0-91CA-D3D209E7C47D}"/>
    <cellStyle name="Normal 7 4 3 3 2 4" xfId="2280" xr:uid="{C7CBFBFC-13B6-4201-B4CB-BD8CCDB2269C}"/>
    <cellStyle name="Normal 7 4 3 3 3" xfId="2281" xr:uid="{C70EA726-8C5F-434B-9940-03502C1A44BC}"/>
    <cellStyle name="Normal 7 4 3 3 4" xfId="2282" xr:uid="{7907AD17-1FA7-44FE-8BA5-E95E2BA8158A}"/>
    <cellStyle name="Normal 7 4 3 3 5" xfId="2283" xr:uid="{1A6BAB4A-205A-4F9A-948E-55A7126E8617}"/>
    <cellStyle name="Normal 7 4 3 4" xfId="2284" xr:uid="{0C5AD3D1-8744-40BA-AC6F-9A3AFFE1177B}"/>
    <cellStyle name="Normal 7 4 3 4 2" xfId="2285" xr:uid="{A1AAB3DC-BED4-453D-8AC1-00E5CD0A3D0A}"/>
    <cellStyle name="Normal 7 4 3 4 3" xfId="2286" xr:uid="{EB31274A-0E47-4FB0-8DF6-5C26BC8C784C}"/>
    <cellStyle name="Normal 7 4 3 4 4" xfId="2287" xr:uid="{6456A391-347A-4375-83B6-D4DEBED5DA6D}"/>
    <cellStyle name="Normal 7 4 3 5" xfId="2288" xr:uid="{429DA88D-9429-4454-832E-AB24023502D2}"/>
    <cellStyle name="Normal 7 4 3 5 2" xfId="2289" xr:uid="{9CA7D51E-D234-44DD-A9C0-6C37580F3066}"/>
    <cellStyle name="Normal 7 4 3 5 3" xfId="2290" xr:uid="{98ECAA7F-4A97-4E0B-9635-DD283F442450}"/>
    <cellStyle name="Normal 7 4 3 5 4" xfId="2291" xr:uid="{E4541665-B269-4DF9-80A5-1D5916190CBE}"/>
    <cellStyle name="Normal 7 4 3 6" xfId="2292" xr:uid="{75A8E5CE-0783-4908-953C-91210EC8D22E}"/>
    <cellStyle name="Normal 7 4 3 7" xfId="2293" xr:uid="{16E01293-5C7F-420B-A9B0-D1BB3011E625}"/>
    <cellStyle name="Normal 7 4 3 8" xfId="2294" xr:uid="{9B818FFE-1A96-464F-9738-4EF46146D57C}"/>
    <cellStyle name="Normal 7 4 4" xfId="2295" xr:uid="{2E91CD6D-89FD-4E46-B080-41E0A262331D}"/>
    <cellStyle name="Normal 7 4 4 2" xfId="2296" xr:uid="{B5331E00-65AA-44BC-A7C8-C117BC96F3CB}"/>
    <cellStyle name="Normal 7 4 4 2 2" xfId="2297" xr:uid="{7C0748C9-4FD8-45E2-9331-F325508D17CB}"/>
    <cellStyle name="Normal 7 4 4 2 2 2" xfId="2298" xr:uid="{522D722E-9812-4D8A-ACA9-83DC243F5178}"/>
    <cellStyle name="Normal 7 4 4 2 2 3" xfId="2299" xr:uid="{EB905C2B-B4FE-4140-8D4A-2F8D7FFE40D7}"/>
    <cellStyle name="Normal 7 4 4 2 2 4" xfId="2300" xr:uid="{E8F15106-E55B-4A78-B1EC-061DBD10DDF3}"/>
    <cellStyle name="Normal 7 4 4 2 3" xfId="2301" xr:uid="{5ABA22A6-AC75-4BE1-87F4-43546017B829}"/>
    <cellStyle name="Normal 7 4 4 2 4" xfId="2302" xr:uid="{DF17F719-74E6-4876-893C-A44FB65653B6}"/>
    <cellStyle name="Normal 7 4 4 2 5" xfId="2303" xr:uid="{2D2519E1-0757-46F7-8344-7236A060ABAE}"/>
    <cellStyle name="Normal 7 4 4 3" xfId="2304" xr:uid="{77E91B74-42D5-4C87-9C2C-E2C86782CB7B}"/>
    <cellStyle name="Normal 7 4 4 3 2" xfId="2305" xr:uid="{C240E855-F980-4F46-9646-02D7FFF35830}"/>
    <cellStyle name="Normal 7 4 4 3 3" xfId="2306" xr:uid="{2B8D6A23-7F4C-4F91-8052-4EB45C9598CA}"/>
    <cellStyle name="Normal 7 4 4 3 4" xfId="2307" xr:uid="{D2FD43F2-3F76-4C6C-BA63-03B03011DEC4}"/>
    <cellStyle name="Normal 7 4 4 4" xfId="2308" xr:uid="{98A9858D-A878-4745-8AC1-F6A3E1FE7C2F}"/>
    <cellStyle name="Normal 7 4 4 4 2" xfId="2309" xr:uid="{5FAF1683-80D2-4F8C-8E07-AE35F393DB40}"/>
    <cellStyle name="Normal 7 4 4 4 3" xfId="2310" xr:uid="{A168D83C-E086-4269-9FAA-E7A0B55C7F16}"/>
    <cellStyle name="Normal 7 4 4 4 4" xfId="2311" xr:uid="{6B87B82E-92B3-4018-A6EE-3348306D7ECC}"/>
    <cellStyle name="Normal 7 4 4 5" xfId="2312" xr:uid="{52DA6C98-1E0A-44DE-AF69-C639080701CE}"/>
    <cellStyle name="Normal 7 4 4 6" xfId="2313" xr:uid="{7E8FE1B8-30F2-489E-8FD7-577502134A7A}"/>
    <cellStyle name="Normal 7 4 4 7" xfId="2314" xr:uid="{4EBC584E-FFF2-4443-9DBE-1552931E69AD}"/>
    <cellStyle name="Normal 7 4 5" xfId="2315" xr:uid="{37F9EC23-86CB-431F-8D06-4E4C04075E78}"/>
    <cellStyle name="Normal 7 4 5 2" xfId="2316" xr:uid="{C6A169F1-6F44-4C7E-98AC-467AFB743944}"/>
    <cellStyle name="Normal 7 4 5 2 2" xfId="2317" xr:uid="{FC70F70F-7B81-4183-97CA-824824D5FE2C}"/>
    <cellStyle name="Normal 7 4 5 2 3" xfId="2318" xr:uid="{9761A3B7-1E41-43D4-9D3E-CBC206C894B1}"/>
    <cellStyle name="Normal 7 4 5 2 4" xfId="2319" xr:uid="{99870328-ED92-450D-B2EC-32EB6AC32124}"/>
    <cellStyle name="Normal 7 4 5 3" xfId="2320" xr:uid="{D4C324DC-44E5-47FB-8C6D-8599A27CC907}"/>
    <cellStyle name="Normal 7 4 5 3 2" xfId="2321" xr:uid="{B895222E-AA6C-4082-AF00-3F9DB1B06428}"/>
    <cellStyle name="Normal 7 4 5 3 3" xfId="2322" xr:uid="{56ED1DD9-3D8A-4909-8EE3-D210002C7E3B}"/>
    <cellStyle name="Normal 7 4 5 3 4" xfId="2323" xr:uid="{1B2412CD-E32A-4E86-B8B8-4E547627F401}"/>
    <cellStyle name="Normal 7 4 5 4" xfId="2324" xr:uid="{77E36FE7-728D-4BCB-8A6E-FF89CCE687C6}"/>
    <cellStyle name="Normal 7 4 5 5" xfId="2325" xr:uid="{2CFF26F7-7078-4403-B62F-7B37FBA5C922}"/>
    <cellStyle name="Normal 7 4 5 6" xfId="2326" xr:uid="{85456AFB-BCA7-49EB-A8C2-D23021710588}"/>
    <cellStyle name="Normal 7 4 6" xfId="2327" xr:uid="{4C61F587-C91A-419B-BDCC-655BCCBFB77C}"/>
    <cellStyle name="Normal 7 4 6 2" xfId="2328" xr:uid="{6F17A54A-10FC-4F03-A576-C556D1AFEF4D}"/>
    <cellStyle name="Normal 7 4 6 2 2" xfId="2329" xr:uid="{CBAFCDF1-0C3D-44BD-8D79-3C425A0154C0}"/>
    <cellStyle name="Normal 7 4 6 2 3" xfId="2330" xr:uid="{E37D837B-ADE9-4A69-8779-D51E1DC0812D}"/>
    <cellStyle name="Normal 7 4 6 2 4" xfId="2331" xr:uid="{AC06C0F8-D50B-4BA7-93B3-6D95214A25EA}"/>
    <cellStyle name="Normal 7 4 6 3" xfId="2332" xr:uid="{032EF63D-FAC6-4615-90FC-DFAB9BDF46F4}"/>
    <cellStyle name="Normal 7 4 6 4" xfId="2333" xr:uid="{2800C5BF-EC0E-4A88-BA36-537BF0F4FECE}"/>
    <cellStyle name="Normal 7 4 6 5" xfId="2334" xr:uid="{62ED492F-AF4F-45DB-9E3B-8C70CE0BA18B}"/>
    <cellStyle name="Normal 7 4 7" xfId="2335" xr:uid="{062DE7E6-71DE-44E8-83BF-E058DCFBD348}"/>
    <cellStyle name="Normal 7 4 7 2" xfId="2336" xr:uid="{4884AE40-B798-4310-BA41-C741E099B0CD}"/>
    <cellStyle name="Normal 7 4 7 3" xfId="2337" xr:uid="{6C1CC259-37FB-4B8C-BBD0-852C01102673}"/>
    <cellStyle name="Normal 7 4 7 4" xfId="2338" xr:uid="{039AC039-6BA8-44B2-9B4C-9D923C97B280}"/>
    <cellStyle name="Normal 7 4 8" xfId="2339" xr:uid="{C1D65558-C0A5-4E1C-972C-028780921803}"/>
    <cellStyle name="Normal 7 4 8 2" xfId="2340" xr:uid="{C966749E-AF0A-4057-B2B9-03371740CFE9}"/>
    <cellStyle name="Normal 7 4 8 3" xfId="2341" xr:uid="{C7368BB6-AE0B-49DB-8AD8-08677E0F8D5B}"/>
    <cellStyle name="Normal 7 4 8 4" xfId="2342" xr:uid="{AE0C29C2-5204-4C93-BF64-828FF7E36BBC}"/>
    <cellStyle name="Normal 7 4 9" xfId="2343" xr:uid="{00C6DF20-36D4-4760-93F5-9B39FA9B686E}"/>
    <cellStyle name="Normal 7 5" xfId="2344" xr:uid="{0F37714D-82E5-4927-9A46-FCD2EB1963CB}"/>
    <cellStyle name="Normal 7 5 2" xfId="2345" xr:uid="{7AE1A8CD-8E70-4FE7-8629-C7DF9CDB876F}"/>
    <cellStyle name="Normal 7 5 2 2" xfId="2346" xr:uid="{A805F611-7C46-4D5A-A21C-F74979F1D166}"/>
    <cellStyle name="Normal 7 5 2 2 2" xfId="2347" xr:uid="{1AFCD705-68A0-4B11-B05A-E407BD02669D}"/>
    <cellStyle name="Normal 7 5 2 2 2 2" xfId="2348" xr:uid="{ACC303B0-45BB-4BE2-A257-4DD17C9A73AD}"/>
    <cellStyle name="Normal 7 5 2 2 2 3" xfId="2349" xr:uid="{B7DBD575-754F-430A-96E5-3FFE03026B7C}"/>
    <cellStyle name="Normal 7 5 2 2 2 4" xfId="2350" xr:uid="{4CEEBD2D-DF6F-4203-8BE2-6368E25CFB81}"/>
    <cellStyle name="Normal 7 5 2 2 3" xfId="2351" xr:uid="{E83761EE-7681-4786-9757-B0B33B9A1AA0}"/>
    <cellStyle name="Normal 7 5 2 2 3 2" xfId="2352" xr:uid="{B555669E-E9AC-43E8-B78E-67672A553BE9}"/>
    <cellStyle name="Normal 7 5 2 2 3 3" xfId="2353" xr:uid="{DE205DCA-4135-41ED-8EA9-9625A3725869}"/>
    <cellStyle name="Normal 7 5 2 2 3 4" xfId="2354" xr:uid="{ABA4C60F-8CA8-49BB-8E83-86DBA6DD3606}"/>
    <cellStyle name="Normal 7 5 2 2 4" xfId="2355" xr:uid="{93F9218E-CE46-4228-B538-C36C1CBD5941}"/>
    <cellStyle name="Normal 7 5 2 2 5" xfId="2356" xr:uid="{3257468D-6EB6-4949-A9C8-9478B474766D}"/>
    <cellStyle name="Normal 7 5 2 2 6" xfId="2357" xr:uid="{2C290D7C-7A80-42AA-95E6-A14341277200}"/>
    <cellStyle name="Normal 7 5 2 3" xfId="2358" xr:uid="{2B347BB7-776C-498A-AC66-54FF32FACF1C}"/>
    <cellStyle name="Normal 7 5 2 3 2" xfId="2359" xr:uid="{8FA18579-EF35-41B5-9568-DD3D62C68CCD}"/>
    <cellStyle name="Normal 7 5 2 3 2 2" xfId="2360" xr:uid="{FA45ADB7-829D-40D1-938F-26F55738DC6C}"/>
    <cellStyle name="Normal 7 5 2 3 2 3" xfId="2361" xr:uid="{329BF63B-F891-467B-9C33-842284690059}"/>
    <cellStyle name="Normal 7 5 2 3 2 4" xfId="2362" xr:uid="{4870E1ED-0F23-4EA5-AEC7-B1EA0578FBE4}"/>
    <cellStyle name="Normal 7 5 2 3 3" xfId="2363" xr:uid="{FBDF2CD9-7A7D-4642-A9DB-808F660545E7}"/>
    <cellStyle name="Normal 7 5 2 3 4" xfId="2364" xr:uid="{8E420BCF-B98E-4F0F-94F4-36EA62A1B676}"/>
    <cellStyle name="Normal 7 5 2 3 5" xfId="2365" xr:uid="{03A1189A-FE46-408E-98EA-861F336283C7}"/>
    <cellStyle name="Normal 7 5 2 4" xfId="2366" xr:uid="{390C2C28-0B4F-4BD5-9C79-E979AF9F6137}"/>
    <cellStyle name="Normal 7 5 2 4 2" xfId="2367" xr:uid="{86534795-B20A-425A-9D76-0B94F8AD72B6}"/>
    <cellStyle name="Normal 7 5 2 4 3" xfId="2368" xr:uid="{387E7F7C-BE51-40D2-91D0-B8EDA0F3DF66}"/>
    <cellStyle name="Normal 7 5 2 4 4" xfId="2369" xr:uid="{05A6D354-EE2D-4223-80E5-D9F9B4B0403F}"/>
    <cellStyle name="Normal 7 5 2 5" xfId="2370" xr:uid="{22E06A58-19B0-4A29-9D5D-79C3AA118D36}"/>
    <cellStyle name="Normal 7 5 2 5 2" xfId="2371" xr:uid="{C40BFF9E-B0A6-44D4-A477-8E123307B837}"/>
    <cellStyle name="Normal 7 5 2 5 3" xfId="2372" xr:uid="{4F6DB63E-6211-43A6-9013-CE68DED7CDC8}"/>
    <cellStyle name="Normal 7 5 2 5 4" xfId="2373" xr:uid="{AB02BAD7-453D-4E3F-ABA1-A599F7158072}"/>
    <cellStyle name="Normal 7 5 2 6" xfId="2374" xr:uid="{037DE28C-2C39-499D-A40F-1BAFD1C20F7B}"/>
    <cellStyle name="Normal 7 5 2 7" xfId="2375" xr:uid="{55D01055-6D10-406E-A82D-FAC16B056126}"/>
    <cellStyle name="Normal 7 5 2 8" xfId="2376" xr:uid="{5FF6F0D6-CDB7-4151-94CE-B79354B7FBF6}"/>
    <cellStyle name="Normal 7 5 3" xfId="2377" xr:uid="{723A0608-774D-4FAA-BE6F-7916D1CD7255}"/>
    <cellStyle name="Normal 7 5 3 2" xfId="2378" xr:uid="{9983EEB9-EB59-4A8E-9B83-140264A2C9B2}"/>
    <cellStyle name="Normal 7 5 3 2 2" xfId="2379" xr:uid="{3515B021-F239-40FD-8B44-EEBE18807198}"/>
    <cellStyle name="Normal 7 5 3 2 3" xfId="2380" xr:uid="{F4F36ACA-9918-46F5-9B7A-DC23D6E64B8F}"/>
    <cellStyle name="Normal 7 5 3 2 4" xfId="2381" xr:uid="{1B8B7B1F-1E11-4868-AB72-0CCAFE478FA0}"/>
    <cellStyle name="Normal 7 5 3 3" xfId="2382" xr:uid="{B4B715DB-9D40-40D3-97B3-47E889E3E48A}"/>
    <cellStyle name="Normal 7 5 3 3 2" xfId="2383" xr:uid="{224DC1DB-A60F-4EC7-AB8A-DDE9B021B46B}"/>
    <cellStyle name="Normal 7 5 3 3 3" xfId="2384" xr:uid="{FD047B6A-4B02-4D78-9743-294DAC10538A}"/>
    <cellStyle name="Normal 7 5 3 3 4" xfId="2385" xr:uid="{1F9F8D4A-DDA2-42C2-9A77-98FF177CAF1E}"/>
    <cellStyle name="Normal 7 5 3 4" xfId="2386" xr:uid="{B6133DB0-3F3F-4B09-A8B0-C20E01632CA6}"/>
    <cellStyle name="Normal 7 5 3 5" xfId="2387" xr:uid="{2246AC96-E3B0-415C-B170-DB27286BE4EC}"/>
    <cellStyle name="Normal 7 5 3 6" xfId="2388" xr:uid="{68064103-55E8-45E3-8161-EF793D6D0C57}"/>
    <cellStyle name="Normal 7 5 4" xfId="2389" xr:uid="{6400F9F3-0CC4-4002-BB6D-DC373DB9C42E}"/>
    <cellStyle name="Normal 7 5 4 2" xfId="2390" xr:uid="{F2DF0EA2-15CA-4575-93C5-55A90E33D060}"/>
    <cellStyle name="Normal 7 5 4 2 2" xfId="2391" xr:uid="{116A9D6D-A3FE-439D-8F73-2C464FD1F1C3}"/>
    <cellStyle name="Normal 7 5 4 2 3" xfId="2392" xr:uid="{72BBC2ED-4D56-4DC1-B6DF-1E8E5664C97C}"/>
    <cellStyle name="Normal 7 5 4 2 4" xfId="2393" xr:uid="{FB37A3F9-4916-4635-B80E-BE73520C6A0B}"/>
    <cellStyle name="Normal 7 5 4 3" xfId="2394" xr:uid="{21E49996-8FEC-48DA-B2B4-8B69954C83A0}"/>
    <cellStyle name="Normal 7 5 4 4" xfId="2395" xr:uid="{E2AE2BEE-0E7A-40F9-B46C-611012D1FE3A}"/>
    <cellStyle name="Normal 7 5 4 5" xfId="2396" xr:uid="{ABCCCFB9-23A7-4AC0-91B5-6349B0ED7487}"/>
    <cellStyle name="Normal 7 5 5" xfId="2397" xr:uid="{5C057D4C-F303-4BAF-93E5-EF4E375C62C5}"/>
    <cellStyle name="Normal 7 5 5 2" xfId="2398" xr:uid="{C81A9EE5-DF27-4531-920E-D0DB90788FFC}"/>
    <cellStyle name="Normal 7 5 5 3" xfId="2399" xr:uid="{B3F5AD77-9C96-4FC7-9341-4DD020BA8B42}"/>
    <cellStyle name="Normal 7 5 5 4" xfId="2400" xr:uid="{C2326540-21C1-4C71-8B51-F738EDAA80E7}"/>
    <cellStyle name="Normal 7 5 6" xfId="2401" xr:uid="{A5157818-851F-49DD-8BCF-60BC0ACCBBF8}"/>
    <cellStyle name="Normal 7 5 6 2" xfId="2402" xr:uid="{1929A5FA-245C-4B51-82C3-5AC115FBF322}"/>
    <cellStyle name="Normal 7 5 6 3" xfId="2403" xr:uid="{385A391C-3284-4F0C-AD73-1245BD6614CD}"/>
    <cellStyle name="Normal 7 5 6 4" xfId="2404" xr:uid="{CFC1E486-5475-4ABD-A201-E37CB5D85467}"/>
    <cellStyle name="Normal 7 5 7" xfId="2405" xr:uid="{B41119D4-2043-4AE3-9F96-4AC62A5D5E32}"/>
    <cellStyle name="Normal 7 5 8" xfId="2406" xr:uid="{5B5BDCF2-323E-4F5B-8FB5-07BADD5F0828}"/>
    <cellStyle name="Normal 7 5 9" xfId="2407" xr:uid="{7FEA3BAC-7AAD-4C90-BA5E-A42ED3E75710}"/>
    <cellStyle name="Normal 7 6" xfId="2408" xr:uid="{92DED514-75FB-44DC-BF15-B3784048E7A0}"/>
    <cellStyle name="Normal 7 6 2" xfId="2409" xr:uid="{CA8B50CA-1D42-4720-BEAB-A873B815F914}"/>
    <cellStyle name="Normal 7 6 2 2" xfId="2410" xr:uid="{A51A92C9-1444-415F-BB9E-73E99928DF68}"/>
    <cellStyle name="Normal 7 6 2 2 2" xfId="2411" xr:uid="{5BD7CB05-04BB-474E-92EF-DEDAA633D8C1}"/>
    <cellStyle name="Normal 7 6 2 2 2 2" xfId="4100" xr:uid="{5DFE9B35-3040-4DF3-BD7B-4F1040614AFC}"/>
    <cellStyle name="Normal 7 6 2 2 3" xfId="2412" xr:uid="{CC9BBC36-3AD2-48C4-80FE-C5F352984B46}"/>
    <cellStyle name="Normal 7 6 2 2 4" xfId="2413" xr:uid="{2A3247D3-5E50-41EF-BDFC-40E3F24DE678}"/>
    <cellStyle name="Normal 7 6 2 3" xfId="2414" xr:uid="{1F925972-4079-41E7-9197-AFAFA244F8E2}"/>
    <cellStyle name="Normal 7 6 2 3 2" xfId="2415" xr:uid="{FA1F8ED3-DE7E-4858-9D6C-6CC561895B7D}"/>
    <cellStyle name="Normal 7 6 2 3 3" xfId="2416" xr:uid="{4AF17FE4-C35A-47D7-84BE-6B919A8A9858}"/>
    <cellStyle name="Normal 7 6 2 3 4" xfId="2417" xr:uid="{62E3594C-8279-4A6A-86E0-24B2522979D9}"/>
    <cellStyle name="Normal 7 6 2 4" xfId="2418" xr:uid="{BF7A69A4-673D-441E-BBCA-4C6A5AD0F321}"/>
    <cellStyle name="Normal 7 6 2 5" xfId="2419" xr:uid="{31993D34-F9D1-4755-B4B8-C70A9951D71F}"/>
    <cellStyle name="Normal 7 6 2 6" xfId="2420" xr:uid="{363A2B8A-3D4E-462E-B3C9-961430205504}"/>
    <cellStyle name="Normal 7 6 3" xfId="2421" xr:uid="{1FB928A9-2BD0-4E89-9EB4-9B34FDF27F3A}"/>
    <cellStyle name="Normal 7 6 3 2" xfId="2422" xr:uid="{8A7FFF41-D865-4F8B-A49B-5F4CDA7F00FC}"/>
    <cellStyle name="Normal 7 6 3 2 2" xfId="2423" xr:uid="{AE3CB8C2-4932-4A76-B4C8-DCC32EC46B3E}"/>
    <cellStyle name="Normal 7 6 3 2 3" xfId="2424" xr:uid="{573DB5BF-1E5A-478C-953B-3213570621C5}"/>
    <cellStyle name="Normal 7 6 3 2 4" xfId="2425" xr:uid="{B661BE8F-F13B-49BB-8BF3-678B7B54642E}"/>
    <cellStyle name="Normal 7 6 3 3" xfId="2426" xr:uid="{EE6798D9-F86B-44C8-8062-709FCE52E121}"/>
    <cellStyle name="Normal 7 6 3 4" xfId="2427" xr:uid="{733E808D-85BD-4750-8D46-27637F07681D}"/>
    <cellStyle name="Normal 7 6 3 5" xfId="2428" xr:uid="{6C6B99B7-418A-44FA-80AD-90E035ABACD2}"/>
    <cellStyle name="Normal 7 6 4" xfId="2429" xr:uid="{24D96967-B993-490E-92B3-7B15939D35AE}"/>
    <cellStyle name="Normal 7 6 4 2" xfId="2430" xr:uid="{62B4948B-199E-494C-8098-08E47C77D84E}"/>
    <cellStyle name="Normal 7 6 4 3" xfId="2431" xr:uid="{E72FBD0C-7C2F-4404-9912-0F262A8512C6}"/>
    <cellStyle name="Normal 7 6 4 4" xfId="2432" xr:uid="{5E9452D8-6883-42BE-B489-29D0A1D52330}"/>
    <cellStyle name="Normal 7 6 5" xfId="2433" xr:uid="{34DA0B69-2BCB-4C3A-BE34-E3A2990CAB08}"/>
    <cellStyle name="Normal 7 6 5 2" xfId="2434" xr:uid="{24E9E966-9A46-40E0-A4E8-175AE5755621}"/>
    <cellStyle name="Normal 7 6 5 3" xfId="2435" xr:uid="{30A20B22-997D-4E2F-899D-C8C22EF138E8}"/>
    <cellStyle name="Normal 7 6 5 4" xfId="2436" xr:uid="{7D603440-E675-45B2-84EA-E115E65D9ADA}"/>
    <cellStyle name="Normal 7 6 6" xfId="2437" xr:uid="{F71D002A-0069-4662-AA62-CCB18058971C}"/>
    <cellStyle name="Normal 7 6 7" xfId="2438" xr:uid="{A6844F11-76C1-4EB5-B446-B2305FA645E2}"/>
    <cellStyle name="Normal 7 6 8" xfId="2439" xr:uid="{E7CC3FA0-711C-4FD0-BB11-BEE7B8819247}"/>
    <cellStyle name="Normal 7 7" xfId="2440" xr:uid="{07C80924-7763-42CA-A49D-3DA7E8907FC8}"/>
    <cellStyle name="Normal 7 7 2" xfId="2441" xr:uid="{EA25CC00-F381-4B77-A87A-086D93CF94EA}"/>
    <cellStyle name="Normal 7 7 2 2" xfId="2442" xr:uid="{DF833504-8231-41EF-A250-4563FA6FA320}"/>
    <cellStyle name="Normal 7 7 2 2 2" xfId="2443" xr:uid="{DC7D3819-8397-47F5-A50C-6F4BEDF1199A}"/>
    <cellStyle name="Normal 7 7 2 2 3" xfId="2444" xr:uid="{757B0A1B-ECA8-494B-9F87-69AB6C304C79}"/>
    <cellStyle name="Normal 7 7 2 2 4" xfId="2445" xr:uid="{61240C65-DDD7-4ABB-BCCF-81416E1A7B95}"/>
    <cellStyle name="Normal 7 7 2 3" xfId="2446" xr:uid="{3B65151F-EF2D-4444-A3F8-8EBC5F9FB643}"/>
    <cellStyle name="Normal 7 7 2 4" xfId="2447" xr:uid="{71271DE1-5239-4F37-892B-8E140FC25D78}"/>
    <cellStyle name="Normal 7 7 2 5" xfId="2448" xr:uid="{6914AE2C-5D40-4C69-AAC3-0A2B4E67DDC4}"/>
    <cellStyle name="Normal 7 7 3" xfId="2449" xr:uid="{B0DCE404-D3A0-40AE-9933-70A3B26C5E17}"/>
    <cellStyle name="Normal 7 7 3 2" xfId="2450" xr:uid="{D86062C3-6428-4EAA-99AB-EB33A8E34B07}"/>
    <cellStyle name="Normal 7 7 3 3" xfId="2451" xr:uid="{45FFF5D8-2713-4CA8-A102-5A704CAF74C2}"/>
    <cellStyle name="Normal 7 7 3 4" xfId="2452" xr:uid="{437DD2AB-DFE8-44AF-A741-0CF3660DE6F9}"/>
    <cellStyle name="Normal 7 7 4" xfId="2453" xr:uid="{443F6078-1D59-42C6-8566-05B9892DF0CA}"/>
    <cellStyle name="Normal 7 7 4 2" xfId="2454" xr:uid="{A6FE603D-350A-4D60-9202-5DAE551D3064}"/>
    <cellStyle name="Normal 7 7 4 3" xfId="2455" xr:uid="{16B84DF5-3D32-407C-BE7E-09F3BD055D68}"/>
    <cellStyle name="Normal 7 7 4 4" xfId="2456" xr:uid="{199F976C-ADC1-4ABD-884C-E1FEED35FA5B}"/>
    <cellStyle name="Normal 7 7 5" xfId="2457" xr:uid="{69DF8A77-FF12-4A7A-9D0C-355B76259705}"/>
    <cellStyle name="Normal 7 7 6" xfId="2458" xr:uid="{6CA66119-5463-408D-AFD7-DDA89DF1E3B2}"/>
    <cellStyle name="Normal 7 7 7" xfId="2459" xr:uid="{69624103-868D-4D74-86EB-DFB18B4C7863}"/>
    <cellStyle name="Normal 7 8" xfId="2460" xr:uid="{FF4BCB9F-CFB2-4DED-8C39-31F9AF6C24AA}"/>
    <cellStyle name="Normal 7 8 2" xfId="2461" xr:uid="{4A78FA73-37BD-4430-8A0F-561BECF94218}"/>
    <cellStyle name="Normal 7 8 2 2" xfId="2462" xr:uid="{4778F295-EC01-4813-9288-7B3718805366}"/>
    <cellStyle name="Normal 7 8 2 3" xfId="2463" xr:uid="{6439A855-81B7-4ED3-87CB-DCA6BA279144}"/>
    <cellStyle name="Normal 7 8 2 4" xfId="2464" xr:uid="{636D5E30-5E67-449E-888A-8A8CBDD65FDB}"/>
    <cellStyle name="Normal 7 8 3" xfId="2465" xr:uid="{758577EC-C538-4B00-AADA-466276D0998C}"/>
    <cellStyle name="Normal 7 8 3 2" xfId="2466" xr:uid="{B4333C4C-6993-4CDD-8780-3D64A97F894A}"/>
    <cellStyle name="Normal 7 8 3 3" xfId="2467" xr:uid="{EDCD90C5-B11C-47A5-BBAF-C5798F37E5D4}"/>
    <cellStyle name="Normal 7 8 3 4" xfId="2468" xr:uid="{A4E3731D-16F4-480A-9538-075D8FEC80E0}"/>
    <cellStyle name="Normal 7 8 4" xfId="2469" xr:uid="{CEA6302F-6217-42CD-B134-12778D341274}"/>
    <cellStyle name="Normal 7 8 5" xfId="2470" xr:uid="{576FCF69-4EFA-4277-9085-565214979BB5}"/>
    <cellStyle name="Normal 7 8 6" xfId="2471" xr:uid="{6C0CE3C3-8EED-4FB8-8D8C-DEC9863967EA}"/>
    <cellStyle name="Normal 7 9" xfId="2472" xr:uid="{F76E9BD8-E4E0-49FC-A052-3DE7F3FB3800}"/>
    <cellStyle name="Normal 7 9 2" xfId="2473" xr:uid="{B5F8D404-0FA4-448E-8BA3-9767C00B7467}"/>
    <cellStyle name="Normal 7 9 2 2" xfId="2474" xr:uid="{6E60C046-00BD-4668-8348-A64C18911053}"/>
    <cellStyle name="Normal 7 9 2 2 2" xfId="4383" xr:uid="{6B911511-F714-4870-84F9-FDC9876CF889}"/>
    <cellStyle name="Normal 7 9 2 2 2 2" xfId="4647" xr:uid="{DDE31B63-3E0A-483A-AE9D-65E37DA87E53}"/>
    <cellStyle name="Normal 7 9 2 2 3" xfId="4855" xr:uid="{732BDE06-7CEB-4835-8017-B061B0A0A5E5}"/>
    <cellStyle name="Normal 7 9 2 3" xfId="2475" xr:uid="{44AC2D5D-15E7-4B2A-9537-59F2C344EE1B}"/>
    <cellStyle name="Normal 7 9 2 4" xfId="2476" xr:uid="{B3894D3C-1D8E-46B7-B156-48246220C3E8}"/>
    <cellStyle name="Normal 7 9 3" xfId="2477" xr:uid="{C2173BBD-3813-4F4E-A72B-9C9D64F6AACF}"/>
    <cellStyle name="Normal 7 9 3 2" xfId="5508" xr:uid="{0595A1E7-39E2-4C74-970E-E77D28C5DDF4}"/>
    <cellStyle name="Normal 7 9 4" xfId="2478" xr:uid="{E54CEC28-D8CE-4A63-B422-E849457E4CFD}"/>
    <cellStyle name="Normal 7 9 4 2" xfId="4792" xr:uid="{F84BE2BF-439A-4BCC-BE1B-644955985341}"/>
    <cellStyle name="Normal 7 9 4 3" xfId="4856" xr:uid="{4ED90EFC-D06D-4724-8998-B94CC4711037}"/>
    <cellStyle name="Normal 7 9 4 4" xfId="4821" xr:uid="{4DCEBCA7-6EDF-42E1-8799-ACD888A6A087}"/>
    <cellStyle name="Normal 7 9 5" xfId="2479" xr:uid="{B0FC7FE7-72FD-4C45-AB8C-9E2C945452D7}"/>
    <cellStyle name="Normal 8" xfId="76" xr:uid="{F0958349-F171-406D-8735-09B78CA514FB}"/>
    <cellStyle name="Normal 8 10" xfId="2480" xr:uid="{C5F061F2-FB43-4EC8-9D86-03CAC459677A}"/>
    <cellStyle name="Normal 8 10 2" xfId="2481" xr:uid="{1C3C9528-5748-4BFA-91C2-F905BBF21469}"/>
    <cellStyle name="Normal 8 10 3" xfId="2482" xr:uid="{C45DCE46-E087-4D11-A04C-C53EA22607E0}"/>
    <cellStyle name="Normal 8 10 4" xfId="2483" xr:uid="{737A169A-B90A-4AA1-A3C1-AC2F3713E0F0}"/>
    <cellStyle name="Normal 8 11" xfId="2484" xr:uid="{4A920164-D1F4-4EB3-BD22-79AD6D563317}"/>
    <cellStyle name="Normal 8 11 2" xfId="2485" xr:uid="{2723EA82-443E-4561-B287-DBA33CBCD24B}"/>
    <cellStyle name="Normal 8 11 3" xfId="2486" xr:uid="{41736651-3705-4225-A36F-FD0B057D9745}"/>
    <cellStyle name="Normal 8 11 4" xfId="2487" xr:uid="{45BDB339-1E91-4235-8DCF-A3278DB9D54F}"/>
    <cellStyle name="Normal 8 12" xfId="2488" xr:uid="{485BE1EC-B86A-4DE8-8727-225412F75007}"/>
    <cellStyle name="Normal 8 12 2" xfId="2489" xr:uid="{B8BC97CD-D426-40AF-A345-B5168EE4D593}"/>
    <cellStyle name="Normal 8 13" xfId="2490" xr:uid="{9DA0E75C-9561-47BB-BC49-3C182EF0690C}"/>
    <cellStyle name="Normal 8 14" xfId="2491" xr:uid="{EB4626E1-F489-4B5D-8195-56CE65CED6A4}"/>
    <cellStyle name="Normal 8 15" xfId="2492" xr:uid="{5E15A389-1932-4653-8F97-4F335B382A3E}"/>
    <cellStyle name="Normal 8 2" xfId="95" xr:uid="{7D946B11-2733-4796-9FFA-411D4024D4AF}"/>
    <cellStyle name="Normal 8 2 10" xfId="2493" xr:uid="{C9C539C3-A4BD-4759-B689-5BFE7BEA50C5}"/>
    <cellStyle name="Normal 8 2 11" xfId="2494" xr:uid="{E1AD233B-A63F-417F-BADF-B4E1D7ED02D0}"/>
    <cellStyle name="Normal 8 2 2" xfId="2495" xr:uid="{18A32C33-8FD9-4701-871E-E4A10F679436}"/>
    <cellStyle name="Normal 8 2 2 2" xfId="2496" xr:uid="{6599FCB1-E4BB-49CC-B912-C4C5B54A77EA}"/>
    <cellStyle name="Normal 8 2 2 2 2" xfId="2497" xr:uid="{EDFE00DD-A3A5-4464-9DCD-E16103FCF009}"/>
    <cellStyle name="Normal 8 2 2 2 2 2" xfId="2498" xr:uid="{64DAB5BD-D84E-4DE2-B084-514B13E6B808}"/>
    <cellStyle name="Normal 8 2 2 2 2 2 2" xfId="2499" xr:uid="{7CC6B0A7-E834-4BB8-9F6D-7A7E4AFDBC8E}"/>
    <cellStyle name="Normal 8 2 2 2 2 2 2 2" xfId="4101" xr:uid="{6D956A16-88E5-422E-A8F6-850AB1CEC667}"/>
    <cellStyle name="Normal 8 2 2 2 2 2 2 2 2" xfId="4102" xr:uid="{FCCF05CF-FE36-4BE4-9BA7-1E7FC48D563F}"/>
    <cellStyle name="Normal 8 2 2 2 2 2 2 3" xfId="4103" xr:uid="{2EDCE4AC-1E3C-46AE-B8A7-E8B53A661B2B}"/>
    <cellStyle name="Normal 8 2 2 2 2 2 3" xfId="2500" xr:uid="{D65555A7-98CE-4DE1-B70F-9A0A7AD6664D}"/>
    <cellStyle name="Normal 8 2 2 2 2 2 3 2" xfId="4104" xr:uid="{1ABDD985-DE80-4314-A33A-3ED468FDEDC5}"/>
    <cellStyle name="Normal 8 2 2 2 2 2 4" xfId="2501" xr:uid="{136C8D73-57CC-4A06-A69B-9713D5CF558F}"/>
    <cellStyle name="Normal 8 2 2 2 2 3" xfId="2502" xr:uid="{BFA204F0-6F13-4FB1-BCF3-DF3387612B7A}"/>
    <cellStyle name="Normal 8 2 2 2 2 3 2" xfId="2503" xr:uid="{3A297608-77C3-4925-8BFD-BF58588A6417}"/>
    <cellStyle name="Normal 8 2 2 2 2 3 2 2" xfId="4105" xr:uid="{D12C5247-1AF3-484D-8C53-29DDB5F26170}"/>
    <cellStyle name="Normal 8 2 2 2 2 3 3" xfId="2504" xr:uid="{C2EC69AA-464B-4E30-BABF-8265E025EC3E}"/>
    <cellStyle name="Normal 8 2 2 2 2 3 4" xfId="2505" xr:uid="{8D1B401E-AE10-47DC-8920-9A7F060698F9}"/>
    <cellStyle name="Normal 8 2 2 2 2 4" xfId="2506" xr:uid="{21511460-2DD6-4D0E-BBDA-49C01E9AEBDD}"/>
    <cellStyle name="Normal 8 2 2 2 2 4 2" xfId="4106" xr:uid="{BD721BFF-78B3-447C-B85E-56729F632CC5}"/>
    <cellStyle name="Normal 8 2 2 2 2 5" xfId="2507" xr:uid="{914460AC-22A4-4D76-B0DF-6AE84932F1B6}"/>
    <cellStyle name="Normal 8 2 2 2 2 6" xfId="2508" xr:uid="{DC80032D-C6E3-411A-BECB-9B86C292E800}"/>
    <cellStyle name="Normal 8 2 2 2 3" xfId="2509" xr:uid="{8B354D2D-29BB-4EA0-9E1E-562BFCC687FA}"/>
    <cellStyle name="Normal 8 2 2 2 3 2" xfId="2510" xr:uid="{D88BD343-AA64-4DE5-BA8E-86BA30216A60}"/>
    <cellStyle name="Normal 8 2 2 2 3 2 2" xfId="2511" xr:uid="{B67E3832-35AA-49D4-A685-C9695B7F1EEB}"/>
    <cellStyle name="Normal 8 2 2 2 3 2 2 2" xfId="4107" xr:uid="{43F532EF-8DA3-49C0-8B65-3DB8CA2E33CE}"/>
    <cellStyle name="Normal 8 2 2 2 3 2 2 2 2" xfId="4108" xr:uid="{B88237DC-4A04-4160-842A-F3E5A5A0374A}"/>
    <cellStyle name="Normal 8 2 2 2 3 2 2 3" xfId="4109" xr:uid="{F54538BB-6554-4066-90E3-BB20F31F9189}"/>
    <cellStyle name="Normal 8 2 2 2 3 2 3" xfId="2512" xr:uid="{C3C9B84D-66B8-4989-B7DE-7AF624BCC869}"/>
    <cellStyle name="Normal 8 2 2 2 3 2 3 2" xfId="4110" xr:uid="{61726F81-8EE3-4E90-A923-4D2B939D7D35}"/>
    <cellStyle name="Normal 8 2 2 2 3 2 4" xfId="2513" xr:uid="{BAEBD146-FBD0-47E5-B7AD-75B1A7D7FFBF}"/>
    <cellStyle name="Normal 8 2 2 2 3 3" xfId="2514" xr:uid="{DC225BC9-3AD7-458A-BF29-EBD97707AC6A}"/>
    <cellStyle name="Normal 8 2 2 2 3 3 2" xfId="4111" xr:uid="{3A7D5FB5-3990-4B82-8C12-8108927ECAB2}"/>
    <cellStyle name="Normal 8 2 2 2 3 3 2 2" xfId="4112" xr:uid="{69C0906E-09F6-4EEF-9838-E775C2A68987}"/>
    <cellStyle name="Normal 8 2 2 2 3 3 3" xfId="4113" xr:uid="{417DF5A2-4A66-4083-ACFE-D62755AA6E38}"/>
    <cellStyle name="Normal 8 2 2 2 3 4" xfId="2515" xr:uid="{4440A5EF-958B-40A7-8C70-04C325ECFB67}"/>
    <cellStyle name="Normal 8 2 2 2 3 4 2" xfId="4114" xr:uid="{37FB36C4-6040-4480-B2E4-F0850F0DB874}"/>
    <cellStyle name="Normal 8 2 2 2 3 5" xfId="2516" xr:uid="{86B3FB6B-06CA-4C83-A649-9C30633EDEBA}"/>
    <cellStyle name="Normal 8 2 2 2 4" xfId="2517" xr:uid="{20BD5F98-20AD-49C1-99EA-A181D49CAA8C}"/>
    <cellStyle name="Normal 8 2 2 2 4 2" xfId="2518" xr:uid="{D53CED54-EB18-4052-951E-39DB56FAD9B5}"/>
    <cellStyle name="Normal 8 2 2 2 4 2 2" xfId="4115" xr:uid="{40FBD76B-BEF9-496E-BF7A-D6915D51CCCB}"/>
    <cellStyle name="Normal 8 2 2 2 4 2 2 2" xfId="4116" xr:uid="{922D0405-0B60-4072-A32E-31530DB1B65F}"/>
    <cellStyle name="Normal 8 2 2 2 4 2 3" xfId="4117" xr:uid="{0118FCA4-CC11-4BFE-89BF-9212A647F60F}"/>
    <cellStyle name="Normal 8 2 2 2 4 3" xfId="2519" xr:uid="{C58E9C83-3D51-45BF-8EF8-14281B74B8BA}"/>
    <cellStyle name="Normal 8 2 2 2 4 3 2" xfId="4118" xr:uid="{A4BAE018-4E88-4017-9DD1-52D0C5D98DE4}"/>
    <cellStyle name="Normal 8 2 2 2 4 4" xfId="2520" xr:uid="{696CBA30-DA9B-441D-9E1D-35A2546D9359}"/>
    <cellStyle name="Normal 8 2 2 2 5" xfId="2521" xr:uid="{F082F8FA-98E0-4F4B-8CDD-CE663D0B3D2F}"/>
    <cellStyle name="Normal 8 2 2 2 5 2" xfId="2522" xr:uid="{45471387-4C4A-4AC1-A64E-3A78ECAE1FBA}"/>
    <cellStyle name="Normal 8 2 2 2 5 2 2" xfId="4119" xr:uid="{EAFABA8D-9BFF-47F1-84A1-D4BD0CFC178C}"/>
    <cellStyle name="Normal 8 2 2 2 5 3" xfId="2523" xr:uid="{A216A8A7-A9CA-4248-8384-3C757A67AC40}"/>
    <cellStyle name="Normal 8 2 2 2 5 4" xfId="2524" xr:uid="{4E92953B-70E9-4319-9A23-FE68B2C3288B}"/>
    <cellStyle name="Normal 8 2 2 2 6" xfId="2525" xr:uid="{B635FA9C-ECED-4523-B003-73AA600EB8F9}"/>
    <cellStyle name="Normal 8 2 2 2 6 2" xfId="4120" xr:uid="{CEA6CA49-6594-441E-A9F9-DDD9AC6316AC}"/>
    <cellStyle name="Normal 8 2 2 2 7" xfId="2526" xr:uid="{1FD6FEE1-3F8B-4D81-AD05-45D494F92A84}"/>
    <cellStyle name="Normal 8 2 2 2 8" xfId="2527" xr:uid="{62F8ACD1-57FB-4E1B-83A7-D6D7B5156709}"/>
    <cellStyle name="Normal 8 2 2 3" xfId="2528" xr:uid="{9BC06A18-EA34-4EAF-BBBF-7EE98C4D69B6}"/>
    <cellStyle name="Normal 8 2 2 3 2" xfId="2529" xr:uid="{4E8E474A-DD03-4BAA-B28F-DB268805AA2A}"/>
    <cellStyle name="Normal 8 2 2 3 2 2" xfId="2530" xr:uid="{2080F3ED-A04D-4DB3-9FD7-78C229DF13F5}"/>
    <cellStyle name="Normal 8 2 2 3 2 2 2" xfId="4121" xr:uid="{7AF764CA-C62A-460A-AAF1-AB1A0F71E8BC}"/>
    <cellStyle name="Normal 8 2 2 3 2 2 2 2" xfId="4122" xr:uid="{98E07233-F29C-4182-8D7C-7FB22BBA3F88}"/>
    <cellStyle name="Normal 8 2 2 3 2 2 3" xfId="4123" xr:uid="{E65FF55B-6B4C-4674-8AD0-7948EE688D7C}"/>
    <cellStyle name="Normal 8 2 2 3 2 3" xfId="2531" xr:uid="{3D921FBC-C547-448C-B5D0-830B53A9DC5B}"/>
    <cellStyle name="Normal 8 2 2 3 2 3 2" xfId="4124" xr:uid="{C6E55B17-F766-4F7D-8BC1-F72F48CDA06B}"/>
    <cellStyle name="Normal 8 2 2 3 2 4" xfId="2532" xr:uid="{08C2D511-C340-46BA-89D5-FCDF8521443C}"/>
    <cellStyle name="Normal 8 2 2 3 3" xfId="2533" xr:uid="{26CB2A5C-ADDF-488C-84A7-B2DF6B368C7C}"/>
    <cellStyle name="Normal 8 2 2 3 3 2" xfId="2534" xr:uid="{A0FEFEFF-8851-46FC-97F0-D2750EFB1D51}"/>
    <cellStyle name="Normal 8 2 2 3 3 2 2" xfId="4125" xr:uid="{AE94961E-5912-44B1-BCE3-9754BE0DA7DB}"/>
    <cellStyle name="Normal 8 2 2 3 3 3" xfId="2535" xr:uid="{EF5C84A6-A085-4F54-955D-DDF45CAE4807}"/>
    <cellStyle name="Normal 8 2 2 3 3 4" xfId="2536" xr:uid="{DCF4204F-ED36-4555-92E4-4CD37DEE2E91}"/>
    <cellStyle name="Normal 8 2 2 3 4" xfId="2537" xr:uid="{C3B1E959-A882-47E4-9000-AC37EA86731C}"/>
    <cellStyle name="Normal 8 2 2 3 4 2" xfId="4126" xr:uid="{CC7FFB1F-28AB-4C18-AA89-D2C79D9D04B1}"/>
    <cellStyle name="Normal 8 2 2 3 5" xfId="2538" xr:uid="{28DC226A-4F54-4756-8C4D-551FD93E97C3}"/>
    <cellStyle name="Normal 8 2 2 3 6" xfId="2539" xr:uid="{6B7D3617-F0AB-4720-8109-B46D3ED8043F}"/>
    <cellStyle name="Normal 8 2 2 4" xfId="2540" xr:uid="{74DFC149-F139-4F88-B6DF-1DD9CCA51CEA}"/>
    <cellStyle name="Normal 8 2 2 4 2" xfId="2541" xr:uid="{CB7970F2-BC53-4991-BB50-90C2A6D89F75}"/>
    <cellStyle name="Normal 8 2 2 4 2 2" xfId="2542" xr:uid="{42BD9833-BB96-441D-A330-4D831D115691}"/>
    <cellStyle name="Normal 8 2 2 4 2 2 2" xfId="4127" xr:uid="{FCA6438A-B15D-4B42-A4EF-10A2BE789D34}"/>
    <cellStyle name="Normal 8 2 2 4 2 2 2 2" xfId="4128" xr:uid="{A24B250E-C8BF-4910-AECE-D5E39135B1A6}"/>
    <cellStyle name="Normal 8 2 2 4 2 2 3" xfId="4129" xr:uid="{769AAC44-92CC-4342-9574-F2225B373EDD}"/>
    <cellStyle name="Normal 8 2 2 4 2 3" xfId="2543" xr:uid="{2536E95D-4FD5-46E2-98BC-817E53A2289C}"/>
    <cellStyle name="Normal 8 2 2 4 2 3 2" xfId="4130" xr:uid="{351FCD6F-DCFF-4998-96A4-FC4ADFE6E7B9}"/>
    <cellStyle name="Normal 8 2 2 4 2 4" xfId="2544" xr:uid="{5D8EB69B-CF41-4DC4-85B2-41E110BF558C}"/>
    <cellStyle name="Normal 8 2 2 4 3" xfId="2545" xr:uid="{782C94BC-BAB8-4773-9849-472CF6484E13}"/>
    <cellStyle name="Normal 8 2 2 4 3 2" xfId="4131" xr:uid="{9F44B374-0D75-4737-8B69-15D743B7C678}"/>
    <cellStyle name="Normal 8 2 2 4 3 2 2" xfId="4132" xr:uid="{AD88CB18-4B03-4B78-BCDD-627A1A03BB13}"/>
    <cellStyle name="Normal 8 2 2 4 3 3" xfId="4133" xr:uid="{D2D23082-A6ED-4DA4-84D4-F737DF791AF9}"/>
    <cellStyle name="Normal 8 2 2 4 4" xfId="2546" xr:uid="{35E8498E-13DB-44A8-8DA4-78E5D70C66CB}"/>
    <cellStyle name="Normal 8 2 2 4 4 2" xfId="4134" xr:uid="{0C4D24B4-8715-4BE3-A333-22FCAB3D0261}"/>
    <cellStyle name="Normal 8 2 2 4 5" xfId="2547" xr:uid="{0AAF00BB-11DF-417F-B0DD-85000E3FF44A}"/>
    <cellStyle name="Normal 8 2 2 5" xfId="2548" xr:uid="{01C00631-C6BB-4FBF-816C-B5BF6D36EF18}"/>
    <cellStyle name="Normal 8 2 2 5 2" xfId="2549" xr:uid="{88BE90ED-D036-4B93-B24D-1377845F16B8}"/>
    <cellStyle name="Normal 8 2 2 5 2 2" xfId="4135" xr:uid="{7F4F69DC-91A6-4AC5-BB24-D67AE4CD3F9B}"/>
    <cellStyle name="Normal 8 2 2 5 2 2 2" xfId="4136" xr:uid="{C5F08461-DBD5-4362-9E15-5911C41BA0F3}"/>
    <cellStyle name="Normal 8 2 2 5 2 3" xfId="4137" xr:uid="{C963AAA7-745E-4782-ACF1-BD01CF573149}"/>
    <cellStyle name="Normal 8 2 2 5 3" xfId="2550" xr:uid="{16C7C427-7BF1-435A-A480-580895206EDE}"/>
    <cellStyle name="Normal 8 2 2 5 3 2" xfId="4138" xr:uid="{438AB419-A079-4205-9DC8-913AA3048381}"/>
    <cellStyle name="Normal 8 2 2 5 4" xfId="2551" xr:uid="{490FB896-AB53-421E-B01D-3FFF1ED208FC}"/>
    <cellStyle name="Normal 8 2 2 6" xfId="2552" xr:uid="{DA933A1E-2354-4E15-AD69-F8D108C2A157}"/>
    <cellStyle name="Normal 8 2 2 6 2" xfId="2553" xr:uid="{A6AF4CAD-692D-4E3D-8E8E-47FEDE617A89}"/>
    <cellStyle name="Normal 8 2 2 6 2 2" xfId="4139" xr:uid="{D1E9F22A-8516-4EAA-802C-E5C16DB078D8}"/>
    <cellStyle name="Normal 8 2 2 6 3" xfId="2554" xr:uid="{F3FA8293-9972-4AF6-8048-EB9D40991C34}"/>
    <cellStyle name="Normal 8 2 2 6 4" xfId="2555" xr:uid="{A9AFEB22-E910-4491-A81D-A42DE3E43FBE}"/>
    <cellStyle name="Normal 8 2 2 7" xfId="2556" xr:uid="{5B67F3AB-CA63-4B69-9256-4FB2E3D3211A}"/>
    <cellStyle name="Normal 8 2 2 7 2" xfId="4140" xr:uid="{E4758374-5EAB-4244-A142-3E9337D25C96}"/>
    <cellStyle name="Normal 8 2 2 8" xfId="2557" xr:uid="{D0FE2A21-149E-473A-B837-9EB3EC577326}"/>
    <cellStyle name="Normal 8 2 2 9" xfId="2558" xr:uid="{27FB54FB-066E-4885-BD28-956E716F1157}"/>
    <cellStyle name="Normal 8 2 3" xfId="2559" xr:uid="{833BED0E-3EF3-4529-ABD2-C403312F4536}"/>
    <cellStyle name="Normal 8 2 3 2" xfId="2560" xr:uid="{0F9B7466-CED2-4167-B284-CDEA269E8307}"/>
    <cellStyle name="Normal 8 2 3 2 2" xfId="2561" xr:uid="{B7168C7F-A85C-413B-BC45-B0E3669C65DA}"/>
    <cellStyle name="Normal 8 2 3 2 2 2" xfId="2562" xr:uid="{1ACE9197-DD55-44B9-8925-E1F1C88AE700}"/>
    <cellStyle name="Normal 8 2 3 2 2 2 2" xfId="4141" xr:uid="{FF6F083E-6651-4D1F-849C-57781FAF8E1C}"/>
    <cellStyle name="Normal 8 2 3 2 2 2 2 2" xfId="4142" xr:uid="{7F0D0170-6895-4DE7-9AAF-4915E216F8F0}"/>
    <cellStyle name="Normal 8 2 3 2 2 2 3" xfId="4143" xr:uid="{2684F3B4-2FB3-4720-93B3-BC1EE80C9DB0}"/>
    <cellStyle name="Normal 8 2 3 2 2 3" xfId="2563" xr:uid="{B9F838CC-174D-4100-862E-E2F9E6EADD0B}"/>
    <cellStyle name="Normal 8 2 3 2 2 3 2" xfId="4144" xr:uid="{9D8108AD-5DBB-4F67-9FBB-FC4C855898DE}"/>
    <cellStyle name="Normal 8 2 3 2 2 4" xfId="2564" xr:uid="{50815683-3FAF-410F-97C9-6558932F8948}"/>
    <cellStyle name="Normal 8 2 3 2 3" xfId="2565" xr:uid="{9AF17D62-1CFD-482C-B37F-78070A4A9EA1}"/>
    <cellStyle name="Normal 8 2 3 2 3 2" xfId="2566" xr:uid="{9250F6A7-E5A1-4E6E-81E0-ED7D8005A9D6}"/>
    <cellStyle name="Normal 8 2 3 2 3 2 2" xfId="4145" xr:uid="{9F9389CD-E982-4311-85D4-C7645E6F6F03}"/>
    <cellStyle name="Normal 8 2 3 2 3 3" xfId="2567" xr:uid="{DD8FC0C8-EA44-4C8C-8E14-25CC274B8E88}"/>
    <cellStyle name="Normal 8 2 3 2 3 4" xfId="2568" xr:uid="{1FB44F39-63F2-47C3-95CB-590CEF93FB65}"/>
    <cellStyle name="Normal 8 2 3 2 4" xfId="2569" xr:uid="{6F050BF5-B09D-4057-8FBF-4F14A041ABCF}"/>
    <cellStyle name="Normal 8 2 3 2 4 2" xfId="4146" xr:uid="{ED870A85-8343-444E-BA56-F194A205904D}"/>
    <cellStyle name="Normal 8 2 3 2 5" xfId="2570" xr:uid="{909DB202-6755-4057-BD6F-169CBFE67D3A}"/>
    <cellStyle name="Normal 8 2 3 2 6" xfId="2571" xr:uid="{CD8CDC7B-E9B2-4858-82D0-C4D086DEFC34}"/>
    <cellStyle name="Normal 8 2 3 3" xfId="2572" xr:uid="{6355427D-133C-409A-B173-DD0895A8FB17}"/>
    <cellStyle name="Normal 8 2 3 3 2" xfId="2573" xr:uid="{868DD2E1-7A7C-43D0-AF86-1EEF2E30FD7E}"/>
    <cellStyle name="Normal 8 2 3 3 2 2" xfId="2574" xr:uid="{84FA8DE2-9326-4B00-8939-7C3EDEC7C52B}"/>
    <cellStyle name="Normal 8 2 3 3 2 2 2" xfId="4147" xr:uid="{ED63E6D0-C78A-42CE-8934-118847FEC044}"/>
    <cellStyle name="Normal 8 2 3 3 2 2 2 2" xfId="4148" xr:uid="{0C6912CD-4DB2-41CE-90FB-CACDB3F8C967}"/>
    <cellStyle name="Normal 8 2 3 3 2 2 3" xfId="4149" xr:uid="{6579E54E-C2D3-4FD5-A172-D688FDF3C0E3}"/>
    <cellStyle name="Normal 8 2 3 3 2 3" xfId="2575" xr:uid="{B629C06A-32AF-46BA-AEDD-444BF3EF15F4}"/>
    <cellStyle name="Normal 8 2 3 3 2 3 2" xfId="4150" xr:uid="{19845B62-0EA3-4232-98DF-BFD2A6A96A87}"/>
    <cellStyle name="Normal 8 2 3 3 2 4" xfId="2576" xr:uid="{9153108A-F0BD-4B23-9B05-1C21D4BB1088}"/>
    <cellStyle name="Normal 8 2 3 3 3" xfId="2577" xr:uid="{45DC4B72-95D7-4F2F-B368-24DFCA2FE09F}"/>
    <cellStyle name="Normal 8 2 3 3 3 2" xfId="4151" xr:uid="{47166F94-7887-412A-9C13-95867EC2A250}"/>
    <cellStyle name="Normal 8 2 3 3 3 2 2" xfId="4152" xr:uid="{12C54DA3-D531-440D-B64D-9FD6F662B642}"/>
    <cellStyle name="Normal 8 2 3 3 3 3" xfId="4153" xr:uid="{BED24C2E-7FE8-40D7-A1B7-EF8E099E1923}"/>
    <cellStyle name="Normal 8 2 3 3 4" xfId="2578" xr:uid="{201CDECC-0F79-42B3-BA5D-1FF767776EAE}"/>
    <cellStyle name="Normal 8 2 3 3 4 2" xfId="4154" xr:uid="{F0764594-0912-40FE-A687-EE667D5C66D4}"/>
    <cellStyle name="Normal 8 2 3 3 5" xfId="2579" xr:uid="{0A9F30B0-8B87-49B4-9A4A-D6B3D3E622CA}"/>
    <cellStyle name="Normal 8 2 3 4" xfId="2580" xr:uid="{663E6B96-6BEA-4392-99FA-5AB3BF876DA7}"/>
    <cellStyle name="Normal 8 2 3 4 2" xfId="2581" xr:uid="{B7A81567-A127-4B1E-BE5B-286570480AE2}"/>
    <cellStyle name="Normal 8 2 3 4 2 2" xfId="4155" xr:uid="{8D654C85-7B42-4E3E-A345-67D177C34173}"/>
    <cellStyle name="Normal 8 2 3 4 2 2 2" xfId="4156" xr:uid="{D17D1E32-9CBE-403B-8F48-ED035A4B6A5A}"/>
    <cellStyle name="Normal 8 2 3 4 2 3" xfId="4157" xr:uid="{CD648E7E-CE22-4759-9D22-5B1092D4C0CF}"/>
    <cellStyle name="Normal 8 2 3 4 3" xfId="2582" xr:uid="{D43872AD-3A6A-40F6-A289-4F6A6782E267}"/>
    <cellStyle name="Normal 8 2 3 4 3 2" xfId="4158" xr:uid="{24068D43-267F-405F-8012-3A266CD0A538}"/>
    <cellStyle name="Normal 8 2 3 4 4" xfId="2583" xr:uid="{65593F32-7F6C-4F57-8134-D85745AAF1B3}"/>
    <cellStyle name="Normal 8 2 3 5" xfId="2584" xr:uid="{1F0E7DAA-E9BA-4BF4-96A2-4D01EF22CBB5}"/>
    <cellStyle name="Normal 8 2 3 5 2" xfId="2585" xr:uid="{DA428B93-FBF5-4124-BAF7-0A55A67407A0}"/>
    <cellStyle name="Normal 8 2 3 5 2 2" xfId="4159" xr:uid="{DB46E984-E626-4C34-A40F-FBF3BCA54E45}"/>
    <cellStyle name="Normal 8 2 3 5 3" xfId="2586" xr:uid="{BF6631E9-1D25-48E9-A272-8FEE4F3E86D7}"/>
    <cellStyle name="Normal 8 2 3 5 4" xfId="2587" xr:uid="{E8B6ADB9-6A61-4F93-804F-8747588EFB5D}"/>
    <cellStyle name="Normal 8 2 3 6" xfId="2588" xr:uid="{512BCD7D-5B3C-48DB-9F1A-2D5B31E5A3CC}"/>
    <cellStyle name="Normal 8 2 3 6 2" xfId="4160" xr:uid="{4AE10F61-D704-42CE-A5D7-4A22A408EA80}"/>
    <cellStyle name="Normal 8 2 3 7" xfId="2589" xr:uid="{A85958CB-A13D-47D0-9C4A-9960CC1B51FA}"/>
    <cellStyle name="Normal 8 2 3 8" xfId="2590" xr:uid="{FC2DE2A1-2792-4652-86E7-77222C99EADF}"/>
    <cellStyle name="Normal 8 2 4" xfId="2591" xr:uid="{8C12DD44-D55E-4FA5-9F78-5C8EBC406CE6}"/>
    <cellStyle name="Normal 8 2 4 2" xfId="2592" xr:uid="{1145289A-02C5-465E-B2FE-D92EB4C31683}"/>
    <cellStyle name="Normal 8 2 4 2 2" xfId="2593" xr:uid="{972C9236-0303-4BA2-99D4-DCE9BD32F353}"/>
    <cellStyle name="Normal 8 2 4 2 2 2" xfId="2594" xr:uid="{7DF301CA-2943-4C40-998C-FA13EF7D04AB}"/>
    <cellStyle name="Normal 8 2 4 2 2 2 2" xfId="4161" xr:uid="{9BFE98EF-A3C1-47F4-B1C8-25E3826B2C91}"/>
    <cellStyle name="Normal 8 2 4 2 2 3" xfId="2595" xr:uid="{B8F37085-943B-4588-84DF-BAF52EA70535}"/>
    <cellStyle name="Normal 8 2 4 2 2 4" xfId="2596" xr:uid="{877378AE-2E7D-4252-8088-3550402D7DEF}"/>
    <cellStyle name="Normal 8 2 4 2 3" xfId="2597" xr:uid="{1DFCA133-D45D-4B8B-84FA-8BFF786CBDC2}"/>
    <cellStyle name="Normal 8 2 4 2 3 2" xfId="4162" xr:uid="{8F60C724-3E67-426A-868E-78E644940218}"/>
    <cellStyle name="Normal 8 2 4 2 4" xfId="2598" xr:uid="{14662B44-D484-49E2-B083-59ED237A0D34}"/>
    <cellStyle name="Normal 8 2 4 2 5" xfId="2599" xr:uid="{E57B087F-0131-4831-9155-0E8650C6FE79}"/>
    <cellStyle name="Normal 8 2 4 3" xfId="2600" xr:uid="{2BC527CC-7EBC-40AF-8174-AF6EF31A2DBF}"/>
    <cellStyle name="Normal 8 2 4 3 2" xfId="2601" xr:uid="{C5123A7A-A8FD-4CA3-9CAF-C22E67465FF1}"/>
    <cellStyle name="Normal 8 2 4 3 2 2" xfId="4163" xr:uid="{C18227E3-AE12-43AB-B6FC-DC1D6D681594}"/>
    <cellStyle name="Normal 8 2 4 3 3" xfId="2602" xr:uid="{34CD60E7-E7E3-4F5C-A5A7-B4C23A9EBF90}"/>
    <cellStyle name="Normal 8 2 4 3 4" xfId="2603" xr:uid="{57CF5D62-C7E3-4AE1-9957-6E9F1CFF83E9}"/>
    <cellStyle name="Normal 8 2 4 4" xfId="2604" xr:uid="{32799618-4363-4A5E-B55F-F9F81A05D8F7}"/>
    <cellStyle name="Normal 8 2 4 4 2" xfId="2605" xr:uid="{5CD219AA-5093-455C-A2EA-C463101D70FD}"/>
    <cellStyle name="Normal 8 2 4 4 3" xfId="2606" xr:uid="{25CDBEA7-C807-4CCC-B245-A03F89FB2420}"/>
    <cellStyle name="Normal 8 2 4 4 4" xfId="2607" xr:uid="{BFFC709F-7591-4B85-B3F9-B8313CFD97FB}"/>
    <cellStyle name="Normal 8 2 4 5" xfId="2608" xr:uid="{D345A426-5898-4EC8-A883-ECCD63E7E422}"/>
    <cellStyle name="Normal 8 2 4 6" xfId="2609" xr:uid="{FFA42789-CB42-4B6F-A12C-D66E09A0E4A2}"/>
    <cellStyle name="Normal 8 2 4 7" xfId="2610" xr:uid="{4F3A7647-BDA4-41F2-839C-82F60E93B816}"/>
    <cellStyle name="Normal 8 2 5" xfId="2611" xr:uid="{11715EF4-BA75-4ABB-89D5-B2AAB3A3F215}"/>
    <cellStyle name="Normal 8 2 5 2" xfId="2612" xr:uid="{CC38117F-E349-4A13-A77C-76552F721D3A}"/>
    <cellStyle name="Normal 8 2 5 2 2" xfId="2613" xr:uid="{A3C04D95-AE8F-4C36-A644-BB587127A015}"/>
    <cellStyle name="Normal 8 2 5 2 2 2" xfId="4164" xr:uid="{823F7ECD-1EDA-4D93-9CB0-91D529B75EC5}"/>
    <cellStyle name="Normal 8 2 5 2 2 2 2" xfId="4165" xr:uid="{F8C1FC16-2E47-4210-B440-6B8A51077868}"/>
    <cellStyle name="Normal 8 2 5 2 2 3" xfId="4166" xr:uid="{FEB5116F-F3BF-40EB-8AE5-E95A1B3F1C64}"/>
    <cellStyle name="Normal 8 2 5 2 3" xfId="2614" xr:uid="{6AD25A2B-33C1-415C-BBF9-9E825B2F987B}"/>
    <cellStyle name="Normal 8 2 5 2 3 2" xfId="4167" xr:uid="{2F3D5B85-5277-408A-A2BC-668129D87055}"/>
    <cellStyle name="Normal 8 2 5 2 4" xfId="2615" xr:uid="{097C4F6C-E4DF-4ABC-B1A3-77336B5A6F32}"/>
    <cellStyle name="Normal 8 2 5 3" xfId="2616" xr:uid="{DF5E14B8-EFBC-4E67-90C3-B3DD6469B9D4}"/>
    <cellStyle name="Normal 8 2 5 3 2" xfId="2617" xr:uid="{A3F3F25C-955A-432E-B2E0-416E60D9D43B}"/>
    <cellStyle name="Normal 8 2 5 3 2 2" xfId="4168" xr:uid="{F4AC6542-9E1F-475C-AFDC-FD26371A39DF}"/>
    <cellStyle name="Normal 8 2 5 3 3" xfId="2618" xr:uid="{CEECE6E4-02AA-41E7-8CB6-5946707033A3}"/>
    <cellStyle name="Normal 8 2 5 3 4" xfId="2619" xr:uid="{1AE85709-9AA7-41C1-8DF8-022F618712F3}"/>
    <cellStyle name="Normal 8 2 5 4" xfId="2620" xr:uid="{2192C02B-5E6E-4CD8-BC25-AAAEB97E8796}"/>
    <cellStyle name="Normal 8 2 5 4 2" xfId="4169" xr:uid="{EC1CA940-9F50-4CD1-9804-6E298EFB144C}"/>
    <cellStyle name="Normal 8 2 5 5" xfId="2621" xr:uid="{D63DA6ED-A17A-4D6D-90D1-07E4053B2CFB}"/>
    <cellStyle name="Normal 8 2 5 6" xfId="2622" xr:uid="{84D0EA9F-B7AA-4AA3-9094-9CFCB79400DE}"/>
    <cellStyle name="Normal 8 2 6" xfId="2623" xr:uid="{21F48D24-1FB4-40D4-9770-33BD1BB8AAEC}"/>
    <cellStyle name="Normal 8 2 6 2" xfId="2624" xr:uid="{9D25C0E5-1346-4EF3-9FCA-9C3CF99E0E58}"/>
    <cellStyle name="Normal 8 2 6 2 2" xfId="2625" xr:uid="{53617D92-503F-4399-AC22-D3731991FF39}"/>
    <cellStyle name="Normal 8 2 6 2 2 2" xfId="4170" xr:uid="{405C8A26-DA5A-4636-92F9-C491B6BA2FE8}"/>
    <cellStyle name="Normal 8 2 6 2 3" xfId="2626" xr:uid="{5CE17A59-8551-4B66-8289-4416DF3DADB1}"/>
    <cellStyle name="Normal 8 2 6 2 4" xfId="2627" xr:uid="{6B25158C-0DA1-4E15-8DB6-2C1812B936E2}"/>
    <cellStyle name="Normal 8 2 6 3" xfId="2628" xr:uid="{5AE091ED-B2CD-4CCE-8E26-07B87102BC5B}"/>
    <cellStyle name="Normal 8 2 6 3 2" xfId="4171" xr:uid="{A7D9DB4B-2B16-4BF9-86A1-992691555219}"/>
    <cellStyle name="Normal 8 2 6 4" xfId="2629" xr:uid="{339F28A9-7C19-4DB8-8647-FD33427D5CA3}"/>
    <cellStyle name="Normal 8 2 6 5" xfId="2630" xr:uid="{A8B17CE4-3B00-49B8-B83F-148A951D4144}"/>
    <cellStyle name="Normal 8 2 7" xfId="2631" xr:uid="{9CF8E98E-31BD-4363-A8DC-669480780A51}"/>
    <cellStyle name="Normal 8 2 7 2" xfId="2632" xr:uid="{149CF333-86DB-4C51-B934-8686A7824FA3}"/>
    <cellStyle name="Normal 8 2 7 2 2" xfId="4172" xr:uid="{056A2C1A-A438-404E-86C2-4B4A35FCCE21}"/>
    <cellStyle name="Normal 8 2 7 3" xfId="2633" xr:uid="{0C31AAC8-9C50-41EB-A99A-93B668C9978A}"/>
    <cellStyle name="Normal 8 2 7 4" xfId="2634" xr:uid="{E48A997F-3191-47DE-84FE-2C513455B38D}"/>
    <cellStyle name="Normal 8 2 8" xfId="2635" xr:uid="{04E54F53-11EC-4BA9-9755-C460A2C5C881}"/>
    <cellStyle name="Normal 8 2 8 2" xfId="2636" xr:uid="{7D045E48-3FA4-45BE-8686-1D01DD5A1EF9}"/>
    <cellStyle name="Normal 8 2 8 3" xfId="2637" xr:uid="{795B89A9-6380-4781-A923-F661FD71EACB}"/>
    <cellStyle name="Normal 8 2 8 4" xfId="2638" xr:uid="{3F94FD83-951F-42F6-92F7-1611F0D089CE}"/>
    <cellStyle name="Normal 8 2 9" xfId="2639" xr:uid="{090081C5-C667-486A-8C2D-49BE6F58D828}"/>
    <cellStyle name="Normal 8 3" xfId="2640" xr:uid="{E08AC6BB-7ADD-4AB8-AD9A-F4C086275D4E}"/>
    <cellStyle name="Normal 8 3 10" xfId="2641" xr:uid="{683C5B99-3A10-4ADC-9248-DCEB436FA2DE}"/>
    <cellStyle name="Normal 8 3 11" xfId="2642" xr:uid="{8E485541-B7DB-4257-B582-7F7860490B95}"/>
    <cellStyle name="Normal 8 3 2" xfId="2643" xr:uid="{D02B3215-E25F-4553-979D-36A0BF7E5869}"/>
    <cellStyle name="Normal 8 3 2 2" xfId="2644" xr:uid="{756C6327-F7E0-462B-9E74-79811CEC6234}"/>
    <cellStyle name="Normal 8 3 2 2 2" xfId="2645" xr:uid="{90E2317E-96C6-4AD3-A534-4170E205068E}"/>
    <cellStyle name="Normal 8 3 2 2 2 2" xfId="2646" xr:uid="{FA2DF952-1DD6-4597-BCFA-A2EB5649AB56}"/>
    <cellStyle name="Normal 8 3 2 2 2 2 2" xfId="2647" xr:uid="{7AD5C58F-C6CC-4E2D-AB59-47B73632B829}"/>
    <cellStyle name="Normal 8 3 2 2 2 2 2 2" xfId="4173" xr:uid="{351D2680-19CC-44A8-835B-2D88A3A75728}"/>
    <cellStyle name="Normal 8 3 2 2 2 2 3" xfId="2648" xr:uid="{2963B8E7-F20C-4C46-8BE1-E7C880D4AE5B}"/>
    <cellStyle name="Normal 8 3 2 2 2 2 4" xfId="2649" xr:uid="{95438AD4-7C2B-4A65-ADFD-71D1D9DB4190}"/>
    <cellStyle name="Normal 8 3 2 2 2 3" xfId="2650" xr:uid="{A7FF6C8E-B547-4425-A8E0-5E6F048DCEFC}"/>
    <cellStyle name="Normal 8 3 2 2 2 3 2" xfId="2651" xr:uid="{AA043995-305C-447C-9D56-34611F56A348}"/>
    <cellStyle name="Normal 8 3 2 2 2 3 3" xfId="2652" xr:uid="{D1123C14-665A-4A47-B62C-2FC9268E1FC2}"/>
    <cellStyle name="Normal 8 3 2 2 2 3 4" xfId="2653" xr:uid="{85BDE866-A030-4DF5-B8E4-CB5E56318825}"/>
    <cellStyle name="Normal 8 3 2 2 2 4" xfId="2654" xr:uid="{2A058AEE-21E4-4E78-A4FE-C8712300BE82}"/>
    <cellStyle name="Normal 8 3 2 2 2 5" xfId="2655" xr:uid="{A0D930C8-DA62-4D7D-8415-73D150C06BDA}"/>
    <cellStyle name="Normal 8 3 2 2 2 6" xfId="2656" xr:uid="{B5E8A959-CF77-4993-B473-09BEE2322A4D}"/>
    <cellStyle name="Normal 8 3 2 2 3" xfId="2657" xr:uid="{DCA1F454-7C77-4E8B-84ED-DF07B59EF5CA}"/>
    <cellStyle name="Normal 8 3 2 2 3 2" xfId="2658" xr:uid="{F8304CA9-DD48-4845-94B9-DBE654CEB054}"/>
    <cellStyle name="Normal 8 3 2 2 3 2 2" xfId="2659" xr:uid="{5CDDB099-1A09-4483-9862-241BA63894FD}"/>
    <cellStyle name="Normal 8 3 2 2 3 2 3" xfId="2660" xr:uid="{A6575132-EACF-4E3A-A50F-7F408557786A}"/>
    <cellStyle name="Normal 8 3 2 2 3 2 4" xfId="2661" xr:uid="{0360E73C-B538-43E8-81BA-B67717ECE345}"/>
    <cellStyle name="Normal 8 3 2 2 3 3" xfId="2662" xr:uid="{619B89DF-2089-483B-8586-CD3052B8B43E}"/>
    <cellStyle name="Normal 8 3 2 2 3 4" xfId="2663" xr:uid="{CFFBC3BE-1FE0-4F09-B78E-393C19069473}"/>
    <cellStyle name="Normal 8 3 2 2 3 5" xfId="2664" xr:uid="{C8B433A4-39D3-497F-8283-4ADF49385D7C}"/>
    <cellStyle name="Normal 8 3 2 2 4" xfId="2665" xr:uid="{A349425B-686E-4A23-B729-7491AF9032CB}"/>
    <cellStyle name="Normal 8 3 2 2 4 2" xfId="2666" xr:uid="{A75952AF-9C8E-426C-B207-6D158A12DD84}"/>
    <cellStyle name="Normal 8 3 2 2 4 3" xfId="2667" xr:uid="{43EE08EF-1837-4823-8CEC-E9C5DD31603F}"/>
    <cellStyle name="Normal 8 3 2 2 4 4" xfId="2668" xr:uid="{B82F9950-D02A-4FB5-9FBE-BCB3F72EEF90}"/>
    <cellStyle name="Normal 8 3 2 2 5" xfId="2669" xr:uid="{8F23AC1A-6E17-4516-B38F-D6C7325BB485}"/>
    <cellStyle name="Normal 8 3 2 2 5 2" xfId="2670" xr:uid="{63B79FF2-7807-46D0-A352-6FAD7C3C0207}"/>
    <cellStyle name="Normal 8 3 2 2 5 3" xfId="2671" xr:uid="{5BB3D70A-94BC-40A4-BD9F-B78D0DD79FFB}"/>
    <cellStyle name="Normal 8 3 2 2 5 4" xfId="2672" xr:uid="{56F9E8B2-4BBD-4D60-9CF3-1D30F0C01647}"/>
    <cellStyle name="Normal 8 3 2 2 6" xfId="2673" xr:uid="{6031D737-A201-48B5-951B-8E39CA537224}"/>
    <cellStyle name="Normal 8 3 2 2 7" xfId="2674" xr:uid="{CBC00A78-29BB-4C97-9CD0-7C171FA8E7F3}"/>
    <cellStyle name="Normal 8 3 2 2 8" xfId="2675" xr:uid="{EEF4CB5F-229D-4DCA-996D-5F3CD1A09FB2}"/>
    <cellStyle name="Normal 8 3 2 3" xfId="2676" xr:uid="{29DF95F2-5176-4C81-B4B4-3FF53270F503}"/>
    <cellStyle name="Normal 8 3 2 3 2" xfId="2677" xr:uid="{2979839C-764D-4081-BB2E-630D530B7284}"/>
    <cellStyle name="Normal 8 3 2 3 2 2" xfId="2678" xr:uid="{8461E72A-CC24-4A47-99EB-A5E3B6827CAF}"/>
    <cellStyle name="Normal 8 3 2 3 2 2 2" xfId="4174" xr:uid="{F1215800-6507-4083-9287-271C5AF67C91}"/>
    <cellStyle name="Normal 8 3 2 3 2 2 2 2" xfId="4175" xr:uid="{125F145D-0855-480E-8A5D-7C79596B04B0}"/>
    <cellStyle name="Normal 8 3 2 3 2 2 3" xfId="4176" xr:uid="{575D664C-4132-4DA8-A895-B1767A7C6752}"/>
    <cellStyle name="Normal 8 3 2 3 2 3" xfId="2679" xr:uid="{0F5A1393-81B4-40E0-843B-196E87FD06AF}"/>
    <cellStyle name="Normal 8 3 2 3 2 3 2" xfId="4177" xr:uid="{D6950560-C6E8-4302-9AEA-3C013745E998}"/>
    <cellStyle name="Normal 8 3 2 3 2 4" xfId="2680" xr:uid="{F2842660-A4F3-42B3-817A-AFF7F7FE1B65}"/>
    <cellStyle name="Normal 8 3 2 3 3" xfId="2681" xr:uid="{CD950F64-09BD-461C-92AE-953E0CA7F995}"/>
    <cellStyle name="Normal 8 3 2 3 3 2" xfId="2682" xr:uid="{9212657F-AF48-49A2-96E4-07E1446975A5}"/>
    <cellStyle name="Normal 8 3 2 3 3 2 2" xfId="4178" xr:uid="{A5ED13A7-CAC1-465F-89F3-6D21AC7DDC2C}"/>
    <cellStyle name="Normal 8 3 2 3 3 3" xfId="2683" xr:uid="{F20ADCC2-6922-43FE-806C-F16C3E4A547F}"/>
    <cellStyle name="Normal 8 3 2 3 3 4" xfId="2684" xr:uid="{B694E6FC-B73A-491B-8D9E-B16B34B9D3B1}"/>
    <cellStyle name="Normal 8 3 2 3 4" xfId="2685" xr:uid="{06AE7CFE-2FF7-400C-9E23-91C0D03FFC9C}"/>
    <cellStyle name="Normal 8 3 2 3 4 2" xfId="4179" xr:uid="{0B0B7A5A-9091-43D5-B1B2-60ED7A14956A}"/>
    <cellStyle name="Normal 8 3 2 3 5" xfId="2686" xr:uid="{3E2FB9E4-6768-4F1B-88E4-0D529639E1D1}"/>
    <cellStyle name="Normal 8 3 2 3 6" xfId="2687" xr:uid="{3EF25DFC-6123-40BA-A05B-C59602EDC69F}"/>
    <cellStyle name="Normal 8 3 2 4" xfId="2688" xr:uid="{F7DF3074-658A-4317-A5C5-A9FB7040E464}"/>
    <cellStyle name="Normal 8 3 2 4 2" xfId="2689" xr:uid="{0BC4906C-E054-4E68-A61B-CBF17AF0CCEC}"/>
    <cellStyle name="Normal 8 3 2 4 2 2" xfId="2690" xr:uid="{ADD708CE-9738-4764-B888-70A9579B1191}"/>
    <cellStyle name="Normal 8 3 2 4 2 2 2" xfId="4180" xr:uid="{7781DA6A-70E9-4989-B303-C71DA42E6145}"/>
    <cellStyle name="Normal 8 3 2 4 2 3" xfId="2691" xr:uid="{13BCFA45-5CBF-46BC-A89B-C00162295C7A}"/>
    <cellStyle name="Normal 8 3 2 4 2 4" xfId="2692" xr:uid="{736FC5F4-B34B-4CDF-A992-7ED962ACDA7E}"/>
    <cellStyle name="Normal 8 3 2 4 3" xfId="2693" xr:uid="{629496FD-ECBA-4DC4-B92A-5FBA5F9F219B}"/>
    <cellStyle name="Normal 8 3 2 4 3 2" xfId="4181" xr:uid="{1B6503D0-62F2-4BC3-840A-DB6586A64253}"/>
    <cellStyle name="Normal 8 3 2 4 4" xfId="2694" xr:uid="{AE42F35E-1C02-4569-A6F7-B35E0A94F7B6}"/>
    <cellStyle name="Normal 8 3 2 4 5" xfId="2695" xr:uid="{2730CAE7-51D8-46D7-B98F-317067D1C6FA}"/>
    <cellStyle name="Normal 8 3 2 5" xfId="2696" xr:uid="{4D5AFA1B-54CC-444F-B127-0BC1A36C6706}"/>
    <cellStyle name="Normal 8 3 2 5 2" xfId="2697" xr:uid="{32C727C1-549E-4D24-BFA9-B71F4E1671B8}"/>
    <cellStyle name="Normal 8 3 2 5 2 2" xfId="4182" xr:uid="{4FF697EE-ABB0-41E4-A68F-9BB3F33DEEA8}"/>
    <cellStyle name="Normal 8 3 2 5 3" xfId="2698" xr:uid="{33DC0F0F-2FA0-4393-92F0-8C60026CB2C2}"/>
    <cellStyle name="Normal 8 3 2 5 4" xfId="2699" xr:uid="{F94FCC1D-CECB-45BC-A72F-5CF9A24D93BC}"/>
    <cellStyle name="Normal 8 3 2 6" xfId="2700" xr:uid="{02488CFC-8430-463A-AD80-2BF7D137D719}"/>
    <cellStyle name="Normal 8 3 2 6 2" xfId="2701" xr:uid="{0E026AC7-FCAD-4908-B7AB-4B3B38B44EF6}"/>
    <cellStyle name="Normal 8 3 2 6 3" xfId="2702" xr:uid="{40C041B6-60FC-443B-A565-F489BEACBDC4}"/>
    <cellStyle name="Normal 8 3 2 6 4" xfId="2703" xr:uid="{080BB81A-460F-4B2D-BE53-56D342EF543C}"/>
    <cellStyle name="Normal 8 3 2 7" xfId="2704" xr:uid="{64C62610-F1CD-4517-8755-FA06576891AC}"/>
    <cellStyle name="Normal 8 3 2 8" xfId="2705" xr:uid="{D12F3005-6369-481D-A1DA-98EEAAE43134}"/>
    <cellStyle name="Normal 8 3 2 9" xfId="2706" xr:uid="{1501CEAF-4B03-4711-A3CC-B15A74EFB9E7}"/>
    <cellStyle name="Normal 8 3 3" xfId="2707" xr:uid="{E0BAABEA-62CF-4352-AD4A-3FF1838896F9}"/>
    <cellStyle name="Normal 8 3 3 2" xfId="2708" xr:uid="{93A55D0A-AE34-4CFF-BF27-07B4C56D37AC}"/>
    <cellStyle name="Normal 8 3 3 2 2" xfId="2709" xr:uid="{315A7773-9AD1-4FE1-9532-B4D499E26CF3}"/>
    <cellStyle name="Normal 8 3 3 2 2 2" xfId="2710" xr:uid="{1EFCFCE2-15D2-4627-82AA-B40A90099718}"/>
    <cellStyle name="Normal 8 3 3 2 2 2 2" xfId="4183" xr:uid="{122AC5F3-61B6-49F9-9E51-5F335C7D6E83}"/>
    <cellStyle name="Normal 8 3 3 2 2 2 2 2" xfId="4745" xr:uid="{FB5B875E-E3A2-448E-8B96-11722658B7BE}"/>
    <cellStyle name="Normal 8 3 3 2 2 2 3" xfId="4746" xr:uid="{60F236CD-81F7-4BF2-A4BD-4D991505C18A}"/>
    <cellStyle name="Normal 8 3 3 2 2 3" xfId="2711" xr:uid="{61611B3B-040E-4461-B4C8-0DDB13582815}"/>
    <cellStyle name="Normal 8 3 3 2 2 3 2" xfId="4747" xr:uid="{EFD21E95-2A9C-4352-BB37-A7794861C4BD}"/>
    <cellStyle name="Normal 8 3 3 2 2 4" xfId="2712" xr:uid="{343F478A-8552-4405-B591-A1285307AE2F}"/>
    <cellStyle name="Normal 8 3 3 2 3" xfId="2713" xr:uid="{6ED3C491-51B0-4CCF-860F-58CED89A906E}"/>
    <cellStyle name="Normal 8 3 3 2 3 2" xfId="2714" xr:uid="{EB269075-3ED9-417F-9F3A-3C69F3CCB01A}"/>
    <cellStyle name="Normal 8 3 3 2 3 2 2" xfId="4748" xr:uid="{AFAB6CD4-7B48-4CB3-8E65-1CB87F2F8D52}"/>
    <cellStyle name="Normal 8 3 3 2 3 3" xfId="2715" xr:uid="{C6860858-1FB1-47EC-8CF3-B25CEB3AE2AA}"/>
    <cellStyle name="Normal 8 3 3 2 3 4" xfId="2716" xr:uid="{BF968B0D-D46F-43B0-8D98-90DB7DFC0307}"/>
    <cellStyle name="Normal 8 3 3 2 4" xfId="2717" xr:uid="{88CB77D2-5156-4171-BBFE-624C8F588E85}"/>
    <cellStyle name="Normal 8 3 3 2 4 2" xfId="4749" xr:uid="{5D53DBB5-3494-4D4E-9D3E-EEF5B45A5043}"/>
    <cellStyle name="Normal 8 3 3 2 5" xfId="2718" xr:uid="{0EE56854-A5B3-4DDD-9596-7D8B1F4D570B}"/>
    <cellStyle name="Normal 8 3 3 2 6" xfId="2719" xr:uid="{2533FADD-6B3C-43B0-90FE-D2DDFEFBDB96}"/>
    <cellStyle name="Normal 8 3 3 3" xfId="2720" xr:uid="{49F64E97-26FA-4DE9-8C79-11A274DEA273}"/>
    <cellStyle name="Normal 8 3 3 3 2" xfId="2721" xr:uid="{CEAB5D6B-42EC-4F73-A8B3-30DA21B40F11}"/>
    <cellStyle name="Normal 8 3 3 3 2 2" xfId="2722" xr:uid="{39880E3B-F7C6-4CAD-BF09-D5F0EC78C187}"/>
    <cellStyle name="Normal 8 3 3 3 2 2 2" xfId="4750" xr:uid="{5520E3D6-6010-49D2-8FD0-0F1ACF9C5DBC}"/>
    <cellStyle name="Normal 8 3 3 3 2 3" xfId="2723" xr:uid="{788DBDF4-A2D3-4EBE-9E18-E51F26E1841A}"/>
    <cellStyle name="Normal 8 3 3 3 2 4" xfId="2724" xr:uid="{A00126DC-A212-4951-B404-37A314DEAA4E}"/>
    <cellStyle name="Normal 8 3 3 3 3" xfId="2725" xr:uid="{55541F13-F630-4658-B36B-766D447C41D9}"/>
    <cellStyle name="Normal 8 3 3 3 3 2" xfId="4751" xr:uid="{C0C5AAA5-395E-487E-A91F-19FCDE09A258}"/>
    <cellStyle name="Normal 8 3 3 3 4" xfId="2726" xr:uid="{AE14FD3B-AC3F-4E7B-81A4-8A41E57393ED}"/>
    <cellStyle name="Normal 8 3 3 3 5" xfId="2727" xr:uid="{5A9681FD-59B9-4972-810E-52FD22CB75D4}"/>
    <cellStyle name="Normal 8 3 3 4" xfId="2728" xr:uid="{DE3FC429-4404-4C71-9282-A3CF26D510F3}"/>
    <cellStyle name="Normal 8 3 3 4 2" xfId="2729" xr:uid="{A5E30874-B730-4284-9341-CE59DB52E2B4}"/>
    <cellStyle name="Normal 8 3 3 4 2 2" xfId="4752" xr:uid="{FABF51E8-296D-433B-9FB1-AEC96BB22B12}"/>
    <cellStyle name="Normal 8 3 3 4 3" xfId="2730" xr:uid="{FD5E8188-25D2-4631-B6F9-3EF974AB0E4A}"/>
    <cellStyle name="Normal 8 3 3 4 4" xfId="2731" xr:uid="{FE5768DB-7B13-46D1-ADC3-1624933BD9C3}"/>
    <cellStyle name="Normal 8 3 3 5" xfId="2732" xr:uid="{060422DA-6155-4A7B-87CA-15CDF8093021}"/>
    <cellStyle name="Normal 8 3 3 5 2" xfId="2733" xr:uid="{F67AD171-25CE-44F1-8695-C9B8F88A45B0}"/>
    <cellStyle name="Normal 8 3 3 5 3" xfId="2734" xr:uid="{FD029F70-4FDB-4E2A-B2F7-7F3B7104ED71}"/>
    <cellStyle name="Normal 8 3 3 5 4" xfId="2735" xr:uid="{FAF90269-19D4-43A5-9C9A-2BCA61B67C47}"/>
    <cellStyle name="Normal 8 3 3 6" xfId="2736" xr:uid="{1AE95850-65D4-4E4D-A8D6-C9EF4D18FBA2}"/>
    <cellStyle name="Normal 8 3 3 7" xfId="2737" xr:uid="{B1577721-18C5-433A-AC85-8517BA44F870}"/>
    <cellStyle name="Normal 8 3 3 8" xfId="2738" xr:uid="{83749C40-7740-4095-B4BD-037C9A715E25}"/>
    <cellStyle name="Normal 8 3 4" xfId="2739" xr:uid="{25C7C07F-9B8B-45BA-869A-D12C3B2891CB}"/>
    <cellStyle name="Normal 8 3 4 2" xfId="2740" xr:uid="{9F9BD247-641C-4F14-BC88-D476EDF17556}"/>
    <cellStyle name="Normal 8 3 4 2 2" xfId="2741" xr:uid="{9736A888-C049-491A-A19E-3FD2E91D5BC6}"/>
    <cellStyle name="Normal 8 3 4 2 2 2" xfId="2742" xr:uid="{D7223561-F59B-4E58-A995-15237203DF65}"/>
    <cellStyle name="Normal 8 3 4 2 2 2 2" xfId="4184" xr:uid="{B485F02B-DA62-44EC-96DB-F2577227C417}"/>
    <cellStyle name="Normal 8 3 4 2 2 3" xfId="2743" xr:uid="{12037EC5-55B2-46D1-A77F-76893F641825}"/>
    <cellStyle name="Normal 8 3 4 2 2 4" xfId="2744" xr:uid="{11FF9424-539F-491C-BA9F-91491B0BA88A}"/>
    <cellStyle name="Normal 8 3 4 2 3" xfId="2745" xr:uid="{693C0943-1805-44C6-8B2B-C354EAD1B6C7}"/>
    <cellStyle name="Normal 8 3 4 2 3 2" xfId="4185" xr:uid="{4C5667D5-FEA9-4439-9204-20A14C1F7681}"/>
    <cellStyle name="Normal 8 3 4 2 4" xfId="2746" xr:uid="{03906753-8124-4E96-AF60-3DE021F2C0BA}"/>
    <cellStyle name="Normal 8 3 4 2 5" xfId="2747" xr:uid="{477900CA-D90B-45C0-94D9-34224B105146}"/>
    <cellStyle name="Normal 8 3 4 3" xfId="2748" xr:uid="{6BAB6EF0-9057-48EE-8D9B-DD4D9C1ECA67}"/>
    <cellStyle name="Normal 8 3 4 3 2" xfId="2749" xr:uid="{DECE93BD-82CA-462B-9919-E94D189F76A7}"/>
    <cellStyle name="Normal 8 3 4 3 2 2" xfId="4186" xr:uid="{BFA0E12F-77E4-48EA-A59A-7E2F7A255173}"/>
    <cellStyle name="Normal 8 3 4 3 3" xfId="2750" xr:uid="{D3C99C35-C31F-4A04-9663-82DFB3AAB432}"/>
    <cellStyle name="Normal 8 3 4 3 4" xfId="2751" xr:uid="{6ABC9DD5-AF7E-4771-B66F-3B03BC51F060}"/>
    <cellStyle name="Normal 8 3 4 4" xfId="2752" xr:uid="{6020998C-4D62-4303-ACC7-D40512B3484A}"/>
    <cellStyle name="Normal 8 3 4 4 2" xfId="2753" xr:uid="{68D9DB28-D3EC-49BB-8539-90774ED3CBA0}"/>
    <cellStyle name="Normal 8 3 4 4 3" xfId="2754" xr:uid="{8EA264B0-2381-4288-BD48-DF4AA4C14502}"/>
    <cellStyle name="Normal 8 3 4 4 4" xfId="2755" xr:uid="{B8DB97F1-1731-4650-98EF-F65A61B751F9}"/>
    <cellStyle name="Normal 8 3 4 5" xfId="2756" xr:uid="{90F9944C-DDD4-42EA-87FF-9FB53C4B6AC4}"/>
    <cellStyle name="Normal 8 3 4 6" xfId="2757" xr:uid="{F27F26F1-69C1-4960-8F94-DB1F0C314EB3}"/>
    <cellStyle name="Normal 8 3 4 7" xfId="2758" xr:uid="{F5353070-6671-4221-87D6-CDE1853767CF}"/>
    <cellStyle name="Normal 8 3 5" xfId="2759" xr:uid="{2B8691EE-8EBB-4B4A-B613-742AC670F826}"/>
    <cellStyle name="Normal 8 3 5 2" xfId="2760" xr:uid="{46569852-A81B-4446-AD93-D2103BA45499}"/>
    <cellStyle name="Normal 8 3 5 2 2" xfId="2761" xr:uid="{F615A882-6E0A-49F1-B593-0304AE14EF2D}"/>
    <cellStyle name="Normal 8 3 5 2 2 2" xfId="4187" xr:uid="{66CAAB32-86F0-47B7-B8BA-6736F0061682}"/>
    <cellStyle name="Normal 8 3 5 2 3" xfId="2762" xr:uid="{BD6CEBC3-54F6-48C6-91C7-594DBA627621}"/>
    <cellStyle name="Normal 8 3 5 2 4" xfId="2763" xr:uid="{3FE66AAB-3A26-4CCB-A146-A433A69FA169}"/>
    <cellStyle name="Normal 8 3 5 3" xfId="2764" xr:uid="{7B5591EC-C426-446A-86FA-78B1D87DBA2B}"/>
    <cellStyle name="Normal 8 3 5 3 2" xfId="2765" xr:uid="{857AB3CE-B83B-4F09-8C0F-15D8BF512AA9}"/>
    <cellStyle name="Normal 8 3 5 3 3" xfId="2766" xr:uid="{2BB0BAC8-26C0-49BC-987E-1EF4C8E9EE23}"/>
    <cellStyle name="Normal 8 3 5 3 4" xfId="2767" xr:uid="{69A27FD4-27D1-43CE-A76F-B614E750B9A2}"/>
    <cellStyle name="Normal 8 3 5 4" xfId="2768" xr:uid="{1451AA47-7B2D-43E6-BB65-BBA395C833A9}"/>
    <cellStyle name="Normal 8 3 5 5" xfId="2769" xr:uid="{30435F63-315D-4C0B-A820-BFAAAF58B537}"/>
    <cellStyle name="Normal 8 3 5 6" xfId="2770" xr:uid="{D054F619-3A38-460D-BA29-BBB78C2EDB8F}"/>
    <cellStyle name="Normal 8 3 6" xfId="2771" xr:uid="{D34A11B5-EACA-4EAD-A246-99C62FCC99F2}"/>
    <cellStyle name="Normal 8 3 6 2" xfId="2772" xr:uid="{3D916EA6-C9AD-4023-9229-D8B6CDAF3433}"/>
    <cellStyle name="Normal 8 3 6 2 2" xfId="2773" xr:uid="{8A2E67E7-C772-41C5-9296-938BF9A6C645}"/>
    <cellStyle name="Normal 8 3 6 2 3" xfId="2774" xr:uid="{C46878CC-D853-4452-8357-2E26FDEB797F}"/>
    <cellStyle name="Normal 8 3 6 2 4" xfId="2775" xr:uid="{B2625048-0E53-4408-869D-5DB5444373D0}"/>
    <cellStyle name="Normal 8 3 6 3" xfId="2776" xr:uid="{4811A48C-9081-456D-9D66-E60644129480}"/>
    <cellStyle name="Normal 8 3 6 4" xfId="2777" xr:uid="{ADBE1AFC-38AA-4C9E-B44F-169C22D778ED}"/>
    <cellStyle name="Normal 8 3 6 5" xfId="2778" xr:uid="{02875874-0141-4D1C-9A6A-F074D1B7836D}"/>
    <cellStyle name="Normal 8 3 7" xfId="2779" xr:uid="{4D664475-0419-4C94-A601-B0232A31C695}"/>
    <cellStyle name="Normal 8 3 7 2" xfId="2780" xr:uid="{EF6A8509-5C40-4F2B-8EF5-5ED6374545E6}"/>
    <cellStyle name="Normal 8 3 7 3" xfId="2781" xr:uid="{2E27A0E2-EDCA-4E3A-B5A9-FF02123F08BC}"/>
    <cellStyle name="Normal 8 3 7 4" xfId="2782" xr:uid="{C038A84E-BF04-4DC8-AA57-BAF96514BCFD}"/>
    <cellStyle name="Normal 8 3 8" xfId="2783" xr:uid="{4843B835-15A9-4E09-8902-EC115E343D33}"/>
    <cellStyle name="Normal 8 3 8 2" xfId="2784" xr:uid="{593220DE-9983-4942-B2C2-53B8244A6FD5}"/>
    <cellStyle name="Normal 8 3 8 3" xfId="2785" xr:uid="{58C2531C-AD44-4B89-B4E7-F46396791746}"/>
    <cellStyle name="Normal 8 3 8 4" xfId="2786" xr:uid="{9CF43231-2A43-48B0-860F-DEEEB1229AAE}"/>
    <cellStyle name="Normal 8 3 9" xfId="2787" xr:uid="{4C32CB1E-F3BA-4B29-A787-2492ABFF088B}"/>
    <cellStyle name="Normal 8 4" xfId="2788" xr:uid="{F50D2C1C-D177-4121-A488-56E2A92F3D9B}"/>
    <cellStyle name="Normal 8 4 10" xfId="2789" xr:uid="{ED78672C-EF1B-4A29-897E-B6F5DD4F6D9C}"/>
    <cellStyle name="Normal 8 4 11" xfId="2790" xr:uid="{3BE2C9F1-121E-49C2-AAC9-87DF3616BF52}"/>
    <cellStyle name="Normal 8 4 2" xfId="2791" xr:uid="{FB324455-0DF1-454E-8ECC-E9C0A35BE37D}"/>
    <cellStyle name="Normal 8 4 2 2" xfId="2792" xr:uid="{9C33E529-8FC3-4824-A820-F109E29B5D29}"/>
    <cellStyle name="Normal 8 4 2 2 2" xfId="2793" xr:uid="{FE2D2307-1C76-4C75-8935-3CA13CD239C3}"/>
    <cellStyle name="Normal 8 4 2 2 2 2" xfId="2794" xr:uid="{980A4D5E-FDFD-4D7B-ADB7-C5A073E03D61}"/>
    <cellStyle name="Normal 8 4 2 2 2 2 2" xfId="2795" xr:uid="{5C5F0459-4976-4412-A093-79B9143AB206}"/>
    <cellStyle name="Normal 8 4 2 2 2 2 3" xfId="2796" xr:uid="{4954710F-1CBD-4FF0-A12E-F7BA241A45DF}"/>
    <cellStyle name="Normal 8 4 2 2 2 2 4" xfId="2797" xr:uid="{1F37DBA6-FDA2-4CDC-87E1-F0DAEA45FDA4}"/>
    <cellStyle name="Normal 8 4 2 2 2 3" xfId="2798" xr:uid="{A0A02C9D-01C0-45B6-BBD9-D2A72C5B8D36}"/>
    <cellStyle name="Normal 8 4 2 2 2 3 2" xfId="2799" xr:uid="{4EB90FCD-0F08-4111-BFB8-1747F78625A0}"/>
    <cellStyle name="Normal 8 4 2 2 2 3 3" xfId="2800" xr:uid="{54D2D97F-17E1-49AA-A69B-F7C5D87A8A9C}"/>
    <cellStyle name="Normal 8 4 2 2 2 3 4" xfId="2801" xr:uid="{DB9F906B-8977-4A86-B365-C7FFBD7F86DF}"/>
    <cellStyle name="Normal 8 4 2 2 2 4" xfId="2802" xr:uid="{6918F8D0-1BB6-4848-B4BE-B80042FDE339}"/>
    <cellStyle name="Normal 8 4 2 2 2 5" xfId="2803" xr:uid="{DEADA05E-9CA0-4E32-8D9E-BCF3F2414541}"/>
    <cellStyle name="Normal 8 4 2 2 2 6" xfId="2804" xr:uid="{7E58A99A-2009-4A4D-8256-3EF86FCB23EB}"/>
    <cellStyle name="Normal 8 4 2 2 3" xfId="2805" xr:uid="{C88DB3FF-B212-481C-B204-C7E502D3A53F}"/>
    <cellStyle name="Normal 8 4 2 2 3 2" xfId="2806" xr:uid="{EBA7FF33-A514-4F9C-90E1-4BC480CA2471}"/>
    <cellStyle name="Normal 8 4 2 2 3 2 2" xfId="2807" xr:uid="{B23E237A-75E9-491F-BCB7-8F3B7DB24C3E}"/>
    <cellStyle name="Normal 8 4 2 2 3 2 3" xfId="2808" xr:uid="{740AB593-C2B3-44F2-9EE1-87F982462B00}"/>
    <cellStyle name="Normal 8 4 2 2 3 2 4" xfId="2809" xr:uid="{D91C56A3-FC36-40DF-85BE-E8502CCFEF9F}"/>
    <cellStyle name="Normal 8 4 2 2 3 3" xfId="2810" xr:uid="{C2B60BB0-D1E7-46A9-9B80-F097DE2A589C}"/>
    <cellStyle name="Normal 8 4 2 2 3 4" xfId="2811" xr:uid="{1AB2C07A-5C82-47D8-8AC9-69A1A51B0D16}"/>
    <cellStyle name="Normal 8 4 2 2 3 5" xfId="2812" xr:uid="{3834B9D6-D17C-43CA-AC65-93C0E1166FBC}"/>
    <cellStyle name="Normal 8 4 2 2 4" xfId="2813" xr:uid="{618AD73C-27A1-4B7F-8608-D9BADD654BF4}"/>
    <cellStyle name="Normal 8 4 2 2 4 2" xfId="2814" xr:uid="{1346EB39-B0A8-446F-9D68-8C1A9D3D49E1}"/>
    <cellStyle name="Normal 8 4 2 2 4 3" xfId="2815" xr:uid="{A982D281-41F8-424E-B550-21712ED16F26}"/>
    <cellStyle name="Normal 8 4 2 2 4 4" xfId="2816" xr:uid="{65625E03-08B5-4CAA-B624-5FAC3660A142}"/>
    <cellStyle name="Normal 8 4 2 2 5" xfId="2817" xr:uid="{A25E2152-7CB8-478C-9840-98B502568421}"/>
    <cellStyle name="Normal 8 4 2 2 5 2" xfId="2818" xr:uid="{5371E0BE-7808-4A36-B474-1FF983F965D0}"/>
    <cellStyle name="Normal 8 4 2 2 5 3" xfId="2819" xr:uid="{8CF74573-6002-4756-BBF3-3D0120FE3269}"/>
    <cellStyle name="Normal 8 4 2 2 5 4" xfId="2820" xr:uid="{151146DC-0CB6-481E-B975-0A777B2888A1}"/>
    <cellStyle name="Normal 8 4 2 2 6" xfId="2821" xr:uid="{34A31EC2-A3CA-4396-85CC-65C17F78E879}"/>
    <cellStyle name="Normal 8 4 2 2 7" xfId="2822" xr:uid="{C8C7E2F6-A93E-4840-B5A1-C7A257110FF2}"/>
    <cellStyle name="Normal 8 4 2 2 8" xfId="2823" xr:uid="{99D43200-3E5B-4F01-B3CE-95B77634F4F7}"/>
    <cellStyle name="Normal 8 4 2 3" xfId="2824" xr:uid="{C867E516-3506-4BD6-9675-F0F9D537F615}"/>
    <cellStyle name="Normal 8 4 2 3 2" xfId="2825" xr:uid="{F2F46AA4-B478-4484-8FD4-EBC3C80FA736}"/>
    <cellStyle name="Normal 8 4 2 3 2 2" xfId="2826" xr:uid="{FDD4809B-5B3A-4FA9-AE7F-27398DF1BCCE}"/>
    <cellStyle name="Normal 8 4 2 3 2 3" xfId="2827" xr:uid="{CF7C6F37-44AA-453F-A029-2ED07C0508CA}"/>
    <cellStyle name="Normal 8 4 2 3 2 4" xfId="2828" xr:uid="{B520989D-772D-458C-9C72-025DC6B197D6}"/>
    <cellStyle name="Normal 8 4 2 3 3" xfId="2829" xr:uid="{7CD9D831-E928-45CD-BE7C-48540379AB5D}"/>
    <cellStyle name="Normal 8 4 2 3 3 2" xfId="2830" xr:uid="{FEEB3802-25B7-4E47-AF34-E15D3819AE01}"/>
    <cellStyle name="Normal 8 4 2 3 3 3" xfId="2831" xr:uid="{2595F3B7-DF86-448C-A2C2-21ED26E4182B}"/>
    <cellStyle name="Normal 8 4 2 3 3 4" xfId="2832" xr:uid="{82AD6BB3-E8E3-4FB2-B404-E80E1D1452FD}"/>
    <cellStyle name="Normal 8 4 2 3 4" xfId="2833" xr:uid="{E5C9FD42-912E-42E4-98A5-B1600A7F2F00}"/>
    <cellStyle name="Normal 8 4 2 3 5" xfId="2834" xr:uid="{5C5FF9A4-9C35-4FE4-9402-AED50DC180BC}"/>
    <cellStyle name="Normal 8 4 2 3 6" xfId="2835" xr:uid="{2F86B403-BB79-423B-9B5A-DBD8DBFAB7CA}"/>
    <cellStyle name="Normal 8 4 2 4" xfId="2836" xr:uid="{B5A34F54-6067-4B11-9228-AB35DEFDEF0F}"/>
    <cellStyle name="Normal 8 4 2 4 2" xfId="2837" xr:uid="{855DF4EE-7A33-40D4-9682-73D0D57D8107}"/>
    <cellStyle name="Normal 8 4 2 4 2 2" xfId="2838" xr:uid="{BF6FEFF4-12F0-4EA4-AD61-17F7E83D9C86}"/>
    <cellStyle name="Normal 8 4 2 4 2 3" xfId="2839" xr:uid="{C170C721-7CB6-49CD-9292-3280BC4CEBFC}"/>
    <cellStyle name="Normal 8 4 2 4 2 4" xfId="2840" xr:uid="{DA8A014C-34EA-41FD-9AAE-8E46D85528BD}"/>
    <cellStyle name="Normal 8 4 2 4 3" xfId="2841" xr:uid="{A4D46F10-6605-40BD-8323-21F015CDCF29}"/>
    <cellStyle name="Normal 8 4 2 4 4" xfId="2842" xr:uid="{1A10599B-82E3-457B-ACA5-3DF2DDF39CCE}"/>
    <cellStyle name="Normal 8 4 2 4 5" xfId="2843" xr:uid="{52B3A1C4-B5EA-4753-9B68-97D3D62191FE}"/>
    <cellStyle name="Normal 8 4 2 5" xfId="2844" xr:uid="{00809EF4-CBFC-457D-80E4-72F7C1752C4D}"/>
    <cellStyle name="Normal 8 4 2 5 2" xfId="2845" xr:uid="{0E41F008-1D7A-4E41-9459-118C21763CED}"/>
    <cellStyle name="Normal 8 4 2 5 3" xfId="2846" xr:uid="{43806251-9415-4029-B9CA-03105318D497}"/>
    <cellStyle name="Normal 8 4 2 5 4" xfId="2847" xr:uid="{2D3169C6-72AF-42E0-A9AE-ED873B10911B}"/>
    <cellStyle name="Normal 8 4 2 6" xfId="2848" xr:uid="{09F175B0-67D8-497E-9E89-D00C3C9B2159}"/>
    <cellStyle name="Normal 8 4 2 6 2" xfId="2849" xr:uid="{80B37001-BE80-4535-A675-BDDA095AC1F0}"/>
    <cellStyle name="Normal 8 4 2 6 3" xfId="2850" xr:uid="{F291C6AF-3E11-48CA-8DC8-569E287882AE}"/>
    <cellStyle name="Normal 8 4 2 6 4" xfId="2851" xr:uid="{9CB1632D-295D-4BBB-B280-51B1EFC003D1}"/>
    <cellStyle name="Normal 8 4 2 7" xfId="2852" xr:uid="{686CAC9C-687F-4CA8-8553-D4FD6DEF4F7A}"/>
    <cellStyle name="Normal 8 4 2 8" xfId="2853" xr:uid="{34E48D5C-0BAF-4BF2-86E8-FB1E0FAED321}"/>
    <cellStyle name="Normal 8 4 2 9" xfId="2854" xr:uid="{3242B960-BDB9-45F8-8FC7-3B1522623580}"/>
    <cellStyle name="Normal 8 4 3" xfId="2855" xr:uid="{6142D7DD-450C-4E3F-AE47-2DB036ABEB9D}"/>
    <cellStyle name="Normal 8 4 3 2" xfId="2856" xr:uid="{4DFECF45-4C76-4FB2-8787-5D657FF751BF}"/>
    <cellStyle name="Normal 8 4 3 2 2" xfId="2857" xr:uid="{65367D92-CF40-457F-AE7C-7E8C2A539336}"/>
    <cellStyle name="Normal 8 4 3 2 2 2" xfId="2858" xr:uid="{57877255-3E82-4A58-83A9-243B8D178ACA}"/>
    <cellStyle name="Normal 8 4 3 2 2 2 2" xfId="4188" xr:uid="{F82E5B25-33EA-4CB2-9D5E-48071BE7A553}"/>
    <cellStyle name="Normal 8 4 3 2 2 3" xfId="2859" xr:uid="{4E74675C-6342-4A4F-BF84-717C67A1E12E}"/>
    <cellStyle name="Normal 8 4 3 2 2 4" xfId="2860" xr:uid="{B5E76385-3FB5-4735-B4BE-C510F0E5FC71}"/>
    <cellStyle name="Normal 8 4 3 2 3" xfId="2861" xr:uid="{36E140B9-C9AF-49C2-943B-151E0341E69B}"/>
    <cellStyle name="Normal 8 4 3 2 3 2" xfId="2862" xr:uid="{FE2062EB-B24F-4AB5-8D95-48522FF3ADBA}"/>
    <cellStyle name="Normal 8 4 3 2 3 3" xfId="2863" xr:uid="{D5FDAA69-E2C6-4FA5-AB0F-ED5FBD5E1CF4}"/>
    <cellStyle name="Normal 8 4 3 2 3 4" xfId="2864" xr:uid="{AA91D577-2A1F-4F90-A789-4339E9DDF3C3}"/>
    <cellStyle name="Normal 8 4 3 2 4" xfId="2865" xr:uid="{0C6F6AB9-16A4-457E-8905-099C9512EDB6}"/>
    <cellStyle name="Normal 8 4 3 2 5" xfId="2866" xr:uid="{4D6E8611-AFA4-48DF-93EA-DBB48C1C74E8}"/>
    <cellStyle name="Normal 8 4 3 2 6" xfId="2867" xr:uid="{FFACD90E-899F-46D9-A21F-32524727570E}"/>
    <cellStyle name="Normal 8 4 3 3" xfId="2868" xr:uid="{2215F7AD-D6E2-4EB3-ABDF-0BE970C38FE5}"/>
    <cellStyle name="Normal 8 4 3 3 2" xfId="2869" xr:uid="{76C3E9E4-1CA9-4585-AD5F-A87A6E5EEE01}"/>
    <cellStyle name="Normal 8 4 3 3 2 2" xfId="2870" xr:uid="{55FE5A69-9D28-478A-B40A-80A6026535FE}"/>
    <cellStyle name="Normal 8 4 3 3 2 3" xfId="2871" xr:uid="{2379ACFC-25C2-4B7F-BD00-ED2CD6E4BD5A}"/>
    <cellStyle name="Normal 8 4 3 3 2 4" xfId="2872" xr:uid="{42000E2C-2D73-4E7F-8318-2A7E3CE3CD34}"/>
    <cellStyle name="Normal 8 4 3 3 3" xfId="2873" xr:uid="{64CA2735-F197-47EB-BBB1-8434274B551C}"/>
    <cellStyle name="Normal 8 4 3 3 4" xfId="2874" xr:uid="{D9285C0F-7DF3-4D6D-8A39-B079A0AB1B76}"/>
    <cellStyle name="Normal 8 4 3 3 5" xfId="2875" xr:uid="{FF3871F0-B5FA-4A5C-A4C4-1AFC25C4649B}"/>
    <cellStyle name="Normal 8 4 3 4" xfId="2876" xr:uid="{EF965C26-0265-480D-AC99-4AC67D897BCA}"/>
    <cellStyle name="Normal 8 4 3 4 2" xfId="2877" xr:uid="{45B884D9-BF70-43FB-86DA-AF54D0C6BAE6}"/>
    <cellStyle name="Normal 8 4 3 4 3" xfId="2878" xr:uid="{3F9C144F-C909-4951-9DC2-B62CEADA5642}"/>
    <cellStyle name="Normal 8 4 3 4 4" xfId="2879" xr:uid="{909F4D69-6519-4387-AC4A-77FFF47A144C}"/>
    <cellStyle name="Normal 8 4 3 5" xfId="2880" xr:uid="{5A21919F-D302-4D99-84C5-36EF6CB3910F}"/>
    <cellStyle name="Normal 8 4 3 5 2" xfId="2881" xr:uid="{9BC50DE9-4055-498E-B45D-F37FD6524DCC}"/>
    <cellStyle name="Normal 8 4 3 5 3" xfId="2882" xr:uid="{A3934B72-7A5F-49B3-9151-FEF1F6F2F42D}"/>
    <cellStyle name="Normal 8 4 3 5 4" xfId="2883" xr:uid="{5B2579D3-A787-43C1-AABB-3F0B200FFF9B}"/>
    <cellStyle name="Normal 8 4 3 6" xfId="2884" xr:uid="{2156746B-F3B7-4927-A541-FD61ED3D4F14}"/>
    <cellStyle name="Normal 8 4 3 7" xfId="2885" xr:uid="{09B67DE9-BAD0-4D2C-A297-722F22DB1534}"/>
    <cellStyle name="Normal 8 4 3 8" xfId="2886" xr:uid="{161B30D8-1D25-412A-8050-670375329284}"/>
    <cellStyle name="Normal 8 4 4" xfId="2887" xr:uid="{7194584B-CE61-4265-92FA-7E5B6A0040ED}"/>
    <cellStyle name="Normal 8 4 4 2" xfId="2888" xr:uid="{C12C6225-1CA9-40EE-AF3B-5174243FAD83}"/>
    <cellStyle name="Normal 8 4 4 2 2" xfId="2889" xr:uid="{B56F2392-49E4-47F1-B059-088DBE1DEC6D}"/>
    <cellStyle name="Normal 8 4 4 2 2 2" xfId="2890" xr:uid="{F027467F-EDCE-428F-849A-5DCE59D06A2C}"/>
    <cellStyle name="Normal 8 4 4 2 2 3" xfId="2891" xr:uid="{BE8C9433-A6F1-474B-80C4-4F3AB67A1A48}"/>
    <cellStyle name="Normal 8 4 4 2 2 4" xfId="2892" xr:uid="{45B95796-49FB-4832-B86D-F08646980B33}"/>
    <cellStyle name="Normal 8 4 4 2 3" xfId="2893" xr:uid="{3D0E8AC6-6657-4208-BCB7-66151B290F77}"/>
    <cellStyle name="Normal 8 4 4 2 4" xfId="2894" xr:uid="{142B6CC6-D1F3-49D9-9520-96E633CFA346}"/>
    <cellStyle name="Normal 8 4 4 2 5" xfId="2895" xr:uid="{22BEEDE4-A6DF-4B12-8AE2-C6FD9AD6ADAF}"/>
    <cellStyle name="Normal 8 4 4 3" xfId="2896" xr:uid="{4F28416D-AF96-4A4E-91D6-A96AE242AD0D}"/>
    <cellStyle name="Normal 8 4 4 3 2" xfId="2897" xr:uid="{31415EB6-16BD-4D96-9381-BCB929890EF9}"/>
    <cellStyle name="Normal 8 4 4 3 3" xfId="2898" xr:uid="{359BE474-A97D-4E09-AED7-ED6C42C439BA}"/>
    <cellStyle name="Normal 8 4 4 3 4" xfId="2899" xr:uid="{6DED6E9F-E244-431F-A765-393E646AB100}"/>
    <cellStyle name="Normal 8 4 4 4" xfId="2900" xr:uid="{C72A2F0C-498F-4495-A95B-C8E5AECD5239}"/>
    <cellStyle name="Normal 8 4 4 4 2" xfId="2901" xr:uid="{92C6197F-1DFD-431B-8DB8-4CC317CFC355}"/>
    <cellStyle name="Normal 8 4 4 4 3" xfId="2902" xr:uid="{A444EA14-75C1-4185-A6BA-C0498B00BEAC}"/>
    <cellStyle name="Normal 8 4 4 4 4" xfId="2903" xr:uid="{261ABCC7-0808-473A-9C26-66EC3EB29DFA}"/>
    <cellStyle name="Normal 8 4 4 5" xfId="2904" xr:uid="{15069F15-210A-4A5D-AB17-6A5B7DC6A918}"/>
    <cellStyle name="Normal 8 4 4 6" xfId="2905" xr:uid="{F1C43936-5FC5-44AB-BE1E-4477FBED1142}"/>
    <cellStyle name="Normal 8 4 4 7" xfId="2906" xr:uid="{F93444CA-2A44-4C88-9C4D-AC23E94FD375}"/>
    <cellStyle name="Normal 8 4 5" xfId="2907" xr:uid="{FCFB3D20-7C55-488B-952E-5C4B63E95964}"/>
    <cellStyle name="Normal 8 4 5 2" xfId="2908" xr:uid="{11EF6AAA-5450-46E3-BBA0-0EADCC26251B}"/>
    <cellStyle name="Normal 8 4 5 2 2" xfId="2909" xr:uid="{C49536EA-3E1C-42EB-8538-FCD540448024}"/>
    <cellStyle name="Normal 8 4 5 2 3" xfId="2910" xr:uid="{3F075DAB-BDFB-4EDB-953C-E82574693130}"/>
    <cellStyle name="Normal 8 4 5 2 4" xfId="2911" xr:uid="{4674254A-F261-4936-8A55-3260B7BE1E14}"/>
    <cellStyle name="Normal 8 4 5 3" xfId="2912" xr:uid="{537D2F8F-A0AB-4A66-93EF-1B4199927D8C}"/>
    <cellStyle name="Normal 8 4 5 3 2" xfId="2913" xr:uid="{05B5913F-FF13-4D0C-B3D6-C085933CC972}"/>
    <cellStyle name="Normal 8 4 5 3 3" xfId="2914" xr:uid="{55126439-1E54-4E33-8BFA-4CAC5F39C426}"/>
    <cellStyle name="Normal 8 4 5 3 4" xfId="2915" xr:uid="{E7B03C42-6E78-4363-890B-BA4ABE3D0A00}"/>
    <cellStyle name="Normal 8 4 5 4" xfId="2916" xr:uid="{9A0E234C-69F8-4259-A47C-39492445CE0C}"/>
    <cellStyle name="Normal 8 4 5 5" xfId="2917" xr:uid="{E4E589CB-CE78-4E44-95FF-A31AF60AE0A5}"/>
    <cellStyle name="Normal 8 4 5 6" xfId="2918" xr:uid="{CC42D943-C53B-4CA4-9FA9-671DCC49E1E6}"/>
    <cellStyle name="Normal 8 4 6" xfId="2919" xr:uid="{F3143037-30AF-4CB0-B25F-26F38C492AC4}"/>
    <cellStyle name="Normal 8 4 6 2" xfId="2920" xr:uid="{50BA5107-3F56-401E-B07E-9B1F7B5E6445}"/>
    <cellStyle name="Normal 8 4 6 2 2" xfId="2921" xr:uid="{3D7DFE38-381D-47C9-9B01-B437FFD5BF14}"/>
    <cellStyle name="Normal 8 4 6 2 3" xfId="2922" xr:uid="{44EF09BE-37B7-4CF9-8CBB-596334688B92}"/>
    <cellStyle name="Normal 8 4 6 2 4" xfId="2923" xr:uid="{8C9D19CE-04BA-4678-BE57-A8B53FEE7B63}"/>
    <cellStyle name="Normal 8 4 6 3" xfId="2924" xr:uid="{8243B835-7727-4860-91BC-168105F77133}"/>
    <cellStyle name="Normal 8 4 6 4" xfId="2925" xr:uid="{0D7278F4-C346-4073-96F7-712CD3ADDF61}"/>
    <cellStyle name="Normal 8 4 6 5" xfId="2926" xr:uid="{B8ACABDF-6C9E-4D7B-B47A-DCE40E627FEF}"/>
    <cellStyle name="Normal 8 4 7" xfId="2927" xr:uid="{F8973A33-E1A9-4BAF-A468-272D66DDD063}"/>
    <cellStyle name="Normal 8 4 7 2" xfId="2928" xr:uid="{DE0ECB60-EC7A-46BB-8A4E-10DED062DB35}"/>
    <cellStyle name="Normal 8 4 7 3" xfId="2929" xr:uid="{BFD0C95C-CC84-4983-85B6-444D7D404531}"/>
    <cellStyle name="Normal 8 4 7 4" xfId="2930" xr:uid="{92385E36-8BCA-46BE-9817-B1B9513D1A99}"/>
    <cellStyle name="Normal 8 4 8" xfId="2931" xr:uid="{40C5CFA2-39DD-453B-841B-770668EE86FD}"/>
    <cellStyle name="Normal 8 4 8 2" xfId="2932" xr:uid="{EC7B8046-3E98-47DE-B39C-9C4E0593A67A}"/>
    <cellStyle name="Normal 8 4 8 3" xfId="2933" xr:uid="{57BC9884-83E5-49E4-BFD4-5173A9C8F9FC}"/>
    <cellStyle name="Normal 8 4 8 4" xfId="2934" xr:uid="{3D0A7D8B-DC24-4309-932A-3A3D7B49CB74}"/>
    <cellStyle name="Normal 8 4 9" xfId="2935" xr:uid="{B0206D60-BEBF-4861-8D98-0DFE9449D346}"/>
    <cellStyle name="Normal 8 5" xfId="2936" xr:uid="{16F89DFE-36B2-4FB7-9C8C-F72B83D24D7F}"/>
    <cellStyle name="Normal 8 5 2" xfId="2937" xr:uid="{FF31E3EA-9397-4299-8942-A4BA4803467C}"/>
    <cellStyle name="Normal 8 5 2 2" xfId="2938" xr:uid="{1E15C40D-521C-445F-B866-1A538F535012}"/>
    <cellStyle name="Normal 8 5 2 2 2" xfId="2939" xr:uid="{27EA0A2F-57BC-41E9-99B0-9D701162F26D}"/>
    <cellStyle name="Normal 8 5 2 2 2 2" xfId="2940" xr:uid="{4B5984F6-CFE4-4B39-863E-30C5299C1501}"/>
    <cellStyle name="Normal 8 5 2 2 2 3" xfId="2941" xr:uid="{110FC5B7-2D36-4FBF-BA84-4E2CCA8FE15A}"/>
    <cellStyle name="Normal 8 5 2 2 2 4" xfId="2942" xr:uid="{77306ECF-118C-4B98-B103-DA70F9095962}"/>
    <cellStyle name="Normal 8 5 2 2 3" xfId="2943" xr:uid="{FBA6CE20-8805-42A7-A5F1-4A201E5630C9}"/>
    <cellStyle name="Normal 8 5 2 2 3 2" xfId="2944" xr:uid="{36C64001-A8E8-4F67-9F87-2669DD7AB203}"/>
    <cellStyle name="Normal 8 5 2 2 3 3" xfId="2945" xr:uid="{45BC4360-0C05-4ECB-B8F1-8C966317F414}"/>
    <cellStyle name="Normal 8 5 2 2 3 4" xfId="2946" xr:uid="{276AA79D-0730-463E-9FEF-AD2C9FAC4031}"/>
    <cellStyle name="Normal 8 5 2 2 4" xfId="2947" xr:uid="{AF4F3258-2CC0-4597-A94B-B636EE98DF4C}"/>
    <cellStyle name="Normal 8 5 2 2 5" xfId="2948" xr:uid="{D4FD1012-0182-4DFE-958A-9DA6655796F5}"/>
    <cellStyle name="Normal 8 5 2 2 6" xfId="2949" xr:uid="{886AA4E6-EAF1-4D99-B5B6-8DD83EE48F01}"/>
    <cellStyle name="Normal 8 5 2 3" xfId="2950" xr:uid="{617C8F7C-5C1D-484D-820F-E9B91B279BB3}"/>
    <cellStyle name="Normal 8 5 2 3 2" xfId="2951" xr:uid="{2AE0EF3B-9FB1-4CC3-8981-A6B890206E0A}"/>
    <cellStyle name="Normal 8 5 2 3 2 2" xfId="2952" xr:uid="{5CA0D97A-2213-4084-9341-FD773689A539}"/>
    <cellStyle name="Normal 8 5 2 3 2 3" xfId="2953" xr:uid="{C3F7B02D-8943-4C89-A558-57E57170E96B}"/>
    <cellStyle name="Normal 8 5 2 3 2 4" xfId="2954" xr:uid="{666534DC-8FAC-4973-B067-95258612E2E6}"/>
    <cellStyle name="Normal 8 5 2 3 3" xfId="2955" xr:uid="{0BAF0C49-ED96-4A18-BC90-5841BA5B1A63}"/>
    <cellStyle name="Normal 8 5 2 3 4" xfId="2956" xr:uid="{02002209-F464-4ECE-8B17-260F7E812649}"/>
    <cellStyle name="Normal 8 5 2 3 5" xfId="2957" xr:uid="{C32F10E3-D507-4970-849E-83747C7C97C1}"/>
    <cellStyle name="Normal 8 5 2 4" xfId="2958" xr:uid="{06C00309-BF5C-491F-B848-4C009E455A2E}"/>
    <cellStyle name="Normal 8 5 2 4 2" xfId="2959" xr:uid="{8AC70BD8-F9B5-441E-9FC5-A1E6030A8F88}"/>
    <cellStyle name="Normal 8 5 2 4 3" xfId="2960" xr:uid="{B8646E89-FB69-486A-B257-BB2DA6A32761}"/>
    <cellStyle name="Normal 8 5 2 4 4" xfId="2961" xr:uid="{9902F4A7-7009-4A63-9D50-8FF44897A62E}"/>
    <cellStyle name="Normal 8 5 2 5" xfId="2962" xr:uid="{C36D597F-5639-4807-AFAA-F098F8557E86}"/>
    <cellStyle name="Normal 8 5 2 5 2" xfId="2963" xr:uid="{50771C6A-EAE4-4D96-BC49-FDF6D94D3E45}"/>
    <cellStyle name="Normal 8 5 2 5 3" xfId="2964" xr:uid="{FF9561EC-590B-4606-9F69-962C64C95B91}"/>
    <cellStyle name="Normal 8 5 2 5 4" xfId="2965" xr:uid="{D0E70F7D-51F6-47C5-AD29-C8FB23D14B9C}"/>
    <cellStyle name="Normal 8 5 2 6" xfId="2966" xr:uid="{77EC76F5-19C2-4119-B9CE-77A0B9D52517}"/>
    <cellStyle name="Normal 8 5 2 7" xfId="2967" xr:uid="{B732B02C-36CB-46E7-A0BD-B1E6A3F95B50}"/>
    <cellStyle name="Normal 8 5 2 8" xfId="2968" xr:uid="{D1D67DE1-779C-4600-8339-EA244FCEEF47}"/>
    <cellStyle name="Normal 8 5 3" xfId="2969" xr:uid="{698909EA-C17B-4C12-9F30-ECEEC9F6D52E}"/>
    <cellStyle name="Normal 8 5 3 2" xfId="2970" xr:uid="{BDFC32FD-B854-4044-9EF1-89C30B8831D7}"/>
    <cellStyle name="Normal 8 5 3 2 2" xfId="2971" xr:uid="{C8E857EA-EFE6-4F19-99AF-82B60280E1E7}"/>
    <cellStyle name="Normal 8 5 3 2 3" xfId="2972" xr:uid="{6CE6DAA0-3A7E-4AB7-99C9-6777EC887004}"/>
    <cellStyle name="Normal 8 5 3 2 4" xfId="2973" xr:uid="{58C8DE8A-BD3C-4541-985E-9B3C5354E0D0}"/>
    <cellStyle name="Normal 8 5 3 3" xfId="2974" xr:uid="{E2866469-F240-43EB-BFA2-5B092048D6E0}"/>
    <cellStyle name="Normal 8 5 3 3 2" xfId="2975" xr:uid="{825CED07-7C0D-4652-AE35-4B4D6CFE64D5}"/>
    <cellStyle name="Normal 8 5 3 3 3" xfId="2976" xr:uid="{F1E1705B-E8FE-404D-885F-FDAC2F8A17FD}"/>
    <cellStyle name="Normal 8 5 3 3 4" xfId="2977" xr:uid="{91405333-31D4-4793-A142-A1E9B2E8C8C9}"/>
    <cellStyle name="Normal 8 5 3 4" xfId="2978" xr:uid="{088D7BD8-E217-4C83-91AF-A47D004A8A2D}"/>
    <cellStyle name="Normal 8 5 3 5" xfId="2979" xr:uid="{68CA6300-3738-4EA3-9CC0-4ACC83D8E0A4}"/>
    <cellStyle name="Normal 8 5 3 6" xfId="2980" xr:uid="{77DF394F-BC7A-4297-91ED-15F49821149D}"/>
    <cellStyle name="Normal 8 5 4" xfId="2981" xr:uid="{CC126748-5703-4D27-997B-08C64CDEC564}"/>
    <cellStyle name="Normal 8 5 4 2" xfId="2982" xr:uid="{90603576-9A27-45EA-A011-C7C0655B2AAD}"/>
    <cellStyle name="Normal 8 5 4 2 2" xfId="2983" xr:uid="{87C12761-F857-49AD-A806-373D909B4A6B}"/>
    <cellStyle name="Normal 8 5 4 2 3" xfId="2984" xr:uid="{66CBA5F8-B061-4CD8-B4A9-94CE232B0FAD}"/>
    <cellStyle name="Normal 8 5 4 2 4" xfId="2985" xr:uid="{C4E988D0-0EB6-4CED-9B5A-262C06708ABF}"/>
    <cellStyle name="Normal 8 5 4 3" xfId="2986" xr:uid="{7933F622-B7E2-49E4-99E8-FC3CEA9B6E14}"/>
    <cellStyle name="Normal 8 5 4 4" xfId="2987" xr:uid="{A12D7C81-5864-43BA-ADAA-7D3147E402D9}"/>
    <cellStyle name="Normal 8 5 4 5" xfId="2988" xr:uid="{90AD734F-337A-4C21-B7E1-61D5BA0D2B55}"/>
    <cellStyle name="Normal 8 5 5" xfId="2989" xr:uid="{585E11D3-96CC-41DD-B681-46D7F2CD4493}"/>
    <cellStyle name="Normal 8 5 5 2" xfId="2990" xr:uid="{AFD894E4-64AF-46AA-92EA-4F5091BA44B1}"/>
    <cellStyle name="Normal 8 5 5 3" xfId="2991" xr:uid="{3D277C40-9881-40CF-AB92-C4A4D8783C06}"/>
    <cellStyle name="Normal 8 5 5 4" xfId="2992" xr:uid="{326831B9-B478-4596-8119-1D6FF08CB572}"/>
    <cellStyle name="Normal 8 5 6" xfId="2993" xr:uid="{FC0929EF-1E3D-4C7F-B487-752D1700C29C}"/>
    <cellStyle name="Normal 8 5 6 2" xfId="2994" xr:uid="{89E38A42-D5AC-43FF-878A-94D2943DD489}"/>
    <cellStyle name="Normal 8 5 6 3" xfId="2995" xr:uid="{5F8DCEB3-ED3C-4E1C-9357-6733BC0BBA57}"/>
    <cellStyle name="Normal 8 5 6 4" xfId="2996" xr:uid="{D4F25BD0-3418-485E-B223-5C5A31E6BE0F}"/>
    <cellStyle name="Normal 8 5 7" xfId="2997" xr:uid="{46FC6FD9-62E3-460A-9E5A-6949A147562E}"/>
    <cellStyle name="Normal 8 5 8" xfId="2998" xr:uid="{385D0FAC-AA05-40DC-B261-D52C4CFEA4AA}"/>
    <cellStyle name="Normal 8 5 9" xfId="2999" xr:uid="{14301036-68AA-43BD-A45D-D23F37865CB8}"/>
    <cellStyle name="Normal 8 6" xfId="3000" xr:uid="{3D6CEEC9-83ED-40F5-9FCF-D217D7D8248C}"/>
    <cellStyle name="Normal 8 6 2" xfId="3001" xr:uid="{3E56E029-2C79-42C6-80C7-F33CC2AABE3A}"/>
    <cellStyle name="Normal 8 6 2 2" xfId="3002" xr:uid="{681B8B02-0B41-4E0B-8EE4-850A774DDEBF}"/>
    <cellStyle name="Normal 8 6 2 2 2" xfId="3003" xr:uid="{F729523D-D30D-4B64-AE1D-61B755013D25}"/>
    <cellStyle name="Normal 8 6 2 2 2 2" xfId="4189" xr:uid="{1E281119-CDEB-49DC-B84F-374DB79D7021}"/>
    <cellStyle name="Normal 8 6 2 2 3" xfId="3004" xr:uid="{54E1F845-CE67-4071-8AF6-226AFEC66690}"/>
    <cellStyle name="Normal 8 6 2 2 4" xfId="3005" xr:uid="{2CB45DF8-124A-4620-8F16-93C6E9A739F2}"/>
    <cellStyle name="Normal 8 6 2 3" xfId="3006" xr:uid="{3E57F8B3-0A02-45B5-8A70-86302DBBB05E}"/>
    <cellStyle name="Normal 8 6 2 3 2" xfId="3007" xr:uid="{6F483DCB-7944-40DB-ACDE-1AEAF04DF304}"/>
    <cellStyle name="Normal 8 6 2 3 3" xfId="3008" xr:uid="{73D4AA2D-C87B-4E3F-989D-1D53891891C8}"/>
    <cellStyle name="Normal 8 6 2 3 4" xfId="3009" xr:uid="{3797298A-E9C4-43C2-8626-CC5F218BD009}"/>
    <cellStyle name="Normal 8 6 2 4" xfId="3010" xr:uid="{42B0F5A2-96EB-4B3B-9018-A0699718CA49}"/>
    <cellStyle name="Normal 8 6 2 5" xfId="3011" xr:uid="{129A55FF-E280-4EB9-B1F8-9E26E1F9E3C4}"/>
    <cellStyle name="Normal 8 6 2 6" xfId="3012" xr:uid="{D8D4CF32-E3BD-461C-8BF3-BDF766583087}"/>
    <cellStyle name="Normal 8 6 3" xfId="3013" xr:uid="{291606DF-A6AA-4B1B-ADA3-D75DF386BD9A}"/>
    <cellStyle name="Normal 8 6 3 2" xfId="3014" xr:uid="{90959C74-B28B-4EF1-A096-2045B3C56772}"/>
    <cellStyle name="Normal 8 6 3 2 2" xfId="3015" xr:uid="{F1B712A8-FDF8-4D5E-8601-5C6A2F2AF545}"/>
    <cellStyle name="Normal 8 6 3 2 3" xfId="3016" xr:uid="{FC4D9CD7-F7AB-4C72-85F8-1004F7C3199F}"/>
    <cellStyle name="Normal 8 6 3 2 4" xfId="3017" xr:uid="{5CB3EB09-84CE-4B73-8BDE-5E98F3B2C371}"/>
    <cellStyle name="Normal 8 6 3 3" xfId="3018" xr:uid="{11F57A1F-5F7A-47BA-9433-6994913D65FA}"/>
    <cellStyle name="Normal 8 6 3 4" xfId="3019" xr:uid="{D885EFB4-B92E-47FA-89B5-29B2F87A3C81}"/>
    <cellStyle name="Normal 8 6 3 5" xfId="3020" xr:uid="{DBFF0706-7835-4E91-B697-E95C3949C329}"/>
    <cellStyle name="Normal 8 6 4" xfId="3021" xr:uid="{67DBD1A7-9583-4FEA-8B1C-4CD77210557D}"/>
    <cellStyle name="Normal 8 6 4 2" xfId="3022" xr:uid="{7DEAC933-514B-42E6-9962-0FB1F82BFAE5}"/>
    <cellStyle name="Normal 8 6 4 3" xfId="3023" xr:uid="{69D3676B-979B-42C4-9468-C5838FC03956}"/>
    <cellStyle name="Normal 8 6 4 4" xfId="3024" xr:uid="{C03965E9-4597-4A2D-BD85-DC6C8D6DF9E4}"/>
    <cellStyle name="Normal 8 6 5" xfId="3025" xr:uid="{A2660D4E-D27D-41D8-8A12-E94325462985}"/>
    <cellStyle name="Normal 8 6 5 2" xfId="3026" xr:uid="{00B8C2FE-28B3-4CCE-9B5E-75FA9A3A61D1}"/>
    <cellStyle name="Normal 8 6 5 3" xfId="3027" xr:uid="{5FE91FD2-53C4-4538-8652-8E31C2E5FF65}"/>
    <cellStyle name="Normal 8 6 5 4" xfId="3028" xr:uid="{BAB67AAB-A63D-46A5-BBAB-66B92A6D41D3}"/>
    <cellStyle name="Normal 8 6 6" xfId="3029" xr:uid="{99B75135-771D-4820-B4B3-16A7A5307872}"/>
    <cellStyle name="Normal 8 6 7" xfId="3030" xr:uid="{E70098BF-3EC0-4108-A71F-3CF90C4639C5}"/>
    <cellStyle name="Normal 8 6 8" xfId="3031" xr:uid="{CC937FE2-1C5E-4769-8917-5ED709DA8EA7}"/>
    <cellStyle name="Normal 8 7" xfId="3032" xr:uid="{855FD2E7-B26C-44F2-A86B-43C8F37902B0}"/>
    <cellStyle name="Normal 8 7 2" xfId="3033" xr:uid="{EDA2C642-0213-471F-9483-4FD1491F2624}"/>
    <cellStyle name="Normal 8 7 2 2" xfId="3034" xr:uid="{693C3FD8-6CF3-491F-A853-C3FF86B0938D}"/>
    <cellStyle name="Normal 8 7 2 2 2" xfId="3035" xr:uid="{8BD4C778-D74F-43BF-A681-B6F597CC8794}"/>
    <cellStyle name="Normal 8 7 2 2 3" xfId="3036" xr:uid="{2C264EE1-D3A7-4C6B-B126-130D5BA570A4}"/>
    <cellStyle name="Normal 8 7 2 2 4" xfId="3037" xr:uid="{C1736B1B-6300-4C1C-96E8-C6950E72FFC1}"/>
    <cellStyle name="Normal 8 7 2 3" xfId="3038" xr:uid="{A2F9A79C-151B-40F6-A807-62533F9C39FE}"/>
    <cellStyle name="Normal 8 7 2 4" xfId="3039" xr:uid="{2053D9C8-79C9-4E8C-ABD3-06FE2C321D6A}"/>
    <cellStyle name="Normal 8 7 2 5" xfId="3040" xr:uid="{F540E5EF-6B2C-4481-B20F-3F0CB0147251}"/>
    <cellStyle name="Normal 8 7 3" xfId="3041" xr:uid="{92DC91D0-E8CC-44B5-8D84-4C139C2BB554}"/>
    <cellStyle name="Normal 8 7 3 2" xfId="3042" xr:uid="{C4924892-1F53-4190-9837-69286F2B6999}"/>
    <cellStyle name="Normal 8 7 3 3" xfId="3043" xr:uid="{67B89DA1-1BF0-42A9-9B5E-8E98A64AF0A2}"/>
    <cellStyle name="Normal 8 7 3 4" xfId="3044" xr:uid="{79830EB3-FB3E-471D-AC70-B3BC27791F9C}"/>
    <cellStyle name="Normal 8 7 4" xfId="3045" xr:uid="{527711F0-A142-4AB8-8277-D6B0E2AF3338}"/>
    <cellStyle name="Normal 8 7 4 2" xfId="3046" xr:uid="{2C4BC093-13AD-4901-B71E-759C192F85AE}"/>
    <cellStyle name="Normal 8 7 4 3" xfId="3047" xr:uid="{C42FF6B6-2776-42E3-809F-016AC42DDA04}"/>
    <cellStyle name="Normal 8 7 4 4" xfId="3048" xr:uid="{B359401C-55EC-45EF-939B-7EA23DC14268}"/>
    <cellStyle name="Normal 8 7 5" xfId="3049" xr:uid="{C35811BE-9981-46DB-B9D6-D964385CF9DC}"/>
    <cellStyle name="Normal 8 7 6" xfId="3050" xr:uid="{59124EC7-5368-4E59-BF6C-2D69FCCB4D1E}"/>
    <cellStyle name="Normal 8 7 7" xfId="3051" xr:uid="{492C3EAE-6651-474E-97D4-5A2CDBE867E9}"/>
    <cellStyle name="Normal 8 8" xfId="3052" xr:uid="{98B576D8-00E9-4787-98DA-4F0EC02CE206}"/>
    <cellStyle name="Normal 8 8 2" xfId="3053" xr:uid="{0610C8D2-34B2-40B5-AA6C-4386A9ED407F}"/>
    <cellStyle name="Normal 8 8 2 2" xfId="3054" xr:uid="{45CDEB35-36D0-414C-B9A3-9BB0C3FD0EDE}"/>
    <cellStyle name="Normal 8 8 2 3" xfId="3055" xr:uid="{1F0CF81D-43FD-46D8-85A4-18090EF29FED}"/>
    <cellStyle name="Normal 8 8 2 4" xfId="3056" xr:uid="{CE9567D9-2285-4FFD-883F-CC28578FA935}"/>
    <cellStyle name="Normal 8 8 3" xfId="3057" xr:uid="{47341C75-9545-4EE9-95BD-D65E83EE7C67}"/>
    <cellStyle name="Normal 8 8 3 2" xfId="3058" xr:uid="{370A58E0-21A2-4331-ACDE-C9DD8056B4CE}"/>
    <cellStyle name="Normal 8 8 3 3" xfId="3059" xr:uid="{AAEA2176-EAB0-4784-AB40-AD84187155BF}"/>
    <cellStyle name="Normal 8 8 3 4" xfId="3060" xr:uid="{347974C4-FBBC-4DCB-9D38-EEEA4197E7C9}"/>
    <cellStyle name="Normal 8 8 4" xfId="3061" xr:uid="{EE6A8DAE-7F1D-4BA0-8E2D-DD74D7D938FE}"/>
    <cellStyle name="Normal 8 8 5" xfId="3062" xr:uid="{53C112F1-2FE8-4DB8-90D4-1CB6C8C2580F}"/>
    <cellStyle name="Normal 8 8 6" xfId="3063" xr:uid="{8502D1E9-5C72-46ED-BE59-85F65FF2223B}"/>
    <cellStyle name="Normal 8 9" xfId="3064" xr:uid="{18FD430F-BEBB-4B27-9481-5A77F2ECED24}"/>
    <cellStyle name="Normal 8 9 2" xfId="3065" xr:uid="{EB714BAC-8857-4595-B4FB-3A91762D2956}"/>
    <cellStyle name="Normal 8 9 2 2" xfId="3066" xr:uid="{B5868138-05C0-429D-96FA-34DD1AF16776}"/>
    <cellStyle name="Normal 8 9 2 2 2" xfId="4385" xr:uid="{2FED5CBE-6E43-415E-8A56-085C6985E5D6}"/>
    <cellStyle name="Normal 8 9 2 2 3" xfId="4857" xr:uid="{82F59A0E-A011-47BC-816C-1D534E5679EF}"/>
    <cellStyle name="Normal 8 9 2 3" xfId="3067" xr:uid="{BC8914A7-3B34-4068-843B-EC6377966C11}"/>
    <cellStyle name="Normal 8 9 2 4" xfId="3068" xr:uid="{41ECE659-93DA-4486-B74B-E987284CAE34}"/>
    <cellStyle name="Normal 8 9 3" xfId="3069" xr:uid="{EC5B6741-D430-41DE-B933-B1D0C5234098}"/>
    <cellStyle name="Normal 8 9 3 2" xfId="5509" xr:uid="{24EE2FE8-6D78-439F-9F20-A51351C7D5A5}"/>
    <cellStyle name="Normal 8 9 4" xfId="3070" xr:uid="{536FF2B0-038F-4AE5-9FE7-52C6BA46A005}"/>
    <cellStyle name="Normal 8 9 4 2" xfId="4794" xr:uid="{A5EBD970-8DB7-4F33-8542-67F56487353A}"/>
    <cellStyle name="Normal 8 9 4 3" xfId="4858" xr:uid="{C640231D-F6C4-4A4F-AE78-C6E6A01C4646}"/>
    <cellStyle name="Normal 8 9 4 4" xfId="4823" xr:uid="{C21F35BD-A967-434D-8FE5-22DCD16D3EF8}"/>
    <cellStyle name="Normal 8 9 5" xfId="3071" xr:uid="{425B97C1-75EB-47B0-BD6A-AC875251DED5}"/>
    <cellStyle name="Normal 9" xfId="77" xr:uid="{0D92C7BA-6FCC-4C7B-A2DD-1B07D57F60A2}"/>
    <cellStyle name="Normal 9 10" xfId="3072" xr:uid="{5074A2D6-D7B1-4CAB-8D7A-CD686540166E}"/>
    <cellStyle name="Normal 9 10 2" xfId="3073" xr:uid="{4076AD07-FCD3-4474-BA18-886438732E98}"/>
    <cellStyle name="Normal 9 10 2 2" xfId="3074" xr:uid="{A8912C46-2A6F-45BC-AC12-D7CF22E38482}"/>
    <cellStyle name="Normal 9 10 2 3" xfId="3075" xr:uid="{03127C38-F0F0-4726-BB62-9B81CC318EF7}"/>
    <cellStyle name="Normal 9 10 2 4" xfId="3076" xr:uid="{D5AAD233-21CE-43EC-9317-5CA4E7FE7DC1}"/>
    <cellStyle name="Normal 9 10 3" xfId="3077" xr:uid="{6F2A9109-38A9-4FFF-9E95-BF2C94880BC2}"/>
    <cellStyle name="Normal 9 10 4" xfId="3078" xr:uid="{70D18D01-1167-46BC-A1F4-D1EC7902EBAF}"/>
    <cellStyle name="Normal 9 10 5" xfId="3079" xr:uid="{F873DB46-5059-41F2-BFA4-ED52CA40AFF3}"/>
    <cellStyle name="Normal 9 11" xfId="3080" xr:uid="{89005DB3-2810-4767-911A-D7DC67B63E88}"/>
    <cellStyle name="Normal 9 11 2" xfId="3081" xr:uid="{88EC5841-8F05-491F-B037-C41117AD31A1}"/>
    <cellStyle name="Normal 9 11 3" xfId="3082" xr:uid="{62294EA6-600C-421A-9802-E6983B339966}"/>
    <cellStyle name="Normal 9 11 4" xfId="3083" xr:uid="{D65D0828-2DDF-4E51-92F0-CE19C644A0C6}"/>
    <cellStyle name="Normal 9 12" xfId="3084" xr:uid="{C23DA73A-45FC-436A-AB92-FCF350426799}"/>
    <cellStyle name="Normal 9 12 2" xfId="3085" xr:uid="{7C3827F1-3D5E-4926-953E-8206F669313B}"/>
    <cellStyle name="Normal 9 12 3" xfId="3086" xr:uid="{3CEF8A1A-E853-4D6F-AAE9-743DFEB442D4}"/>
    <cellStyle name="Normal 9 12 4" xfId="3087" xr:uid="{1D490BF0-03F1-4328-8A61-FA276B5F6D84}"/>
    <cellStyle name="Normal 9 13" xfId="3088" xr:uid="{014996E4-D7BD-4277-9F6E-DCB9D63138CA}"/>
    <cellStyle name="Normal 9 13 2" xfId="3089" xr:uid="{C99C558F-4EEE-4AA8-A2B3-A6BF41889A4B}"/>
    <cellStyle name="Normal 9 14" xfId="3090" xr:uid="{9D67118F-F878-4EDA-9ABF-D8EBF962360C}"/>
    <cellStyle name="Normal 9 15" xfId="3091" xr:uid="{9D25FBAD-83E4-4CC7-AEB7-F0021C6AC1F3}"/>
    <cellStyle name="Normal 9 16" xfId="3092" xr:uid="{A930150F-C0B4-4A0E-9105-8A7660EF8C6A}"/>
    <cellStyle name="Normal 9 2" xfId="78" xr:uid="{5627808E-AB88-45E0-B558-D45AF57885FC}"/>
    <cellStyle name="Normal 9 2 2" xfId="3733" xr:uid="{EAA3B93C-51BF-41B5-A9F2-FFD7FC287047}"/>
    <cellStyle name="Normal 9 2 2 2" xfId="4556" xr:uid="{9C484DE9-84A9-4D1D-9442-DA343EE125C1}"/>
    <cellStyle name="Normal 9 2 3" xfId="4465" xr:uid="{7BDC7D1F-9C31-48DC-98DD-327092BD3895}"/>
    <cellStyle name="Normal 9 3" xfId="96" xr:uid="{A424ABA4-3BB4-48CD-89D1-31BBEB4C8329}"/>
    <cellStyle name="Normal 9 3 10" xfId="3093" xr:uid="{998E8AE7-8106-489B-AEE3-1F5512983EB6}"/>
    <cellStyle name="Normal 9 3 11" xfId="3094" xr:uid="{C652C72D-7E2D-48C3-9967-8E269B3B6F30}"/>
    <cellStyle name="Normal 9 3 2" xfId="3095" xr:uid="{8FE7A465-575B-4BCF-8347-50D0CD9F2AA3}"/>
    <cellStyle name="Normal 9 3 2 2" xfId="3096" xr:uid="{AA90DF80-A6F1-4CC5-9214-F61DCBE86DE7}"/>
    <cellStyle name="Normal 9 3 2 2 2" xfId="3097" xr:uid="{F2706054-BCCE-4305-B0C2-85AA9F89B6D4}"/>
    <cellStyle name="Normal 9 3 2 2 2 2" xfId="3098" xr:uid="{B57F222A-97E6-41A1-AC3E-6EC8DDD6CC69}"/>
    <cellStyle name="Normal 9 3 2 2 2 2 2" xfId="3099" xr:uid="{5654CE4D-3F53-483A-B111-EA622333C32C}"/>
    <cellStyle name="Normal 9 3 2 2 2 2 2 2" xfId="4190" xr:uid="{F2284D4B-87CA-4871-96DC-36DF5EF38D32}"/>
    <cellStyle name="Normal 9 3 2 2 2 2 2 2 2" xfId="4191" xr:uid="{CE5F8BE4-24A8-418D-AB38-40C421A681ED}"/>
    <cellStyle name="Normal 9 3 2 2 2 2 2 3" xfId="4192" xr:uid="{93B3F4E3-C6EC-428E-934B-352D7723AA3B}"/>
    <cellStyle name="Normal 9 3 2 2 2 2 3" xfId="3100" xr:uid="{4DBD2FFD-C448-414B-96E1-AE4EE3338751}"/>
    <cellStyle name="Normal 9 3 2 2 2 2 3 2" xfId="4193" xr:uid="{C5B2A893-6009-44A7-BAF4-BEB5D56087AB}"/>
    <cellStyle name="Normal 9 3 2 2 2 2 4" xfId="3101" xr:uid="{39146FD4-A401-4CF7-8AEE-BD02EBA4E868}"/>
    <cellStyle name="Normal 9 3 2 2 2 3" xfId="3102" xr:uid="{249E76BA-556F-491E-907D-AA7604BCE6F8}"/>
    <cellStyle name="Normal 9 3 2 2 2 3 2" xfId="3103" xr:uid="{F1338FD5-37A9-4508-8460-BC312D071FEB}"/>
    <cellStyle name="Normal 9 3 2 2 2 3 2 2" xfId="4194" xr:uid="{D091B82C-0621-4765-BB41-A268CC79BCF5}"/>
    <cellStyle name="Normal 9 3 2 2 2 3 3" xfId="3104" xr:uid="{D4A510B5-1909-41A6-A8B7-9F19B041BA37}"/>
    <cellStyle name="Normal 9 3 2 2 2 3 4" xfId="3105" xr:uid="{58AC3453-6898-487A-B46D-D8AE43646458}"/>
    <cellStyle name="Normal 9 3 2 2 2 4" xfId="3106" xr:uid="{5D80089E-E521-480F-80CD-8967AFBD38E0}"/>
    <cellStyle name="Normal 9 3 2 2 2 4 2" xfId="4195" xr:uid="{DB1E909D-186A-40F4-AC58-567F359AA4AF}"/>
    <cellStyle name="Normal 9 3 2 2 2 5" xfId="3107" xr:uid="{49A16310-EC00-4DAF-818F-06326CF4B2B4}"/>
    <cellStyle name="Normal 9 3 2 2 2 6" xfId="3108" xr:uid="{624F9D53-FC11-4124-B48F-332261EE9666}"/>
    <cellStyle name="Normal 9 3 2 2 3" xfId="3109" xr:uid="{61A01EE1-EF3D-4FCF-8BEB-49B5359B597F}"/>
    <cellStyle name="Normal 9 3 2 2 3 2" xfId="3110" xr:uid="{AEBEBDAE-C12D-4DAF-869E-94CAE30576A8}"/>
    <cellStyle name="Normal 9 3 2 2 3 2 2" xfId="3111" xr:uid="{75502207-518D-4E0E-AB24-F3DC6E8C01A6}"/>
    <cellStyle name="Normal 9 3 2 2 3 2 2 2" xfId="4196" xr:uid="{38FB8B55-C537-4114-A04F-193E59D6BEEE}"/>
    <cellStyle name="Normal 9 3 2 2 3 2 2 2 2" xfId="4197" xr:uid="{BF695333-3B03-4BC6-9726-3C026F299485}"/>
    <cellStyle name="Normal 9 3 2 2 3 2 2 3" xfId="4198" xr:uid="{C4B80541-192F-4994-83B1-8337E6204F25}"/>
    <cellStyle name="Normal 9 3 2 2 3 2 3" xfId="3112" xr:uid="{861236F5-124C-412A-93E6-03C76D7A3387}"/>
    <cellStyle name="Normal 9 3 2 2 3 2 3 2" xfId="4199" xr:uid="{10A87A9A-3F01-4344-B30E-588B54205D1F}"/>
    <cellStyle name="Normal 9 3 2 2 3 2 4" xfId="3113" xr:uid="{FF1FCEE1-CF57-4A24-BD9F-DBEBF8ADC37B}"/>
    <cellStyle name="Normal 9 3 2 2 3 3" xfId="3114" xr:uid="{8B806FC8-D54E-403A-9125-8F044C3BCA58}"/>
    <cellStyle name="Normal 9 3 2 2 3 3 2" xfId="4200" xr:uid="{AAA0AAEB-2BD7-4F5E-AB1F-B95902B5D88E}"/>
    <cellStyle name="Normal 9 3 2 2 3 3 2 2" xfId="4201" xr:uid="{5C2B9192-8BE7-4CDD-A36E-C7B2C41EABD6}"/>
    <cellStyle name="Normal 9 3 2 2 3 3 3" xfId="4202" xr:uid="{40B7EFA3-1B4B-4D38-8003-EA91B18DBB84}"/>
    <cellStyle name="Normal 9 3 2 2 3 4" xfId="3115" xr:uid="{96D3D715-6F12-4F63-BAD6-76D41DE59950}"/>
    <cellStyle name="Normal 9 3 2 2 3 4 2" xfId="4203" xr:uid="{6C4DF0B0-14B6-4491-A84E-DBC0DB6BA7E7}"/>
    <cellStyle name="Normal 9 3 2 2 3 5" xfId="3116" xr:uid="{265C90AA-63D9-40B7-99CC-181FA7AD5ECB}"/>
    <cellStyle name="Normal 9 3 2 2 4" xfId="3117" xr:uid="{31B5F7C4-DA81-4795-99B6-31648DBFB6E7}"/>
    <cellStyle name="Normal 9 3 2 2 4 2" xfId="3118" xr:uid="{A52139C7-EAA0-48B3-A781-7E72363F3A99}"/>
    <cellStyle name="Normal 9 3 2 2 4 2 2" xfId="4204" xr:uid="{39A34650-3641-4EFB-906F-C1AF7160570A}"/>
    <cellStyle name="Normal 9 3 2 2 4 2 2 2" xfId="4205" xr:uid="{2A82BCD5-6206-4140-B889-9E51FE533759}"/>
    <cellStyle name="Normal 9 3 2 2 4 2 3" xfId="4206" xr:uid="{62488BB9-7BF4-4AE0-8D03-3DD7C55AFF32}"/>
    <cellStyle name="Normal 9 3 2 2 4 3" xfId="3119" xr:uid="{98AF19E7-4105-42EF-8324-19BE88629A60}"/>
    <cellStyle name="Normal 9 3 2 2 4 3 2" xfId="4207" xr:uid="{24BBC382-1D4B-43F0-9557-5BB6785E778F}"/>
    <cellStyle name="Normal 9 3 2 2 4 4" xfId="3120" xr:uid="{927695E5-E626-46D5-959E-0B740C2C0C74}"/>
    <cellStyle name="Normal 9 3 2 2 5" xfId="3121" xr:uid="{CC925639-D08B-4D2D-B35B-A1782A0FB7B8}"/>
    <cellStyle name="Normal 9 3 2 2 5 2" xfId="3122" xr:uid="{ADF76F6B-F48A-45E2-A011-91E3B8C32C3A}"/>
    <cellStyle name="Normal 9 3 2 2 5 2 2" xfId="4208" xr:uid="{AE7EF3E8-BB57-44E0-A054-A51F2C68BEF3}"/>
    <cellStyle name="Normal 9 3 2 2 5 3" xfId="3123" xr:uid="{C6B4A759-C748-4146-A3EF-5913A662BFE0}"/>
    <cellStyle name="Normal 9 3 2 2 5 4" xfId="3124" xr:uid="{D8369B29-DBCF-465E-A4DD-E13D2D6385EA}"/>
    <cellStyle name="Normal 9 3 2 2 6" xfId="3125" xr:uid="{0013F067-9DD0-461C-9B69-F4816626748D}"/>
    <cellStyle name="Normal 9 3 2 2 6 2" xfId="4209" xr:uid="{CA7363EB-B09C-44D1-949B-F0724D5F85B9}"/>
    <cellStyle name="Normal 9 3 2 2 7" xfId="3126" xr:uid="{39727C12-38FD-4246-92FA-ADA73CBCC302}"/>
    <cellStyle name="Normal 9 3 2 2 8" xfId="3127" xr:uid="{5D92C187-7B86-43D8-BF36-27AA216155EA}"/>
    <cellStyle name="Normal 9 3 2 3" xfId="3128" xr:uid="{F21E3C3B-57E3-403A-AA5F-DEFB16AF1B42}"/>
    <cellStyle name="Normal 9 3 2 3 2" xfId="3129" xr:uid="{A2E2962E-6909-4763-98F8-D099F0C9E0CE}"/>
    <cellStyle name="Normal 9 3 2 3 2 2" xfId="3130" xr:uid="{FF193F4A-F9BB-4AAB-B167-1ED9A6E9A169}"/>
    <cellStyle name="Normal 9 3 2 3 2 2 2" xfId="4210" xr:uid="{ED241394-11E2-483A-BDD1-8A7E480303CB}"/>
    <cellStyle name="Normal 9 3 2 3 2 2 2 2" xfId="4211" xr:uid="{01680441-E06B-4407-B9C5-AE0BD2EA4106}"/>
    <cellStyle name="Normal 9 3 2 3 2 2 3" xfId="4212" xr:uid="{75887F25-CC23-49EB-AECD-751DD1418E3C}"/>
    <cellStyle name="Normal 9 3 2 3 2 3" xfId="3131" xr:uid="{647CACBD-5CE2-4548-8060-55520C576A08}"/>
    <cellStyle name="Normal 9 3 2 3 2 3 2" xfId="4213" xr:uid="{451C4E4C-EFD8-4B56-89F2-B2A26A26CB9E}"/>
    <cellStyle name="Normal 9 3 2 3 2 4" xfId="3132" xr:uid="{18837D3F-A49F-46E0-AF84-2EA558597DE0}"/>
    <cellStyle name="Normal 9 3 2 3 3" xfId="3133" xr:uid="{0455C861-D9E4-4B61-8E39-85D927FB27FA}"/>
    <cellStyle name="Normal 9 3 2 3 3 2" xfId="3134" xr:uid="{BB7F8157-DEB9-4D00-86F1-CAC8FDE945A6}"/>
    <cellStyle name="Normal 9 3 2 3 3 2 2" xfId="4214" xr:uid="{D72BBE78-2185-4A99-82BB-CFA9239A7BDF}"/>
    <cellStyle name="Normal 9 3 2 3 3 3" xfId="3135" xr:uid="{EABBD975-8D35-4382-9A2C-3C6D99DDF9EC}"/>
    <cellStyle name="Normal 9 3 2 3 3 4" xfId="3136" xr:uid="{CBEB58C3-2CD6-4315-93C9-575B9BEBEA65}"/>
    <cellStyle name="Normal 9 3 2 3 4" xfId="3137" xr:uid="{0B142C2A-2054-4C90-BEE3-78C65BEEE294}"/>
    <cellStyle name="Normal 9 3 2 3 4 2" xfId="4215" xr:uid="{87589E5C-D7E3-4214-A833-67B644D8CE77}"/>
    <cellStyle name="Normal 9 3 2 3 5" xfId="3138" xr:uid="{81856CAF-25BA-4DE4-AF8D-4C029E965770}"/>
    <cellStyle name="Normal 9 3 2 3 6" xfId="3139" xr:uid="{4A7B1A51-732C-41FA-99B1-BCA314A2CF0B}"/>
    <cellStyle name="Normal 9 3 2 4" xfId="3140" xr:uid="{674B97C8-DBE1-4286-B520-E19243E9DEF2}"/>
    <cellStyle name="Normal 9 3 2 4 2" xfId="3141" xr:uid="{45CF2B3F-F780-48CC-A252-AD6E19021DC8}"/>
    <cellStyle name="Normal 9 3 2 4 2 2" xfId="3142" xr:uid="{B2906502-547C-4F8F-AD48-007DB47FADA9}"/>
    <cellStyle name="Normal 9 3 2 4 2 2 2" xfId="4216" xr:uid="{02048815-B852-4305-989C-97188C8324E0}"/>
    <cellStyle name="Normal 9 3 2 4 2 2 2 2" xfId="4217" xr:uid="{BE4ACEAC-9F32-425A-9ABE-8F19C9A52E5D}"/>
    <cellStyle name="Normal 9 3 2 4 2 2 3" xfId="4218" xr:uid="{FD6F002E-87F0-4C69-9DD3-24EFAB41B27B}"/>
    <cellStyle name="Normal 9 3 2 4 2 3" xfId="3143" xr:uid="{16EDD852-A521-4D01-9032-25DBB65F31B2}"/>
    <cellStyle name="Normal 9 3 2 4 2 3 2" xfId="4219" xr:uid="{3B8B7818-960B-4D68-9EAB-5C377CAB6855}"/>
    <cellStyle name="Normal 9 3 2 4 2 4" xfId="3144" xr:uid="{78992956-DF12-403F-BBDC-6363935B1207}"/>
    <cellStyle name="Normal 9 3 2 4 3" xfId="3145" xr:uid="{13410A4E-7FE5-4728-87D2-B8844903DEB9}"/>
    <cellStyle name="Normal 9 3 2 4 3 2" xfId="4220" xr:uid="{F9770941-4B36-4E91-B0A2-095531952E5D}"/>
    <cellStyle name="Normal 9 3 2 4 3 2 2" xfId="4221" xr:uid="{0BA546D5-DB12-405E-A2F3-625D618EC010}"/>
    <cellStyle name="Normal 9 3 2 4 3 3" xfId="4222" xr:uid="{0357B4D2-A626-462E-A95A-DCE88B651B38}"/>
    <cellStyle name="Normal 9 3 2 4 4" xfId="3146" xr:uid="{1CFF2946-209A-44CC-8F09-E6C81E9D3818}"/>
    <cellStyle name="Normal 9 3 2 4 4 2" xfId="4223" xr:uid="{6AB899A2-4D27-4BCD-B2E9-E99AD8C83B7C}"/>
    <cellStyle name="Normal 9 3 2 4 5" xfId="3147" xr:uid="{E60D3636-1302-4E3E-8794-C8C46E9EA5B6}"/>
    <cellStyle name="Normal 9 3 2 5" xfId="3148" xr:uid="{39022F5C-90B6-41BB-B231-4B89BFF64953}"/>
    <cellStyle name="Normal 9 3 2 5 2" xfId="3149" xr:uid="{6FF32774-45E1-4A8D-BA53-861EBB74CB49}"/>
    <cellStyle name="Normal 9 3 2 5 2 2" xfId="4224" xr:uid="{8D90ED53-1508-4A7E-AAC2-BDAD9D34B670}"/>
    <cellStyle name="Normal 9 3 2 5 2 2 2" xfId="4225" xr:uid="{8A23CCBB-857C-4448-99D3-49404CBC4472}"/>
    <cellStyle name="Normal 9 3 2 5 2 3" xfId="4226" xr:uid="{F5C13C43-8161-4F8B-BF1E-6DB08997D4F1}"/>
    <cellStyle name="Normal 9 3 2 5 3" xfId="3150" xr:uid="{E9F7BAD1-6D1B-4BBF-9D70-D785BA2259E9}"/>
    <cellStyle name="Normal 9 3 2 5 3 2" xfId="4227" xr:uid="{30DDC491-02DB-4F21-ABBD-5D6B618C94B8}"/>
    <cellStyle name="Normal 9 3 2 5 4" xfId="3151" xr:uid="{35016190-85CB-42C6-AF40-35D8892FC40B}"/>
    <cellStyle name="Normal 9 3 2 6" xfId="3152" xr:uid="{012D5B8A-E980-4D86-8E8E-B5CFA5F8D435}"/>
    <cellStyle name="Normal 9 3 2 6 2" xfId="3153" xr:uid="{D1167789-BE53-4F54-86A7-DD892774572E}"/>
    <cellStyle name="Normal 9 3 2 6 2 2" xfId="4228" xr:uid="{0296AAF1-96A2-4011-BEC4-DDDC31776664}"/>
    <cellStyle name="Normal 9 3 2 6 3" xfId="3154" xr:uid="{84C16417-CFBB-42CD-BD00-FA7F1C35EC88}"/>
    <cellStyle name="Normal 9 3 2 6 4" xfId="3155" xr:uid="{E6B29210-1A60-4FFB-8CBA-9D60E39D8938}"/>
    <cellStyle name="Normal 9 3 2 7" xfId="3156" xr:uid="{A3B63828-4162-44F3-90A3-ED9CF9C44646}"/>
    <cellStyle name="Normal 9 3 2 7 2" xfId="4229" xr:uid="{5585F76B-37C2-4CCB-AC9F-41C909FECB32}"/>
    <cellStyle name="Normal 9 3 2 8" xfId="3157" xr:uid="{1CF09F09-727B-4108-B2A3-5314068D593B}"/>
    <cellStyle name="Normal 9 3 2 9" xfId="3158" xr:uid="{B89E5E80-B14F-4A0A-9D7F-49FF8FC8A678}"/>
    <cellStyle name="Normal 9 3 3" xfId="3159" xr:uid="{24FF4A09-D4E4-4681-AFA4-6063EA720D1C}"/>
    <cellStyle name="Normal 9 3 3 2" xfId="3160" xr:uid="{8C0F3EAD-38EF-43A3-A1A6-6C753A0BCEC9}"/>
    <cellStyle name="Normal 9 3 3 2 2" xfId="3161" xr:uid="{8F40A370-DAAF-4EA6-BD47-D46A64AB0C6A}"/>
    <cellStyle name="Normal 9 3 3 2 2 2" xfId="3162" xr:uid="{57BED3C3-90EC-4A61-BFBC-5D5633BA8CBC}"/>
    <cellStyle name="Normal 9 3 3 2 2 2 2" xfId="4230" xr:uid="{960DFC25-4DA3-4BCA-8476-F816469EBCF8}"/>
    <cellStyle name="Normal 9 3 3 2 2 2 2 2" xfId="4231" xr:uid="{7051CCC5-F011-4322-B93F-CA483531AA9F}"/>
    <cellStyle name="Normal 9 3 3 2 2 2 3" xfId="4232" xr:uid="{7CEAE378-C43B-4EB5-86BE-CEF1D492B33F}"/>
    <cellStyle name="Normal 9 3 3 2 2 3" xfId="3163" xr:uid="{522E7B99-2D91-4D9E-BFCE-8DA891A17F48}"/>
    <cellStyle name="Normal 9 3 3 2 2 3 2" xfId="4233" xr:uid="{3B587C20-35B5-47AE-947E-7608A8ADB0A3}"/>
    <cellStyle name="Normal 9 3 3 2 2 4" xfId="3164" xr:uid="{0B0ED116-2294-4F7D-8D98-54B632E1F79C}"/>
    <cellStyle name="Normal 9 3 3 2 3" xfId="3165" xr:uid="{27D29CEE-761D-49A0-83DB-06A30E6F9CF9}"/>
    <cellStyle name="Normal 9 3 3 2 3 2" xfId="3166" xr:uid="{9FD1E30C-13C9-4819-BE52-D6D51E88686A}"/>
    <cellStyle name="Normal 9 3 3 2 3 2 2" xfId="4234" xr:uid="{5CE8C006-053F-4A55-A57F-D443BD6349A2}"/>
    <cellStyle name="Normal 9 3 3 2 3 3" xfId="3167" xr:uid="{EBAFD8FC-D3E7-423B-B5E1-3E425FD729ED}"/>
    <cellStyle name="Normal 9 3 3 2 3 4" xfId="3168" xr:uid="{9C718680-E440-4B4C-8DC5-C57727AB73F5}"/>
    <cellStyle name="Normal 9 3 3 2 4" xfId="3169" xr:uid="{1B3E8DA9-AFA3-4966-A226-9CB594B8206D}"/>
    <cellStyle name="Normal 9 3 3 2 4 2" xfId="4235" xr:uid="{15E1DA19-2913-4BD9-8AAB-97AECA420163}"/>
    <cellStyle name="Normal 9 3 3 2 5" xfId="3170" xr:uid="{61CEDA44-BB46-46F1-9CA1-799402A65C2F}"/>
    <cellStyle name="Normal 9 3 3 2 6" xfId="3171" xr:uid="{29E57732-5522-4D3C-A939-9F0C7D14A1C5}"/>
    <cellStyle name="Normal 9 3 3 3" xfId="3172" xr:uid="{0A3E7053-ED8C-4C30-9A5D-EEA9F9B5A1B3}"/>
    <cellStyle name="Normal 9 3 3 3 2" xfId="3173" xr:uid="{B92BF04E-5BB8-4348-A383-214AF2FD6B9E}"/>
    <cellStyle name="Normal 9 3 3 3 2 2" xfId="3174" xr:uid="{2269EADC-03E6-4994-9574-4F1A52151938}"/>
    <cellStyle name="Normal 9 3 3 3 2 2 2" xfId="4236" xr:uid="{B260E691-A780-41F7-A32A-DBF733C0E6F4}"/>
    <cellStyle name="Normal 9 3 3 3 2 2 2 2" xfId="4237" xr:uid="{6C6D9AFA-3F09-4C17-83AA-482C5D357C8F}"/>
    <cellStyle name="Normal 9 3 3 3 2 2 2 2 2" xfId="4933" xr:uid="{0233B382-C50D-40C1-9A23-53DD14CA26FF}"/>
    <cellStyle name="Normal 9 3 3 3 2 2 3" xfId="4238" xr:uid="{5EC2DB2A-3429-4C68-9A9E-182529ED8F67}"/>
    <cellStyle name="Normal 9 3 3 3 2 2 3 2" xfId="4934" xr:uid="{7746D9BC-0068-465E-B21D-726693ADBF35}"/>
    <cellStyle name="Normal 9 3 3 3 2 3" xfId="3175" xr:uid="{85E4EB72-0899-4CDE-B2A3-D779D0CB8684}"/>
    <cellStyle name="Normal 9 3 3 3 2 3 2" xfId="4239" xr:uid="{0D35D169-A9E1-4217-A710-3312CC798062}"/>
    <cellStyle name="Normal 9 3 3 3 2 3 2 2" xfId="4936" xr:uid="{FDA5488C-C198-4AC5-B02E-F35A48F3C73B}"/>
    <cellStyle name="Normal 9 3 3 3 2 3 3" xfId="4935" xr:uid="{95864280-6F5C-48D4-BE23-D103F963FD7D}"/>
    <cellStyle name="Normal 9 3 3 3 2 4" xfId="3176" xr:uid="{FF234467-C34C-4526-9E6D-A8AAC1711BAD}"/>
    <cellStyle name="Normal 9 3 3 3 2 4 2" xfId="4937" xr:uid="{A97753B7-0139-43ED-985D-E78325EF5A36}"/>
    <cellStyle name="Normal 9 3 3 3 3" xfId="3177" xr:uid="{7AF97BFC-FAB7-4171-9FDB-CE0C001C5BB9}"/>
    <cellStyle name="Normal 9 3 3 3 3 2" xfId="4240" xr:uid="{F831F83B-E008-481D-A5E5-0DBAA4B6976B}"/>
    <cellStyle name="Normal 9 3 3 3 3 2 2" xfId="4241" xr:uid="{D80B1FD3-E503-4608-9366-B16739001E51}"/>
    <cellStyle name="Normal 9 3 3 3 3 2 2 2" xfId="4940" xr:uid="{DC632EDC-3744-4B84-949C-7E5EB97C19F2}"/>
    <cellStyle name="Normal 9 3 3 3 3 2 3" xfId="4939" xr:uid="{DAD3263F-9C74-404C-AD43-FC74D95E4F62}"/>
    <cellStyle name="Normal 9 3 3 3 3 3" xfId="4242" xr:uid="{75AF3F6B-4569-446D-9042-B4223F0A5F58}"/>
    <cellStyle name="Normal 9 3 3 3 3 3 2" xfId="4941" xr:uid="{60E52944-8D1C-458A-9C96-FB24990EF2D1}"/>
    <cellStyle name="Normal 9 3 3 3 3 4" xfId="4938" xr:uid="{6B80D52E-AA38-4381-83F7-0E550C380E62}"/>
    <cellStyle name="Normal 9 3 3 3 4" xfId="3178" xr:uid="{FAA61678-B95A-4658-BF1B-C0F2FEF8E4A4}"/>
    <cellStyle name="Normal 9 3 3 3 4 2" xfId="4243" xr:uid="{327ADF0C-6426-4F53-9C38-1819753EFB63}"/>
    <cellStyle name="Normal 9 3 3 3 4 2 2" xfId="4943" xr:uid="{D16C35A3-A703-4FCA-AAE1-719E599ADDA0}"/>
    <cellStyle name="Normal 9 3 3 3 4 3" xfId="4942" xr:uid="{E59B7A5E-9BEC-4215-AF4C-183D0BE3671E}"/>
    <cellStyle name="Normal 9 3 3 3 5" xfId="3179" xr:uid="{09A1ACBC-C0CB-4C1A-8729-8B9CDF8C6C5B}"/>
    <cellStyle name="Normal 9 3 3 3 5 2" xfId="4944" xr:uid="{EDB07FA5-C8D4-455A-B6AD-5435695C605F}"/>
    <cellStyle name="Normal 9 3 3 4" xfId="3180" xr:uid="{F976A042-AF80-42EE-8B63-70D94FA56587}"/>
    <cellStyle name="Normal 9 3 3 4 2" xfId="3181" xr:uid="{E76DECB8-587F-4744-B791-0B614C331C30}"/>
    <cellStyle name="Normal 9 3 3 4 2 2" xfId="4244" xr:uid="{FD3556E0-B4EC-4899-BCBC-830B53F26D95}"/>
    <cellStyle name="Normal 9 3 3 4 2 2 2" xfId="4245" xr:uid="{1EB475F8-5AFF-4B35-A9D1-52F06A252EC4}"/>
    <cellStyle name="Normal 9 3 3 4 2 2 2 2" xfId="4948" xr:uid="{C06F980C-60F9-41BF-B242-3B35252A8930}"/>
    <cellStyle name="Normal 9 3 3 4 2 2 3" xfId="4947" xr:uid="{090CFF16-4192-4BEE-B47F-FB8B65B01DCA}"/>
    <cellStyle name="Normal 9 3 3 4 2 3" xfId="4246" xr:uid="{6C0DE8CA-5730-4C8F-A9EC-F72076C6D58A}"/>
    <cellStyle name="Normal 9 3 3 4 2 3 2" xfId="4949" xr:uid="{B304C6F0-D630-4263-8041-02670ED366E4}"/>
    <cellStyle name="Normal 9 3 3 4 2 4" xfId="4946" xr:uid="{C55FC78C-4F6E-4C6B-BDD3-D9E1A5AA357A}"/>
    <cellStyle name="Normal 9 3 3 4 3" xfId="3182" xr:uid="{635E208F-86A3-4AB7-9738-B6A06CB3C906}"/>
    <cellStyle name="Normal 9 3 3 4 3 2" xfId="4247" xr:uid="{A8D1A167-6002-4C17-84E2-4A455CFC55EE}"/>
    <cellStyle name="Normal 9 3 3 4 3 2 2" xfId="4951" xr:uid="{509C69CA-2897-4A1A-8C73-A303BC4F0898}"/>
    <cellStyle name="Normal 9 3 3 4 3 3" xfId="4950" xr:uid="{6E3988C0-0240-4105-B10B-04B346FB77A0}"/>
    <cellStyle name="Normal 9 3 3 4 4" xfId="3183" xr:uid="{E098A52F-FD89-44CF-9487-669FF6468F75}"/>
    <cellStyle name="Normal 9 3 3 4 4 2" xfId="4952" xr:uid="{6DD78F20-8D82-4469-B58D-B55A530298AC}"/>
    <cellStyle name="Normal 9 3 3 4 5" xfId="4945" xr:uid="{33BA564F-ACAD-4128-946D-B41875359953}"/>
    <cellStyle name="Normal 9 3 3 5" xfId="3184" xr:uid="{B04B62B2-B308-43B2-9B06-AF7EFFA84986}"/>
    <cellStyle name="Normal 9 3 3 5 2" xfId="3185" xr:uid="{2E8804D0-F21B-4B85-8FAB-48D59A41B819}"/>
    <cellStyle name="Normal 9 3 3 5 2 2" xfId="4248" xr:uid="{0D2AC355-DFB2-4C18-A97F-FCC6AA72449B}"/>
    <cellStyle name="Normal 9 3 3 5 2 2 2" xfId="4955" xr:uid="{2F41831E-6B83-49BD-97AA-AED9EF572389}"/>
    <cellStyle name="Normal 9 3 3 5 2 3" xfId="4954" xr:uid="{6BD49961-C42D-428D-82D2-DB0C449B6601}"/>
    <cellStyle name="Normal 9 3 3 5 3" xfId="3186" xr:uid="{F5A394A9-821F-408B-884A-6587DD2A7753}"/>
    <cellStyle name="Normal 9 3 3 5 3 2" xfId="4956" xr:uid="{5533A0A1-095D-4F7B-9E26-41BF1166A35B}"/>
    <cellStyle name="Normal 9 3 3 5 4" xfId="3187" xr:uid="{673F3A29-4FF4-449F-A591-44EDFB635A51}"/>
    <cellStyle name="Normal 9 3 3 5 4 2" xfId="4957" xr:uid="{BFD6AA3E-CA74-4708-B6C5-67AC3DAA3809}"/>
    <cellStyle name="Normal 9 3 3 5 5" xfId="4953" xr:uid="{FE6B8DEB-004D-4C29-BDD7-BF17F774EC3E}"/>
    <cellStyle name="Normal 9 3 3 6" xfId="3188" xr:uid="{C450359E-1F3A-45B5-A2FF-BCCF081E102A}"/>
    <cellStyle name="Normal 9 3 3 6 2" xfId="4249" xr:uid="{E3FDC8C8-FEA9-4756-B2B8-70E5900D1294}"/>
    <cellStyle name="Normal 9 3 3 6 2 2" xfId="4959" xr:uid="{C3047478-E03C-40AB-BA2C-2F37E447B007}"/>
    <cellStyle name="Normal 9 3 3 6 3" xfId="4958" xr:uid="{C8212B0E-5204-4CE4-8D6D-B1470D7E952C}"/>
    <cellStyle name="Normal 9 3 3 7" xfId="3189" xr:uid="{B65396C8-6144-4577-B70A-7A0F4766CBEF}"/>
    <cellStyle name="Normal 9 3 3 7 2" xfId="4960" xr:uid="{74BA3CAE-97D7-4E82-ADB4-FE41D07E79FB}"/>
    <cellStyle name="Normal 9 3 3 8" xfId="3190" xr:uid="{49F58DF3-23CF-40F1-B1C5-BF29FD744974}"/>
    <cellStyle name="Normal 9 3 3 8 2" xfId="4961" xr:uid="{E73A38CB-C420-4BEF-818F-1BD2E33FEA5E}"/>
    <cellStyle name="Normal 9 3 4" xfId="3191" xr:uid="{5C53F66F-EF2A-43E0-9111-91EA482DBE48}"/>
    <cellStyle name="Normal 9 3 4 2" xfId="3192" xr:uid="{AF2080A9-626A-4F9B-886A-1E6865012C2A}"/>
    <cellStyle name="Normal 9 3 4 2 2" xfId="3193" xr:uid="{0160CF71-FCCB-4245-8C64-BA779183FA2A}"/>
    <cellStyle name="Normal 9 3 4 2 2 2" xfId="3194" xr:uid="{A6A03813-E6F8-4D1B-B300-432D91CF06E5}"/>
    <cellStyle name="Normal 9 3 4 2 2 2 2" xfId="4250" xr:uid="{9C659E1B-2863-46D7-9B03-A67F3778CEA2}"/>
    <cellStyle name="Normal 9 3 4 2 2 2 2 2" xfId="4966" xr:uid="{171665AC-3EB9-4D8A-ACE5-A11323F5A06B}"/>
    <cellStyle name="Normal 9 3 4 2 2 2 3" xfId="4965" xr:uid="{B48141C0-63D3-4066-9D6F-250CA58B53BA}"/>
    <cellStyle name="Normal 9 3 4 2 2 3" xfId="3195" xr:uid="{402E439A-DB24-4ED0-9CC6-488A5F999901}"/>
    <cellStyle name="Normal 9 3 4 2 2 3 2" xfId="4967" xr:uid="{A3032CC6-73CB-4E8E-9796-0DF7E2C24B11}"/>
    <cellStyle name="Normal 9 3 4 2 2 4" xfId="3196" xr:uid="{56B6DAED-1368-4989-BC5D-03577D2F313D}"/>
    <cellStyle name="Normal 9 3 4 2 2 4 2" xfId="4968" xr:uid="{9C2E12D3-0127-435D-92E8-C3422F793382}"/>
    <cellStyle name="Normal 9 3 4 2 2 5" xfId="4964" xr:uid="{CB06D0FB-D989-4A83-BC4D-CC4BB9EDFF69}"/>
    <cellStyle name="Normal 9 3 4 2 3" xfId="3197" xr:uid="{AE0C72F5-C65C-40F8-997A-BE82FE4AAEF2}"/>
    <cellStyle name="Normal 9 3 4 2 3 2" xfId="4251" xr:uid="{74522319-1DFD-4241-AD02-C95B2C2F3055}"/>
    <cellStyle name="Normal 9 3 4 2 3 2 2" xfId="4970" xr:uid="{83BF4330-D181-47BA-9467-F7DF602D959E}"/>
    <cellStyle name="Normal 9 3 4 2 3 3" xfId="4969" xr:uid="{EB7C3CF8-0B41-4777-BAE9-90A7BBE19D73}"/>
    <cellStyle name="Normal 9 3 4 2 4" xfId="3198" xr:uid="{1964B088-DD81-4689-8774-DC35D99AC0A7}"/>
    <cellStyle name="Normal 9 3 4 2 4 2" xfId="4971" xr:uid="{1EB0BDC5-FB04-499C-9E3A-C1D04C2F37AC}"/>
    <cellStyle name="Normal 9 3 4 2 5" xfId="3199" xr:uid="{85AA862A-566A-4298-95CA-001900BFF469}"/>
    <cellStyle name="Normal 9 3 4 2 5 2" xfId="4972" xr:uid="{F74E7A68-ACF0-4F3F-922E-10B589BD693A}"/>
    <cellStyle name="Normal 9 3 4 2 6" xfId="4963" xr:uid="{4DF6F9EB-C824-4A2F-B164-2E5D5D408874}"/>
    <cellStyle name="Normal 9 3 4 3" xfId="3200" xr:uid="{10A35C6F-E4CA-4772-B590-5C3DCBB53593}"/>
    <cellStyle name="Normal 9 3 4 3 2" xfId="3201" xr:uid="{FE0BB91E-651D-4AB5-B3B1-91E96F20E917}"/>
    <cellStyle name="Normal 9 3 4 3 2 2" xfId="4252" xr:uid="{4B8BD681-BCF3-4BC5-8F27-DA01E7CA8108}"/>
    <cellStyle name="Normal 9 3 4 3 2 2 2" xfId="4975" xr:uid="{528AE2B8-812A-4737-BEAF-9EF2C7C41F05}"/>
    <cellStyle name="Normal 9 3 4 3 2 3" xfId="4974" xr:uid="{4014F1C7-8613-4113-8E3D-BAEF0F935D63}"/>
    <cellStyle name="Normal 9 3 4 3 3" xfId="3202" xr:uid="{859E553D-2322-4DB5-9E80-3DCC002E1CE7}"/>
    <cellStyle name="Normal 9 3 4 3 3 2" xfId="4976" xr:uid="{EBFABF99-ECF6-4900-80C6-1858D6604657}"/>
    <cellStyle name="Normal 9 3 4 3 4" xfId="3203" xr:uid="{C9E2BC69-2D11-4B5E-8793-867FEC47FD74}"/>
    <cellStyle name="Normal 9 3 4 3 4 2" xfId="4977" xr:uid="{33EDAE5E-2637-4C89-A604-AAB28A29B062}"/>
    <cellStyle name="Normal 9 3 4 3 5" xfId="4973" xr:uid="{18A57273-C8C7-4470-934F-CE7DCD74370D}"/>
    <cellStyle name="Normal 9 3 4 4" xfId="3204" xr:uid="{B7E52E64-CF8F-4FA1-BD38-E40D2DE1CA8F}"/>
    <cellStyle name="Normal 9 3 4 4 2" xfId="3205" xr:uid="{6A5A9A9D-6477-4EC3-91D0-8634064021F4}"/>
    <cellStyle name="Normal 9 3 4 4 2 2" xfId="4979" xr:uid="{AE8786A5-C99A-4BC2-955D-8C24B37E1942}"/>
    <cellStyle name="Normal 9 3 4 4 3" xfId="3206" xr:uid="{BE61994C-C61D-45B9-A15A-8CA2F75F275C}"/>
    <cellStyle name="Normal 9 3 4 4 3 2" xfId="4980" xr:uid="{1CC1E25C-76EF-47C1-B6BB-C6AFB6046203}"/>
    <cellStyle name="Normal 9 3 4 4 4" xfId="3207" xr:uid="{38B0C644-8565-442D-8A70-0CDFD71267BE}"/>
    <cellStyle name="Normal 9 3 4 4 4 2" xfId="4981" xr:uid="{005275EA-0CAF-47D9-B17C-F95F4F7634F9}"/>
    <cellStyle name="Normal 9 3 4 4 5" xfId="4978" xr:uid="{166CB24C-4E5E-4906-9312-806DC53A2C8D}"/>
    <cellStyle name="Normal 9 3 4 5" xfId="3208" xr:uid="{F3E6D4C4-EA5D-43E6-AA16-6FCFED5CAC01}"/>
    <cellStyle name="Normal 9 3 4 5 2" xfId="4982" xr:uid="{D6816976-7CFD-4319-9FA5-AFC28C9440E5}"/>
    <cellStyle name="Normal 9 3 4 6" xfId="3209" xr:uid="{803A3E4C-71C6-4C73-BF27-0215576BC0DE}"/>
    <cellStyle name="Normal 9 3 4 6 2" xfId="4983" xr:uid="{C76BFC0E-5D3E-44C1-ADF6-547BD4B3823F}"/>
    <cellStyle name="Normal 9 3 4 7" xfId="3210" xr:uid="{2D7083F8-557C-4B17-B563-D93C0384D675}"/>
    <cellStyle name="Normal 9 3 4 7 2" xfId="4984" xr:uid="{8783E4AB-DE19-44D4-8D0E-3A080F332307}"/>
    <cellStyle name="Normal 9 3 4 8" xfId="4962" xr:uid="{CFCCCAB1-7CE2-463B-BF57-4B232726E5D9}"/>
    <cellStyle name="Normal 9 3 5" xfId="3211" xr:uid="{B05B8A15-1B25-478C-9D6A-BE9E58AEBBCF}"/>
    <cellStyle name="Normal 9 3 5 2" xfId="3212" xr:uid="{06C1072E-A9EC-436C-86DF-5EC9FAFA47BF}"/>
    <cellStyle name="Normal 9 3 5 2 2" xfId="3213" xr:uid="{73EA3DDD-798A-49FA-9E61-00A61E263820}"/>
    <cellStyle name="Normal 9 3 5 2 2 2" xfId="4253" xr:uid="{3893E78C-78FB-4B48-A6EA-BEAA53BF0571}"/>
    <cellStyle name="Normal 9 3 5 2 2 2 2" xfId="4254" xr:uid="{EA1CA760-0487-432F-9C87-ACA6CC470D5F}"/>
    <cellStyle name="Normal 9 3 5 2 2 2 2 2" xfId="4989" xr:uid="{6FDBA973-85EE-40E7-9678-6E12A6C664EE}"/>
    <cellStyle name="Normal 9 3 5 2 2 2 3" xfId="4988" xr:uid="{24072CD9-247A-455B-AD92-13D633C9051B}"/>
    <cellStyle name="Normal 9 3 5 2 2 3" xfId="4255" xr:uid="{CDCA4BF1-82E3-45DD-8C87-BEDE17AF3A01}"/>
    <cellStyle name="Normal 9 3 5 2 2 3 2" xfId="4990" xr:uid="{D9717547-0D96-440C-BA9C-DCAE54A4EF46}"/>
    <cellStyle name="Normal 9 3 5 2 2 4" xfId="4987" xr:uid="{2AF8DFA1-8EFE-4C49-909C-7E43E7486C21}"/>
    <cellStyle name="Normal 9 3 5 2 3" xfId="3214" xr:uid="{E9D1AAEF-09A2-445F-BED7-13D463E938FC}"/>
    <cellStyle name="Normal 9 3 5 2 3 2" xfId="4256" xr:uid="{2E65939E-F180-4EF8-9329-2AEA0F8150D2}"/>
    <cellStyle name="Normal 9 3 5 2 3 2 2" xfId="4992" xr:uid="{373D5D7D-1DD9-4133-81D4-7CC4FBD44AAC}"/>
    <cellStyle name="Normal 9 3 5 2 3 3" xfId="4991" xr:uid="{ED64F774-525F-4254-A77C-D08EDAB367AB}"/>
    <cellStyle name="Normal 9 3 5 2 4" xfId="3215" xr:uid="{B907F800-23B2-472F-AB26-899EAA492952}"/>
    <cellStyle name="Normal 9 3 5 2 4 2" xfId="4993" xr:uid="{365E038C-5871-4286-A627-C744D5E1AEA7}"/>
    <cellStyle name="Normal 9 3 5 2 5" xfId="4986" xr:uid="{9F13F127-2BF7-41E1-A0EB-272F8003DE8C}"/>
    <cellStyle name="Normal 9 3 5 3" xfId="3216" xr:uid="{16A70F76-4B27-4444-93C6-42712ADB1F26}"/>
    <cellStyle name="Normal 9 3 5 3 2" xfId="3217" xr:uid="{C810D409-62B5-4996-9EC0-612976656BA6}"/>
    <cellStyle name="Normal 9 3 5 3 2 2" xfId="4257" xr:uid="{3D4A9205-A1B3-4634-8594-5498FB4B0336}"/>
    <cellStyle name="Normal 9 3 5 3 2 2 2" xfId="4996" xr:uid="{496E8542-BDA6-4273-B42F-6B3B04E5ABA7}"/>
    <cellStyle name="Normal 9 3 5 3 2 3" xfId="4995" xr:uid="{15330A09-CB11-48D4-8DE8-B6CFF5B356B9}"/>
    <cellStyle name="Normal 9 3 5 3 3" xfId="3218" xr:uid="{D376B54B-4288-4988-92BA-FE9EEEB32519}"/>
    <cellStyle name="Normal 9 3 5 3 3 2" xfId="4997" xr:uid="{44F14738-2226-4948-A86F-95EAD24DEFFA}"/>
    <cellStyle name="Normal 9 3 5 3 4" xfId="3219" xr:uid="{7B79ED67-678A-4700-95E9-FD42624D2D91}"/>
    <cellStyle name="Normal 9 3 5 3 4 2" xfId="4998" xr:uid="{41526DF3-268C-4B5A-8132-E2A742D77846}"/>
    <cellStyle name="Normal 9 3 5 3 5" xfId="4994" xr:uid="{3EF5B9D6-3F7E-4A28-B0F5-2F3673DE92EE}"/>
    <cellStyle name="Normal 9 3 5 4" xfId="3220" xr:uid="{E37FD5A4-8D85-4AF9-8746-2A27AD14D583}"/>
    <cellStyle name="Normal 9 3 5 4 2" xfId="4258" xr:uid="{D6C9FA30-B072-4839-ACB0-40FDE19D79FB}"/>
    <cellStyle name="Normal 9 3 5 4 2 2" xfId="5000" xr:uid="{629BA181-A066-4397-908F-AB615FBDA81B}"/>
    <cellStyle name="Normal 9 3 5 4 3" xfId="4999" xr:uid="{DE39A875-AAE7-4F96-B077-36903B19E5FA}"/>
    <cellStyle name="Normal 9 3 5 5" xfId="3221" xr:uid="{81B55BE6-F6F2-41F3-B85B-B0837804FE64}"/>
    <cellStyle name="Normal 9 3 5 5 2" xfId="5001" xr:uid="{0A67B699-D765-4B29-B84F-06F808FC7293}"/>
    <cellStyle name="Normal 9 3 5 6" xfId="3222" xr:uid="{3A11D87E-9994-4FC6-809F-B4E217F15DB3}"/>
    <cellStyle name="Normal 9 3 5 6 2" xfId="5002" xr:uid="{C1799F29-EE81-4F32-AAAA-0D480938B799}"/>
    <cellStyle name="Normal 9 3 5 7" xfId="4985" xr:uid="{8642EA43-E90F-4626-A571-5AE4BAB061F8}"/>
    <cellStyle name="Normal 9 3 6" xfId="3223" xr:uid="{B43B103E-F701-489E-B708-DC3DA6411183}"/>
    <cellStyle name="Normal 9 3 6 2" xfId="3224" xr:uid="{4AD48543-4E09-4526-B311-B5BBA1EEA128}"/>
    <cellStyle name="Normal 9 3 6 2 2" xfId="3225" xr:uid="{461DC432-DBDB-450E-A458-448EF11BAEF7}"/>
    <cellStyle name="Normal 9 3 6 2 2 2" xfId="4259" xr:uid="{80F353AA-ADE2-4DA0-A87E-5ABA91ED5F9D}"/>
    <cellStyle name="Normal 9 3 6 2 2 2 2" xfId="5006" xr:uid="{56352B0E-3C74-4F25-9C59-D12180FD1588}"/>
    <cellStyle name="Normal 9 3 6 2 2 3" xfId="5005" xr:uid="{E9E40E31-B799-4243-B9D9-576FB25A596C}"/>
    <cellStyle name="Normal 9 3 6 2 3" xfId="3226" xr:uid="{BFB16D22-425E-4A4C-9E8B-76A55139CE48}"/>
    <cellStyle name="Normal 9 3 6 2 3 2" xfId="5007" xr:uid="{39CCF289-F91D-4B24-B9B4-062ACB20E381}"/>
    <cellStyle name="Normal 9 3 6 2 4" xfId="3227" xr:uid="{DEE05BC0-CAED-4A4E-AA58-32B1C758C8FE}"/>
    <cellStyle name="Normal 9 3 6 2 4 2" xfId="5008" xr:uid="{73705CBB-4FA4-4022-8250-CB0CD7237AF0}"/>
    <cellStyle name="Normal 9 3 6 2 5" xfId="5004" xr:uid="{2296DD10-A08E-4338-B36D-30DB9D18B451}"/>
    <cellStyle name="Normal 9 3 6 3" xfId="3228" xr:uid="{9B268206-27D9-4036-B757-17A679EBF9F6}"/>
    <cellStyle name="Normal 9 3 6 3 2" xfId="4260" xr:uid="{F4A59E7F-A319-4A3D-BDFE-4A802922E196}"/>
    <cellStyle name="Normal 9 3 6 3 2 2" xfId="5010" xr:uid="{532E5DBF-EBC3-4179-9EFE-9AE805560E82}"/>
    <cellStyle name="Normal 9 3 6 3 3" xfId="5009" xr:uid="{B5075BFF-E75E-4816-B5BF-43BFB287E31E}"/>
    <cellStyle name="Normal 9 3 6 4" xfId="3229" xr:uid="{2A25F579-A2F9-4E80-98F9-BE1CA3AA2300}"/>
    <cellStyle name="Normal 9 3 6 4 2" xfId="5011" xr:uid="{505F54D1-F9E0-48A6-94CC-19CAD4BBCCDD}"/>
    <cellStyle name="Normal 9 3 6 5" xfId="3230" xr:uid="{A38065C7-B910-4346-8B42-57F6B4E3B824}"/>
    <cellStyle name="Normal 9 3 6 5 2" xfId="5012" xr:uid="{AFF4490B-0004-4F2C-99EE-48BA2FB90A51}"/>
    <cellStyle name="Normal 9 3 6 6" xfId="5003" xr:uid="{E44ABB80-2645-4A24-B1BB-13C9F140C0FE}"/>
    <cellStyle name="Normal 9 3 7" xfId="3231" xr:uid="{7E50169F-8622-4F0D-B681-B6A0BC0B00D7}"/>
    <cellStyle name="Normal 9 3 7 2" xfId="3232" xr:uid="{44E92FF2-AEE7-4633-90A2-617C7C2F6267}"/>
    <cellStyle name="Normal 9 3 7 2 2" xfId="4261" xr:uid="{61C0B84D-3C5F-43E2-B449-0A2787BAB20F}"/>
    <cellStyle name="Normal 9 3 7 2 2 2" xfId="5015" xr:uid="{AD3C4A56-587F-409D-B933-1290E6ED9E92}"/>
    <cellStyle name="Normal 9 3 7 2 3" xfId="5014" xr:uid="{A2BC700B-6D70-41F5-8FDA-AD3239AD50B6}"/>
    <cellStyle name="Normal 9 3 7 3" xfId="3233" xr:uid="{38775F42-C864-4A35-9A6E-6EB8D771FAB3}"/>
    <cellStyle name="Normal 9 3 7 3 2" xfId="5016" xr:uid="{D55EDCA3-5ABE-4BBB-B5FD-A57889613111}"/>
    <cellStyle name="Normal 9 3 7 4" xfId="3234" xr:uid="{7F377F1D-7586-4C1C-AC60-FA8942F86B23}"/>
    <cellStyle name="Normal 9 3 7 4 2" xfId="5017" xr:uid="{35321EC1-4921-4931-AD0B-837F8422F1C1}"/>
    <cellStyle name="Normal 9 3 7 5" xfId="5013" xr:uid="{77175C82-5CEE-486C-BDB7-3DAB71A4E6D0}"/>
    <cellStyle name="Normal 9 3 8" xfId="3235" xr:uid="{3EE253FF-82BE-49E8-B59F-DC9BEF7DAF32}"/>
    <cellStyle name="Normal 9 3 8 2" xfId="3236" xr:uid="{41429C95-83AF-4EE0-A816-07E56C62A355}"/>
    <cellStyle name="Normal 9 3 8 2 2" xfId="5019" xr:uid="{0C146C25-6537-41AB-BEE2-061B68B15E75}"/>
    <cellStyle name="Normal 9 3 8 3" xfId="3237" xr:uid="{F8F46510-84F2-451B-872B-5E61B548F04B}"/>
    <cellStyle name="Normal 9 3 8 3 2" xfId="5020" xr:uid="{95E628BE-75C1-4BE6-9A04-28CC649CE90E}"/>
    <cellStyle name="Normal 9 3 8 4" xfId="3238" xr:uid="{5B25F764-DE19-4C03-9C12-57F7E42DB5E6}"/>
    <cellStyle name="Normal 9 3 8 4 2" xfId="5021" xr:uid="{BD143194-5749-48B5-98FF-14DBD04CCF79}"/>
    <cellStyle name="Normal 9 3 8 5" xfId="5018" xr:uid="{3BA19600-7120-4495-95DD-686C4452D516}"/>
    <cellStyle name="Normal 9 3 9" xfId="3239" xr:uid="{4F151668-A318-42FE-9B66-03C6CECE435F}"/>
    <cellStyle name="Normal 9 3 9 2" xfId="5022" xr:uid="{479EA4FE-FBFB-4FE4-ABE6-D5203CCC1C9E}"/>
    <cellStyle name="Normal 9 4" xfId="3240" xr:uid="{B36AF820-063D-4106-AA68-C19939629719}"/>
    <cellStyle name="Normal 9 4 10" xfId="3241" xr:uid="{05587996-56E9-472F-9AEA-D541525D9EDB}"/>
    <cellStyle name="Normal 9 4 10 2" xfId="5024" xr:uid="{F049258A-C8E5-49A6-BC77-4098248EF816}"/>
    <cellStyle name="Normal 9 4 11" xfId="3242" xr:uid="{D10EDA6B-A4CA-4A9B-A25A-EB03B9568D01}"/>
    <cellStyle name="Normal 9 4 11 2" xfId="5025" xr:uid="{67C6DC1D-679B-4AAE-866D-96101EC3CE7F}"/>
    <cellStyle name="Normal 9 4 12" xfId="5023" xr:uid="{838A3C12-9D47-4EC3-9EBB-FE4B1F35E46C}"/>
    <cellStyle name="Normal 9 4 2" xfId="3243" xr:uid="{8AC80D2C-D820-4EC4-8604-A26386C0B4D5}"/>
    <cellStyle name="Normal 9 4 2 10" xfId="5026" xr:uid="{A4C63234-B7B1-41B1-A518-CDDF638FB44A}"/>
    <cellStyle name="Normal 9 4 2 2" xfId="3244" xr:uid="{69FFF012-457B-400D-95A4-3AA89B8776F8}"/>
    <cellStyle name="Normal 9 4 2 2 2" xfId="3245" xr:uid="{E493479D-7557-43FF-AA3B-AF1DC986795E}"/>
    <cellStyle name="Normal 9 4 2 2 2 2" xfId="3246" xr:uid="{74C22986-3D8E-4502-8922-8D429B4E6ED1}"/>
    <cellStyle name="Normal 9 4 2 2 2 2 2" xfId="3247" xr:uid="{F16394EB-43FC-4B9A-88FC-0747A95C2EBD}"/>
    <cellStyle name="Normal 9 4 2 2 2 2 2 2" xfId="4262" xr:uid="{4BCF6BBD-AACF-4E57-959A-F5EEC9C57C24}"/>
    <cellStyle name="Normal 9 4 2 2 2 2 2 2 2" xfId="5031" xr:uid="{8A8CA687-48F1-4821-A967-5414C15106C2}"/>
    <cellStyle name="Normal 9 4 2 2 2 2 2 3" xfId="5030" xr:uid="{420AFDFA-2A2B-4AD1-B2FC-54AFECD40169}"/>
    <cellStyle name="Normal 9 4 2 2 2 2 3" xfId="3248" xr:uid="{4EC5BD16-BFA6-4F0A-8F5C-336B40266A81}"/>
    <cellStyle name="Normal 9 4 2 2 2 2 3 2" xfId="5032" xr:uid="{D3D219D1-DC46-400E-BF04-4B6DE78D331B}"/>
    <cellStyle name="Normal 9 4 2 2 2 2 4" xfId="3249" xr:uid="{61228715-DA0D-4526-8B76-26E7220A911F}"/>
    <cellStyle name="Normal 9 4 2 2 2 2 4 2" xfId="5033" xr:uid="{82FE0AEB-CF82-4148-A660-828FBC75B394}"/>
    <cellStyle name="Normal 9 4 2 2 2 2 5" xfId="5029" xr:uid="{EA9CD4A8-9F03-44AC-80FC-7D5B0F606AFF}"/>
    <cellStyle name="Normal 9 4 2 2 2 3" xfId="3250" xr:uid="{044B7EE5-169B-45B6-BB06-F969673A29EC}"/>
    <cellStyle name="Normal 9 4 2 2 2 3 2" xfId="3251" xr:uid="{9934C75E-97DC-4A5F-92D9-9BB9518D6B7A}"/>
    <cellStyle name="Normal 9 4 2 2 2 3 2 2" xfId="5035" xr:uid="{7277EFD1-DD76-4D2A-95AC-B70DF9CC97EC}"/>
    <cellStyle name="Normal 9 4 2 2 2 3 3" xfId="3252" xr:uid="{CC6D834B-C4D9-4194-84D9-E271FA2738D2}"/>
    <cellStyle name="Normal 9 4 2 2 2 3 3 2" xfId="5036" xr:uid="{954FB626-6432-4172-BF34-9428697F0D6C}"/>
    <cellStyle name="Normal 9 4 2 2 2 3 4" xfId="3253" xr:uid="{C0DFF6F1-8303-4F5C-BA12-2A0C67856970}"/>
    <cellStyle name="Normal 9 4 2 2 2 3 4 2" xfId="5037" xr:uid="{A21839E8-69A9-4162-B925-5F54F9FFC3AC}"/>
    <cellStyle name="Normal 9 4 2 2 2 3 5" xfId="5034" xr:uid="{B6FE2D62-5FD1-4038-9D29-00623D26A6A3}"/>
    <cellStyle name="Normal 9 4 2 2 2 4" xfId="3254" xr:uid="{8E6B803C-95FC-4CC7-BD71-A248E7196F0B}"/>
    <cellStyle name="Normal 9 4 2 2 2 4 2" xfId="5038" xr:uid="{93777F06-B1B7-48D7-A050-3807D76D9CF2}"/>
    <cellStyle name="Normal 9 4 2 2 2 5" xfId="3255" xr:uid="{1586594D-1969-4E74-AE57-6F0C25308D6E}"/>
    <cellStyle name="Normal 9 4 2 2 2 5 2" xfId="5039" xr:uid="{F052B8EF-4509-4495-BEEB-8A309A500B4B}"/>
    <cellStyle name="Normal 9 4 2 2 2 6" xfId="3256" xr:uid="{8EF72C3A-1B20-4919-A3FF-7A4971B0B7F8}"/>
    <cellStyle name="Normal 9 4 2 2 2 6 2" xfId="5040" xr:uid="{41284AEE-CDF4-4AA1-BBB9-57135AAC8FD7}"/>
    <cellStyle name="Normal 9 4 2 2 2 7" xfId="5028" xr:uid="{BDF09555-F10F-4D30-A1EC-5036B5CF06F0}"/>
    <cellStyle name="Normal 9 4 2 2 3" xfId="3257" xr:uid="{B2FF70F6-85BE-41A6-832C-0EC4EEC6377B}"/>
    <cellStyle name="Normal 9 4 2 2 3 2" xfId="3258" xr:uid="{B77CFA5F-0A61-450A-91F7-99BB46C2174D}"/>
    <cellStyle name="Normal 9 4 2 2 3 2 2" xfId="3259" xr:uid="{ED33CDCD-5D71-4DC0-BF4C-5905961D9C68}"/>
    <cellStyle name="Normal 9 4 2 2 3 2 2 2" xfId="5043" xr:uid="{10984C79-577C-4DE4-A097-FF7AF1C66543}"/>
    <cellStyle name="Normal 9 4 2 2 3 2 3" xfId="3260" xr:uid="{6F8DDBC6-3E3A-40CD-A4F4-C1180DC5667B}"/>
    <cellStyle name="Normal 9 4 2 2 3 2 3 2" xfId="5044" xr:uid="{44B39407-9B3F-449A-A5C2-FF51172FC87B}"/>
    <cellStyle name="Normal 9 4 2 2 3 2 4" xfId="3261" xr:uid="{219981AE-239B-4A9A-8E59-0EE983D2BF3D}"/>
    <cellStyle name="Normal 9 4 2 2 3 2 4 2" xfId="5045" xr:uid="{CF2108F6-9F0A-41CF-8D3D-417928B5B922}"/>
    <cellStyle name="Normal 9 4 2 2 3 2 5" xfId="5042" xr:uid="{CE173C50-6103-4504-873E-6630313758FE}"/>
    <cellStyle name="Normal 9 4 2 2 3 3" xfId="3262" xr:uid="{23E1501E-7B04-40CD-A487-2F219F247E65}"/>
    <cellStyle name="Normal 9 4 2 2 3 3 2" xfId="5046" xr:uid="{1C26FD20-654F-4690-A058-73A043D559E4}"/>
    <cellStyle name="Normal 9 4 2 2 3 4" xfId="3263" xr:uid="{E1B79620-2A9C-4A0F-B2AD-3E033A2CE8F8}"/>
    <cellStyle name="Normal 9 4 2 2 3 4 2" xfId="5047" xr:uid="{ACF39CD7-71C4-41E2-9673-CB93BABBF312}"/>
    <cellStyle name="Normal 9 4 2 2 3 5" xfId="3264" xr:uid="{110D809D-0BC3-46CD-B72B-711780E9050F}"/>
    <cellStyle name="Normal 9 4 2 2 3 5 2" xfId="5048" xr:uid="{9BA14436-E189-44FB-8BD2-595B72BAFDE5}"/>
    <cellStyle name="Normal 9 4 2 2 3 6" xfId="5041" xr:uid="{F259B001-724B-454E-A4E8-C71815E462B0}"/>
    <cellStyle name="Normal 9 4 2 2 4" xfId="3265" xr:uid="{B8C2EED8-CB66-47A1-ADA3-DD4BA98651F3}"/>
    <cellStyle name="Normal 9 4 2 2 4 2" xfId="3266" xr:uid="{0BC5AF3E-CC97-466E-ACF1-9AA392D62128}"/>
    <cellStyle name="Normal 9 4 2 2 4 2 2" xfId="5050" xr:uid="{7915F50D-5A15-446C-B0AB-693E5E980019}"/>
    <cellStyle name="Normal 9 4 2 2 4 3" xfId="3267" xr:uid="{17E09A5C-8A59-4EB1-8865-BE6EC04B6B60}"/>
    <cellStyle name="Normal 9 4 2 2 4 3 2" xfId="5051" xr:uid="{DD33708F-641D-45E5-8CB6-7AD59F58DB95}"/>
    <cellStyle name="Normal 9 4 2 2 4 4" xfId="3268" xr:uid="{71E5044D-E050-4A67-87BB-3B7AEAEEA0E1}"/>
    <cellStyle name="Normal 9 4 2 2 4 4 2" xfId="5052" xr:uid="{DE381211-BCC1-44AF-AB26-4E067E85D121}"/>
    <cellStyle name="Normal 9 4 2 2 4 5" xfId="5049" xr:uid="{B6078C9A-9969-4CDB-A20F-B6828D012D3A}"/>
    <cellStyle name="Normal 9 4 2 2 5" xfId="3269" xr:uid="{A1A31F0E-5E48-40A1-A790-F81542757042}"/>
    <cellStyle name="Normal 9 4 2 2 5 2" xfId="3270" xr:uid="{B07BD559-0B0D-479E-8705-6D1395CB3079}"/>
    <cellStyle name="Normal 9 4 2 2 5 2 2" xfId="5054" xr:uid="{EB6B2EFF-7AD5-4D1A-8D27-535F572871C7}"/>
    <cellStyle name="Normal 9 4 2 2 5 3" xfId="3271" xr:uid="{D696B72D-DA5D-432D-B7FC-060A1F34C1ED}"/>
    <cellStyle name="Normal 9 4 2 2 5 3 2" xfId="5055" xr:uid="{E2A535DD-3622-4C5D-B10A-2894FBB46915}"/>
    <cellStyle name="Normal 9 4 2 2 5 4" xfId="3272" xr:uid="{13EBF954-1F08-4D3B-B5FA-D19F1D84E502}"/>
    <cellStyle name="Normal 9 4 2 2 5 4 2" xfId="5056" xr:uid="{48FA1C54-F50D-4011-8993-969DC9E1A17D}"/>
    <cellStyle name="Normal 9 4 2 2 5 5" xfId="5053" xr:uid="{99B3DCAB-7895-43E6-9845-82976AB5F95F}"/>
    <cellStyle name="Normal 9 4 2 2 6" xfId="3273" xr:uid="{FAF572B2-5516-4FEC-B5D0-D8BB079B286A}"/>
    <cellStyle name="Normal 9 4 2 2 6 2" xfId="5057" xr:uid="{16CA37A9-050E-4648-90BC-C4D90F16DC3D}"/>
    <cellStyle name="Normal 9 4 2 2 7" xfId="3274" xr:uid="{8B112F79-1278-4631-81D6-9972DA2AC6D9}"/>
    <cellStyle name="Normal 9 4 2 2 7 2" xfId="5058" xr:uid="{775E677A-396F-44D4-AF3B-E4F4F52DFD74}"/>
    <cellStyle name="Normal 9 4 2 2 8" xfId="3275" xr:uid="{6CF4D569-8D5B-414E-922F-009464BABB7D}"/>
    <cellStyle name="Normal 9 4 2 2 8 2" xfId="5059" xr:uid="{C30B6E6C-397B-4711-864F-73642CBBE23D}"/>
    <cellStyle name="Normal 9 4 2 2 9" xfId="5027" xr:uid="{45886DAC-7D47-4147-A0FF-24D123C9C1BF}"/>
    <cellStyle name="Normal 9 4 2 3" xfId="3276" xr:uid="{262292CF-620B-4DC0-A63C-6D21C638EDEB}"/>
    <cellStyle name="Normal 9 4 2 3 2" xfId="3277" xr:uid="{8FE35153-65F0-4280-B089-DBE1FEE0BD58}"/>
    <cellStyle name="Normal 9 4 2 3 2 2" xfId="3278" xr:uid="{DE87F071-0056-455D-ACBA-BFC7661A8FE1}"/>
    <cellStyle name="Normal 9 4 2 3 2 2 2" xfId="4263" xr:uid="{70F7A08F-6A19-4689-A620-518E4491E620}"/>
    <cellStyle name="Normal 9 4 2 3 2 2 2 2" xfId="4264" xr:uid="{0E527E7E-3D88-4F89-AE4E-1166923FF65E}"/>
    <cellStyle name="Normal 9 4 2 3 2 2 2 2 2" xfId="5064" xr:uid="{6BC2757C-67B0-4F5D-9D9C-7AD8FEE8DFFA}"/>
    <cellStyle name="Normal 9 4 2 3 2 2 2 3" xfId="5063" xr:uid="{6B1276D7-A35D-4328-8D84-5D659784AD43}"/>
    <cellStyle name="Normal 9 4 2 3 2 2 3" xfId="4265" xr:uid="{2ECDEDAD-A212-4492-8F74-A6CEEF34DDEA}"/>
    <cellStyle name="Normal 9 4 2 3 2 2 3 2" xfId="5065" xr:uid="{0A51E6EE-67D2-4D7E-B25E-66C59BB620BA}"/>
    <cellStyle name="Normal 9 4 2 3 2 2 4" xfId="5062" xr:uid="{87D2E91B-ADB9-480E-819C-CE4D0EB4B733}"/>
    <cellStyle name="Normal 9 4 2 3 2 3" xfId="3279" xr:uid="{8CDEB715-07C0-4FE4-A61E-49CC1FB8EB0C}"/>
    <cellStyle name="Normal 9 4 2 3 2 3 2" xfId="4266" xr:uid="{49793AFE-CA67-4B52-AE66-F411EC6ECE11}"/>
    <cellStyle name="Normal 9 4 2 3 2 3 2 2" xfId="5067" xr:uid="{5F87F08A-A4E9-4AD2-B380-7A938A21EBD4}"/>
    <cellStyle name="Normal 9 4 2 3 2 3 3" xfId="5066" xr:uid="{36E33360-DD8B-4069-B35C-7B516880A071}"/>
    <cellStyle name="Normal 9 4 2 3 2 4" xfId="3280" xr:uid="{6813B584-FABB-43CA-AEE4-24CDD72D4F7D}"/>
    <cellStyle name="Normal 9 4 2 3 2 4 2" xfId="5068" xr:uid="{7D44561C-0FB3-46B5-9F9E-B98111C961CC}"/>
    <cellStyle name="Normal 9 4 2 3 2 5" xfId="5061" xr:uid="{4130F3DD-781C-4C99-8BE1-A9D6014C2A83}"/>
    <cellStyle name="Normal 9 4 2 3 3" xfId="3281" xr:uid="{7E719C60-103F-4151-8602-30DE5F262E8B}"/>
    <cellStyle name="Normal 9 4 2 3 3 2" xfId="3282" xr:uid="{7664D0BC-3FBC-48CB-BC71-9E1B25CC681A}"/>
    <cellStyle name="Normal 9 4 2 3 3 2 2" xfId="4267" xr:uid="{5B57C4D9-7BFE-43AD-9FB7-DAFC75AD205E}"/>
    <cellStyle name="Normal 9 4 2 3 3 2 2 2" xfId="5071" xr:uid="{B6D46799-9E83-4808-A201-E62420B01A19}"/>
    <cellStyle name="Normal 9 4 2 3 3 2 3" xfId="5070" xr:uid="{F3C9E8E1-8E51-4050-9D00-2E572D54CF99}"/>
    <cellStyle name="Normal 9 4 2 3 3 3" xfId="3283" xr:uid="{ABFF89AF-85E3-46C9-B362-41EEC11E2AEE}"/>
    <cellStyle name="Normal 9 4 2 3 3 3 2" xfId="5072" xr:uid="{18A46621-13A2-4828-B95F-B0A88E5A6E75}"/>
    <cellStyle name="Normal 9 4 2 3 3 4" xfId="3284" xr:uid="{549A0934-7F38-4FBF-B25D-0C11B396FC8C}"/>
    <cellStyle name="Normal 9 4 2 3 3 4 2" xfId="5073" xr:uid="{F6D1A7EB-2D5D-4902-96FD-BBD04FE63363}"/>
    <cellStyle name="Normal 9 4 2 3 3 5" xfId="5069" xr:uid="{12F97DE8-923C-475B-A5E2-795BE46A3001}"/>
    <cellStyle name="Normal 9 4 2 3 4" xfId="3285" xr:uid="{EE1C93E9-6800-4BBD-A6DA-7EAAA8FB2FD6}"/>
    <cellStyle name="Normal 9 4 2 3 4 2" xfId="4268" xr:uid="{D58037FC-2370-4193-A0C1-F8E06A91FC04}"/>
    <cellStyle name="Normal 9 4 2 3 4 2 2" xfId="5075" xr:uid="{F100374E-E8B1-4F61-87C2-0EE3C04E0D5D}"/>
    <cellStyle name="Normal 9 4 2 3 4 3" xfId="5074" xr:uid="{3BF29C49-56F2-42A3-9402-9311DDA08E67}"/>
    <cellStyle name="Normal 9 4 2 3 5" xfId="3286" xr:uid="{E8C37C29-FD4B-49BC-8E22-AC2EBE7DF593}"/>
    <cellStyle name="Normal 9 4 2 3 5 2" xfId="5076" xr:uid="{15D628F1-114D-46B3-B90F-B358C2C7CC7C}"/>
    <cellStyle name="Normal 9 4 2 3 6" xfId="3287" xr:uid="{906AEEC2-8CF4-473F-99C6-F43E29750A31}"/>
    <cellStyle name="Normal 9 4 2 3 6 2" xfId="5077" xr:uid="{B6FA88D5-E8A4-45E0-B9DA-DA2931C3DA11}"/>
    <cellStyle name="Normal 9 4 2 3 7" xfId="5060" xr:uid="{8E740905-67D3-4D7C-9247-EF65AF3332BA}"/>
    <cellStyle name="Normal 9 4 2 4" xfId="3288" xr:uid="{98D82C3C-76D3-44D8-A823-766E7E0ADFB0}"/>
    <cellStyle name="Normal 9 4 2 4 2" xfId="3289" xr:uid="{AF89DA41-4866-46AE-80B4-0E3C75D6E1B9}"/>
    <cellStyle name="Normal 9 4 2 4 2 2" xfId="3290" xr:uid="{B0430747-F655-423B-868F-B904D56C973C}"/>
    <cellStyle name="Normal 9 4 2 4 2 2 2" xfId="4269" xr:uid="{6F0C6AD0-7B18-4D5D-9FD5-2180E2113237}"/>
    <cellStyle name="Normal 9 4 2 4 2 2 2 2" xfId="5081" xr:uid="{B80E10D5-26E2-4814-9474-ACDEBB9C2004}"/>
    <cellStyle name="Normal 9 4 2 4 2 2 3" xfId="5080" xr:uid="{AE90B4B4-6A8A-4322-80FC-8C877B3F8A9E}"/>
    <cellStyle name="Normal 9 4 2 4 2 3" xfId="3291" xr:uid="{B5DF5C07-B2AB-4224-A98B-82ABF32D17FE}"/>
    <cellStyle name="Normal 9 4 2 4 2 3 2" xfId="5082" xr:uid="{869DA116-FE20-40C4-967C-4E98F99805C0}"/>
    <cellStyle name="Normal 9 4 2 4 2 4" xfId="3292" xr:uid="{E3649021-61EE-422C-820F-959F7B2F146A}"/>
    <cellStyle name="Normal 9 4 2 4 2 4 2" xfId="5083" xr:uid="{4D5C4162-AE3D-4EF1-9E5B-6D84B98C866F}"/>
    <cellStyle name="Normal 9 4 2 4 2 5" xfId="5079" xr:uid="{AC34BEFB-CD75-405C-9630-4537EC9052CD}"/>
    <cellStyle name="Normal 9 4 2 4 3" xfId="3293" xr:uid="{A9E734C7-CD7B-445D-A574-47F4C6690C6E}"/>
    <cellStyle name="Normal 9 4 2 4 3 2" xfId="4270" xr:uid="{4F7E71AF-2EBC-4F6C-BBB1-729B073D06F1}"/>
    <cellStyle name="Normal 9 4 2 4 3 2 2" xfId="5085" xr:uid="{6C5A11FC-5274-4076-9E61-2BCF1896DCC5}"/>
    <cellStyle name="Normal 9 4 2 4 3 3" xfId="5084" xr:uid="{532B4ADE-FEEA-4C5B-BA2E-BD5DB95D980B}"/>
    <cellStyle name="Normal 9 4 2 4 4" xfId="3294" xr:uid="{DC7FEBBA-CC56-40D6-96FC-5EF4CE97DDAF}"/>
    <cellStyle name="Normal 9 4 2 4 4 2" xfId="5086" xr:uid="{DD9235D5-845C-4D24-93E8-401B54111A6B}"/>
    <cellStyle name="Normal 9 4 2 4 5" xfId="3295" xr:uid="{8DE7B1EA-9A22-4B40-B828-D5462898E796}"/>
    <cellStyle name="Normal 9 4 2 4 5 2" xfId="5087" xr:uid="{C2B459A5-15F4-4B4C-A85C-F60A9B79EE1E}"/>
    <cellStyle name="Normal 9 4 2 4 6" xfId="5078" xr:uid="{40A586F1-0718-47B3-9982-CAED4D815B19}"/>
    <cellStyle name="Normal 9 4 2 5" xfId="3296" xr:uid="{46C58394-305B-43B5-B6B5-75A19C0B0C0D}"/>
    <cellStyle name="Normal 9 4 2 5 2" xfId="3297" xr:uid="{2B1AE712-B50B-4530-98B0-5ADE9C646D69}"/>
    <cellStyle name="Normal 9 4 2 5 2 2" xfId="4271" xr:uid="{20E34ACC-64AA-444F-8F32-330A17920C9F}"/>
    <cellStyle name="Normal 9 4 2 5 2 2 2" xfId="5090" xr:uid="{E4EE75E5-8587-43A3-A56D-0BA49D4A72CF}"/>
    <cellStyle name="Normal 9 4 2 5 2 3" xfId="5089" xr:uid="{0A882401-4FDC-4E1C-8EE4-645793F7C7BE}"/>
    <cellStyle name="Normal 9 4 2 5 3" xfId="3298" xr:uid="{515F52F5-1FF6-4780-AB0D-57AC1901353A}"/>
    <cellStyle name="Normal 9 4 2 5 3 2" xfId="5091" xr:uid="{B92D6194-A23E-4CA4-AC59-7E9E3DE95646}"/>
    <cellStyle name="Normal 9 4 2 5 4" xfId="3299" xr:uid="{E7E48E44-7E34-4478-905F-783CE06C0F36}"/>
    <cellStyle name="Normal 9 4 2 5 4 2" xfId="5092" xr:uid="{A6E4B831-A0F7-4EA8-94A3-3D888D1D7B4E}"/>
    <cellStyle name="Normal 9 4 2 5 5" xfId="5088" xr:uid="{BF5680A5-5F68-45CC-BFAF-DF4E3792EC33}"/>
    <cellStyle name="Normal 9 4 2 6" xfId="3300" xr:uid="{5C803D0A-6AEB-4A8F-8E80-8D3622118DA2}"/>
    <cellStyle name="Normal 9 4 2 6 2" xfId="3301" xr:uid="{EBA2872D-81A5-4177-BD14-9D3F5247FA3D}"/>
    <cellStyle name="Normal 9 4 2 6 2 2" xfId="5094" xr:uid="{2A8991BB-A2AE-45F6-AE8A-75642C57962B}"/>
    <cellStyle name="Normal 9 4 2 6 3" xfId="3302" xr:uid="{30B89C50-1B50-431D-AE16-A9B691624786}"/>
    <cellStyle name="Normal 9 4 2 6 3 2" xfId="5095" xr:uid="{700C8922-5F49-4743-9050-52F4F665E222}"/>
    <cellStyle name="Normal 9 4 2 6 4" xfId="3303" xr:uid="{E02EA51D-AE4E-4A27-B385-1D45F1D7B0F0}"/>
    <cellStyle name="Normal 9 4 2 6 4 2" xfId="5096" xr:uid="{F5897055-3F64-44A8-9B5F-16E98BB2CCE5}"/>
    <cellStyle name="Normal 9 4 2 6 5" xfId="5093" xr:uid="{12211DAD-1B99-4638-814A-199D880E7F33}"/>
    <cellStyle name="Normal 9 4 2 7" xfId="3304" xr:uid="{717EC764-6200-4781-9DBE-7AE01DC492DD}"/>
    <cellStyle name="Normal 9 4 2 7 2" xfId="5097" xr:uid="{1757C561-7454-4458-9C3C-1A7D0B8BB596}"/>
    <cellStyle name="Normal 9 4 2 8" xfId="3305" xr:uid="{D54AE50E-6751-456D-B814-0BC1D4404099}"/>
    <cellStyle name="Normal 9 4 2 8 2" xfId="5098" xr:uid="{8754D5DB-391F-46C7-A0D4-940A94FDAA0D}"/>
    <cellStyle name="Normal 9 4 2 9" xfId="3306" xr:uid="{B26C6B3A-C714-4834-A076-37A046B30935}"/>
    <cellStyle name="Normal 9 4 2 9 2" xfId="5099" xr:uid="{F43D4CE8-AF41-4344-987F-9257E4C24397}"/>
    <cellStyle name="Normal 9 4 3" xfId="3307" xr:uid="{73F97DF7-3FE8-4345-A08F-49CB678A00BB}"/>
    <cellStyle name="Normal 9 4 3 2" xfId="3308" xr:uid="{C88E955B-D967-40ED-BF26-22C5D4AE52C8}"/>
    <cellStyle name="Normal 9 4 3 2 2" xfId="3309" xr:uid="{5B7F1FE3-7B85-452B-8AC1-A636C4685C92}"/>
    <cellStyle name="Normal 9 4 3 2 2 2" xfId="3310" xr:uid="{0FF2C213-96C1-44CC-A9E8-273C37A3E898}"/>
    <cellStyle name="Normal 9 4 3 2 2 2 2" xfId="4272" xr:uid="{0E25FC6F-4ABE-4E30-9349-C97E7DEDB2DF}"/>
    <cellStyle name="Normal 9 4 3 2 2 2 2 2" xfId="4753" xr:uid="{549B1658-5320-4B1F-9198-919F77CEC8ED}"/>
    <cellStyle name="Normal 9 4 3 2 2 2 2 2 2" xfId="5475" xr:uid="{D2E5ADC8-0861-436F-8508-2BED34021834}"/>
    <cellStyle name="Normal 9 4 3 2 2 2 2 2 3" xfId="5104" xr:uid="{8CFD8F14-8012-475B-84EB-94D5C3E91B31}"/>
    <cellStyle name="Normal 9 4 3 2 2 2 3" xfId="4754" xr:uid="{2E26DBD7-CB94-4368-B235-66EF7BB0BB3F}"/>
    <cellStyle name="Normal 9 4 3 2 2 2 3 2" xfId="5476" xr:uid="{6418EDA7-C043-4E45-8F0C-0D249DA314B7}"/>
    <cellStyle name="Normal 9 4 3 2 2 2 3 3" xfId="5103" xr:uid="{4E2D1DD7-D44E-4807-8247-6BC728D85A48}"/>
    <cellStyle name="Normal 9 4 3 2 2 3" xfId="3311" xr:uid="{11006371-3CA0-4985-B591-71D72B539045}"/>
    <cellStyle name="Normal 9 4 3 2 2 3 2" xfId="4755" xr:uid="{94C8A40E-C268-4D02-8E62-2D18D5B35D9F}"/>
    <cellStyle name="Normal 9 4 3 2 2 3 2 2" xfId="5477" xr:uid="{550F70A5-DDB4-4CEA-A11F-7AE27F1DECA2}"/>
    <cellStyle name="Normal 9 4 3 2 2 3 2 3" xfId="5105" xr:uid="{3338A58C-B0F1-40CE-92F7-7CF1E29BCB76}"/>
    <cellStyle name="Normal 9 4 3 2 2 4" xfId="3312" xr:uid="{E62A273D-F6D5-433E-B6BD-74AE87A1D16D}"/>
    <cellStyle name="Normal 9 4 3 2 2 4 2" xfId="5106" xr:uid="{68DDA37C-3268-416A-B71A-D4C2D0E0C602}"/>
    <cellStyle name="Normal 9 4 3 2 2 5" xfId="5102" xr:uid="{E6AAF61B-BCB2-47E1-BC5A-F258A764F345}"/>
    <cellStyle name="Normal 9 4 3 2 3" xfId="3313" xr:uid="{CDF820E3-1F8D-4790-8EBB-F35BAB48E074}"/>
    <cellStyle name="Normal 9 4 3 2 3 2" xfId="3314" xr:uid="{C6D6D191-4345-4124-95DB-DA72114A04AD}"/>
    <cellStyle name="Normal 9 4 3 2 3 2 2" xfId="4756" xr:uid="{F014F7DC-9D00-4139-8466-A9C15DE964AC}"/>
    <cellStyle name="Normal 9 4 3 2 3 2 2 2" xfId="5478" xr:uid="{CD374CCB-A382-4D02-88C1-027A6C1ECEAE}"/>
    <cellStyle name="Normal 9 4 3 2 3 2 2 3" xfId="5108" xr:uid="{5EED1C4D-48AA-4F29-A075-BA74ACF8C31B}"/>
    <cellStyle name="Normal 9 4 3 2 3 3" xfId="3315" xr:uid="{F82A6596-11F2-4F37-AE15-33682F6E3CCA}"/>
    <cellStyle name="Normal 9 4 3 2 3 3 2" xfId="5109" xr:uid="{12ADF506-D4A8-44C5-BE13-4302A8CF323A}"/>
    <cellStyle name="Normal 9 4 3 2 3 4" xfId="3316" xr:uid="{93A4C50D-082E-4EAA-80B5-ABA592ACE146}"/>
    <cellStyle name="Normal 9 4 3 2 3 4 2" xfId="5110" xr:uid="{283ECB02-299F-4321-A940-DDC56F340CA1}"/>
    <cellStyle name="Normal 9 4 3 2 3 5" xfId="5107" xr:uid="{EB148E07-486D-4728-9DD6-7AFC37B5E108}"/>
    <cellStyle name="Normal 9 4 3 2 4" xfId="3317" xr:uid="{0989A098-235A-42A9-8FF4-60D3A72B6897}"/>
    <cellStyle name="Normal 9 4 3 2 4 2" xfId="4757" xr:uid="{DA3CBED6-D339-4D28-BB94-846DB16C5224}"/>
    <cellStyle name="Normal 9 4 3 2 4 2 2" xfId="5479" xr:uid="{6D02E7B7-85E3-4D23-937D-6C88DDFC3746}"/>
    <cellStyle name="Normal 9 4 3 2 4 2 3" xfId="5111" xr:uid="{2B77A3E0-A8EE-4FC7-BA49-9472CA2276F5}"/>
    <cellStyle name="Normal 9 4 3 2 5" xfId="3318" xr:uid="{74781C37-F52E-4614-9623-0B5315CC4C21}"/>
    <cellStyle name="Normal 9 4 3 2 5 2" xfId="5112" xr:uid="{029C93B2-38CF-4FBD-B613-1F6107B121C7}"/>
    <cellStyle name="Normal 9 4 3 2 6" xfId="3319" xr:uid="{47557503-8191-4F66-A55C-0066518F1329}"/>
    <cellStyle name="Normal 9 4 3 2 6 2" xfId="5113" xr:uid="{2399A85A-C05A-4EF3-8029-438432834B70}"/>
    <cellStyle name="Normal 9 4 3 2 7" xfId="5101" xr:uid="{975569E9-F3A3-4684-93CF-E4173C6261B7}"/>
    <cellStyle name="Normal 9 4 3 3" xfId="3320" xr:uid="{BAA40817-B073-4674-AEF7-22AD278E476E}"/>
    <cellStyle name="Normal 9 4 3 3 2" xfId="3321" xr:uid="{05A662CE-C1F3-43F9-9E49-C796CA329A93}"/>
    <cellStyle name="Normal 9 4 3 3 2 2" xfId="3322" xr:uid="{5184B9FF-A7F6-4CAA-AF4B-D75829A6D623}"/>
    <cellStyle name="Normal 9 4 3 3 2 2 2" xfId="4758" xr:uid="{6E848C9A-82BA-4A15-AACF-AB3969888E49}"/>
    <cellStyle name="Normal 9 4 3 3 2 2 2 2" xfId="5480" xr:uid="{8E15ED40-FB00-4C87-9578-3359508DA113}"/>
    <cellStyle name="Normal 9 4 3 3 2 2 2 3" xfId="5116" xr:uid="{EFB5CC29-1F06-48F2-8B1A-109F5F65B3B3}"/>
    <cellStyle name="Normal 9 4 3 3 2 3" xfId="3323" xr:uid="{7540B3B3-BE63-4382-8788-035841DB8000}"/>
    <cellStyle name="Normal 9 4 3 3 2 3 2" xfId="5117" xr:uid="{8AB86FB8-C3FD-4CFD-9ABC-EBF930709DB3}"/>
    <cellStyle name="Normal 9 4 3 3 2 4" xfId="3324" xr:uid="{4D05D9EA-2B64-4F3B-97E4-EE0965D522EA}"/>
    <cellStyle name="Normal 9 4 3 3 2 4 2" xfId="5118" xr:uid="{20940C19-227F-4BEA-8218-B2B3D208D185}"/>
    <cellStyle name="Normal 9 4 3 3 2 5" xfId="5115" xr:uid="{25685C29-FB8F-405B-A9C1-603D1F68609B}"/>
    <cellStyle name="Normal 9 4 3 3 3" xfId="3325" xr:uid="{1695321A-5755-4761-9344-30D1F8022A20}"/>
    <cellStyle name="Normal 9 4 3 3 3 2" xfId="4759" xr:uid="{9E99BF5B-7457-4327-AD00-3CE4B0D5E6D5}"/>
    <cellStyle name="Normal 9 4 3 3 3 2 2" xfId="5481" xr:uid="{DEAA9181-084F-46D7-B673-CE2CD3293CF9}"/>
    <cellStyle name="Normal 9 4 3 3 3 2 3" xfId="5119" xr:uid="{BAD301C5-049B-4744-982E-F0E380B7067F}"/>
    <cellStyle name="Normal 9 4 3 3 4" xfId="3326" xr:uid="{E5D4892A-4307-46D8-9909-A239FFC90172}"/>
    <cellStyle name="Normal 9 4 3 3 4 2" xfId="5120" xr:uid="{7CE0D7A8-7B1B-444A-A1A6-0C3F152A6C07}"/>
    <cellStyle name="Normal 9 4 3 3 5" xfId="3327" xr:uid="{4FF37372-DFBC-4372-9252-087A62240A77}"/>
    <cellStyle name="Normal 9 4 3 3 5 2" xfId="5121" xr:uid="{7E890159-202B-405B-924C-CA9944D438A2}"/>
    <cellStyle name="Normal 9 4 3 3 6" xfId="5114" xr:uid="{C775F03D-5B67-449E-9969-C693D68696BD}"/>
    <cellStyle name="Normal 9 4 3 4" xfId="3328" xr:uid="{B65728D1-7259-48BA-B3D2-BD4C2CBF7246}"/>
    <cellStyle name="Normal 9 4 3 4 2" xfId="3329" xr:uid="{BE4EE3B0-ECF7-4EF0-ADD3-F7F9BC0D8FBD}"/>
    <cellStyle name="Normal 9 4 3 4 2 2" xfId="4760" xr:uid="{EF8FE748-F217-4363-96F5-241049CFC2E2}"/>
    <cellStyle name="Normal 9 4 3 4 2 2 2" xfId="5482" xr:uid="{F34D6E34-42E1-468B-8F96-C5731EC24BCA}"/>
    <cellStyle name="Normal 9 4 3 4 2 2 3" xfId="5123" xr:uid="{FE91EAEA-FF47-4498-A516-253B5B5D1C6E}"/>
    <cellStyle name="Normal 9 4 3 4 3" xfId="3330" xr:uid="{B566C851-B38D-41FF-BF26-4880290593F5}"/>
    <cellStyle name="Normal 9 4 3 4 3 2" xfId="5124" xr:uid="{C8F361CB-4957-4941-A6A7-81F97B0D3D9B}"/>
    <cellStyle name="Normal 9 4 3 4 4" xfId="3331" xr:uid="{C4DF18AD-95DD-4803-8718-861871550545}"/>
    <cellStyle name="Normal 9 4 3 4 4 2" xfId="5125" xr:uid="{BE9BEC01-DF1E-4823-A22D-8B1418D89511}"/>
    <cellStyle name="Normal 9 4 3 4 5" xfId="5122" xr:uid="{2F2000E0-39DB-4995-BCDA-A168F1E0BE72}"/>
    <cellStyle name="Normal 9 4 3 5" xfId="3332" xr:uid="{6BE34A0C-5247-4E0E-8C18-CBEF482FD451}"/>
    <cellStyle name="Normal 9 4 3 5 2" xfId="3333" xr:uid="{69C0B82B-E59E-451D-8DA8-F3B070829995}"/>
    <cellStyle name="Normal 9 4 3 5 2 2" xfId="5127" xr:uid="{02D463A0-9EF9-4DFC-9731-4A3ECC432B2B}"/>
    <cellStyle name="Normal 9 4 3 5 3" xfId="3334" xr:uid="{C658907C-AF6D-45D3-88AB-E4B8019AE96D}"/>
    <cellStyle name="Normal 9 4 3 5 3 2" xfId="5128" xr:uid="{00893D73-DA2A-4D5B-8803-6B48E3D9EAD0}"/>
    <cellStyle name="Normal 9 4 3 5 4" xfId="3335" xr:uid="{8BAF2CE6-A7BF-40F0-8222-1362BA7F2706}"/>
    <cellStyle name="Normal 9 4 3 5 4 2" xfId="5129" xr:uid="{C427FFC2-C006-4A6A-8F40-033951E9647F}"/>
    <cellStyle name="Normal 9 4 3 5 5" xfId="5126" xr:uid="{71F01C69-57AE-4D80-9661-A19639216BB4}"/>
    <cellStyle name="Normal 9 4 3 6" xfId="3336" xr:uid="{663F01B0-33FA-4D39-B6E1-F587E2B0AF15}"/>
    <cellStyle name="Normal 9 4 3 6 2" xfId="5130" xr:uid="{2F913513-1D6D-4E66-83C2-0ED96AEB8DDA}"/>
    <cellStyle name="Normal 9 4 3 7" xfId="3337" xr:uid="{ED672016-18E9-4ABB-90F2-C09EC1FDC260}"/>
    <cellStyle name="Normal 9 4 3 7 2" xfId="5131" xr:uid="{338D7CE7-B4F0-4C76-BBDB-F7DD712448FC}"/>
    <cellStyle name="Normal 9 4 3 8" xfId="3338" xr:uid="{818A346A-71F6-4324-9525-50E86AB2A0BA}"/>
    <cellStyle name="Normal 9 4 3 8 2" xfId="5132" xr:uid="{67174EFE-9D12-4C4B-94AE-F36DA31D0D54}"/>
    <cellStyle name="Normal 9 4 3 9" xfId="5100" xr:uid="{3989D208-B07D-4A8D-B1AB-38CEB6FB140C}"/>
    <cellStyle name="Normal 9 4 4" xfId="3339" xr:uid="{61C7BD73-D652-433D-AE27-4777B33155C1}"/>
    <cellStyle name="Normal 9 4 4 2" xfId="3340" xr:uid="{FD037B90-76DC-4466-9B13-B0EAF4950947}"/>
    <cellStyle name="Normal 9 4 4 2 2" xfId="3341" xr:uid="{4B4C6697-5972-4931-9B33-937203DCD720}"/>
    <cellStyle name="Normal 9 4 4 2 2 2" xfId="3342" xr:uid="{4A6FEB96-DA37-401A-BF97-524553743111}"/>
    <cellStyle name="Normal 9 4 4 2 2 2 2" xfId="4273" xr:uid="{BAAD8442-D44A-4228-BC56-ED9428778A2E}"/>
    <cellStyle name="Normal 9 4 4 2 2 2 2 2" xfId="5137" xr:uid="{65A6FC38-ABF8-4172-ADB0-1431D4209F98}"/>
    <cellStyle name="Normal 9 4 4 2 2 2 3" xfId="5136" xr:uid="{0D025459-B836-468A-928A-6414218822D2}"/>
    <cellStyle name="Normal 9 4 4 2 2 3" xfId="3343" xr:uid="{1B8C1CF7-E5C9-4880-B588-E7606850BBF2}"/>
    <cellStyle name="Normal 9 4 4 2 2 3 2" xfId="5138" xr:uid="{575150BD-C58B-4124-B1A7-D2D583731A8A}"/>
    <cellStyle name="Normal 9 4 4 2 2 4" xfId="3344" xr:uid="{A6BBA61C-2B58-4B6A-8522-D19F9275B174}"/>
    <cellStyle name="Normal 9 4 4 2 2 4 2" xfId="5139" xr:uid="{70C85680-ACD0-49C7-97BF-A9252A268F28}"/>
    <cellStyle name="Normal 9 4 4 2 2 5" xfId="5135" xr:uid="{6BDFB3DE-C548-4DC7-AA85-0EC14F25E15D}"/>
    <cellStyle name="Normal 9 4 4 2 3" xfId="3345" xr:uid="{58AD18EB-8B28-4CCF-A2F5-A6C00EBA9C96}"/>
    <cellStyle name="Normal 9 4 4 2 3 2" xfId="4274" xr:uid="{7633241B-2A2F-4012-9F3C-417098F53043}"/>
    <cellStyle name="Normal 9 4 4 2 3 2 2" xfId="5141" xr:uid="{04B2E101-54A3-4886-A780-249133DBE973}"/>
    <cellStyle name="Normal 9 4 4 2 3 3" xfId="5140" xr:uid="{CEFC390C-232C-43C6-AE6F-87181BD66144}"/>
    <cellStyle name="Normal 9 4 4 2 4" xfId="3346" xr:uid="{3F26112B-9D0F-4391-92B1-84B930FB740C}"/>
    <cellStyle name="Normal 9 4 4 2 4 2" xfId="5142" xr:uid="{3B848901-E5A5-476E-8C75-7498DD3F5C73}"/>
    <cellStyle name="Normal 9 4 4 2 5" xfId="3347" xr:uid="{97EBE7D5-F65F-460B-9708-FD331A512542}"/>
    <cellStyle name="Normal 9 4 4 2 5 2" xfId="5143" xr:uid="{A4830497-94CD-479B-BB2C-206DC3FC518F}"/>
    <cellStyle name="Normal 9 4 4 2 6" xfId="5134" xr:uid="{D8106409-9599-49D1-8969-F00F0D90250A}"/>
    <cellStyle name="Normal 9 4 4 3" xfId="3348" xr:uid="{55525E89-2FFA-47CC-85E1-98CDCF276278}"/>
    <cellStyle name="Normal 9 4 4 3 2" xfId="3349" xr:uid="{FE232F09-FE6F-4576-81A3-1F7C57EBDB82}"/>
    <cellStyle name="Normal 9 4 4 3 2 2" xfId="4275" xr:uid="{BD98718C-FEA2-4914-8C85-9AD1374A4CF1}"/>
    <cellStyle name="Normal 9 4 4 3 2 2 2" xfId="5146" xr:uid="{5476DA82-F70A-4AB0-92D2-385A6DF28EE0}"/>
    <cellStyle name="Normal 9 4 4 3 2 3" xfId="5145" xr:uid="{0B2D43A3-7451-4FB5-A861-0DCAEE06797A}"/>
    <cellStyle name="Normal 9 4 4 3 3" xfId="3350" xr:uid="{677283A2-FBAA-4A7D-BF93-5C581F8828B9}"/>
    <cellStyle name="Normal 9 4 4 3 3 2" xfId="5147" xr:uid="{1520374C-29D9-4BF3-9D86-96F969979FB6}"/>
    <cellStyle name="Normal 9 4 4 3 4" xfId="3351" xr:uid="{086C0F03-BD4C-4343-9F4F-C5C72CC9C108}"/>
    <cellStyle name="Normal 9 4 4 3 4 2" xfId="5148" xr:uid="{A3D66F30-BA9D-40BD-9153-92CF8412262F}"/>
    <cellStyle name="Normal 9 4 4 3 5" xfId="5144" xr:uid="{897D2D40-D51B-45F8-B783-A066E174C369}"/>
    <cellStyle name="Normal 9 4 4 4" xfId="3352" xr:uid="{373083DB-45F7-467D-8220-0D1AFD273947}"/>
    <cellStyle name="Normal 9 4 4 4 2" xfId="3353" xr:uid="{321DF2AC-9CAD-420A-9817-3F63C8157AEA}"/>
    <cellStyle name="Normal 9 4 4 4 2 2" xfId="5150" xr:uid="{16F882F7-8BEB-452B-88F0-4AADDF80F110}"/>
    <cellStyle name="Normal 9 4 4 4 3" xfId="3354" xr:uid="{B396A407-E763-4E74-9620-D29DAC74A0C9}"/>
    <cellStyle name="Normal 9 4 4 4 3 2" xfId="5151" xr:uid="{14D0CBC8-720A-49EF-9529-177F4E8CB359}"/>
    <cellStyle name="Normal 9 4 4 4 4" xfId="3355" xr:uid="{49057117-C5D1-4F54-9358-182822105648}"/>
    <cellStyle name="Normal 9 4 4 4 4 2" xfId="5152" xr:uid="{7B649F4C-267E-4937-A455-B822DFB25355}"/>
    <cellStyle name="Normal 9 4 4 4 5" xfId="5149" xr:uid="{6251760C-60B1-41C8-B9FC-353D86C087D5}"/>
    <cellStyle name="Normal 9 4 4 5" xfId="3356" xr:uid="{C64D3DB9-8FB5-481D-8C0E-356859EB31C3}"/>
    <cellStyle name="Normal 9 4 4 5 2" xfId="5153" xr:uid="{06AE1866-31FC-40FC-B068-E1353A150319}"/>
    <cellStyle name="Normal 9 4 4 6" xfId="3357" xr:uid="{CE611F52-669B-4434-9538-3DE5D1953BF8}"/>
    <cellStyle name="Normal 9 4 4 6 2" xfId="5154" xr:uid="{5F8842CF-A0F6-4D06-A5A0-BC2567EDDEAC}"/>
    <cellStyle name="Normal 9 4 4 7" xfId="3358" xr:uid="{E42AA119-7F29-4E69-B4D7-3893569B3A67}"/>
    <cellStyle name="Normal 9 4 4 7 2" xfId="5155" xr:uid="{70019C13-0F3D-4F6B-950F-DC86D16BD96F}"/>
    <cellStyle name="Normal 9 4 4 8" xfId="5133" xr:uid="{28D87637-D355-48E4-94FE-2D295BE05354}"/>
    <cellStyle name="Normal 9 4 5" xfId="3359" xr:uid="{53FC11E0-C13E-4C16-BE38-B01B5FB0C4BA}"/>
    <cellStyle name="Normal 9 4 5 2" xfId="3360" xr:uid="{596050A0-D346-417B-A861-246FD0C8DA14}"/>
    <cellStyle name="Normal 9 4 5 2 2" xfId="3361" xr:uid="{509E17F8-EFD9-47AE-A3E4-08F5F675A8E7}"/>
    <cellStyle name="Normal 9 4 5 2 2 2" xfId="4276" xr:uid="{42ED7276-675E-489D-8F69-8AE49A01D87C}"/>
    <cellStyle name="Normal 9 4 5 2 2 2 2" xfId="5159" xr:uid="{9A90EDC3-7BAC-4850-B5E3-E50D2AD6AAC3}"/>
    <cellStyle name="Normal 9 4 5 2 2 3" xfId="5158" xr:uid="{5925C2E6-C9EE-4760-929B-94736BF3F7F8}"/>
    <cellStyle name="Normal 9 4 5 2 3" xfId="3362" xr:uid="{DC9331B7-1C1E-4DEF-8ACA-BBB92E1435CA}"/>
    <cellStyle name="Normal 9 4 5 2 3 2" xfId="5160" xr:uid="{B7770A33-F95B-401C-AD6E-8DAB2B978709}"/>
    <cellStyle name="Normal 9 4 5 2 4" xfId="3363" xr:uid="{A08CA7CB-1D88-4572-B0F9-EF195DDDD5C2}"/>
    <cellStyle name="Normal 9 4 5 2 4 2" xfId="5161" xr:uid="{EB93347D-FF50-40E3-BBD2-4C79FAF51967}"/>
    <cellStyle name="Normal 9 4 5 2 5" xfId="5157" xr:uid="{9F9D1690-0D71-460A-BEA2-B8D0BD030CB5}"/>
    <cellStyle name="Normal 9 4 5 3" xfId="3364" xr:uid="{A1E9C33C-C94E-4FFB-BAAF-493B0788A2C1}"/>
    <cellStyle name="Normal 9 4 5 3 2" xfId="3365" xr:uid="{3876BB89-BE58-496A-92CB-3F4DBDAC9F60}"/>
    <cellStyle name="Normal 9 4 5 3 2 2" xfId="5163" xr:uid="{76D8FF3F-7E48-406C-9DCD-E500926F41A2}"/>
    <cellStyle name="Normal 9 4 5 3 3" xfId="3366" xr:uid="{F73D1800-06A9-4D99-8554-9DB4BC2DCF62}"/>
    <cellStyle name="Normal 9 4 5 3 3 2" xfId="5164" xr:uid="{E3E75620-C1EF-4EC0-87E7-FDA7C04C56A5}"/>
    <cellStyle name="Normal 9 4 5 3 4" xfId="3367" xr:uid="{41C66C3B-088B-4235-9A2A-04856B8649BA}"/>
    <cellStyle name="Normal 9 4 5 3 4 2" xfId="5165" xr:uid="{125865AC-EA3B-4EA5-BA15-DD6A381FB85E}"/>
    <cellStyle name="Normal 9 4 5 3 5" xfId="5162" xr:uid="{BA20A9DC-846D-439B-8C33-B1C6AFF56913}"/>
    <cellStyle name="Normal 9 4 5 4" xfId="3368" xr:uid="{E2116F0C-A7ED-4018-B37E-6460DD191EFB}"/>
    <cellStyle name="Normal 9 4 5 4 2" xfId="5166" xr:uid="{6DF957EB-3460-4B3F-ACAC-446EE86D46C9}"/>
    <cellStyle name="Normal 9 4 5 5" xfId="3369" xr:uid="{10597110-38DF-4F4E-BF64-F79F5D4481D5}"/>
    <cellStyle name="Normal 9 4 5 5 2" xfId="5167" xr:uid="{BA380629-9A5B-4870-94BC-D35CFBFFDD70}"/>
    <cellStyle name="Normal 9 4 5 6" xfId="3370" xr:uid="{6193CB2F-0D4F-4003-B651-78D0486386BF}"/>
    <cellStyle name="Normal 9 4 5 6 2" xfId="5168" xr:uid="{004E8319-891E-495B-84B0-4504CFEAD21F}"/>
    <cellStyle name="Normal 9 4 5 7" xfId="5156" xr:uid="{F1332649-ED13-4E49-8600-87B3497E66B5}"/>
    <cellStyle name="Normal 9 4 6" xfId="3371" xr:uid="{8078F062-B9B8-4CCB-9F88-21C5E19F2EBB}"/>
    <cellStyle name="Normal 9 4 6 2" xfId="3372" xr:uid="{34372A72-CDFF-4CE5-8729-015A15E498AE}"/>
    <cellStyle name="Normal 9 4 6 2 2" xfId="3373" xr:uid="{1E7FBD13-1DC3-4ABD-947E-22754D9CBE81}"/>
    <cellStyle name="Normal 9 4 6 2 2 2" xfId="5171" xr:uid="{DBACEC32-3F8F-4AE6-AA44-C26BBABAAA02}"/>
    <cellStyle name="Normal 9 4 6 2 3" xfId="3374" xr:uid="{936E98DF-DA76-41C5-997F-EDEF1086A88A}"/>
    <cellStyle name="Normal 9 4 6 2 3 2" xfId="5172" xr:uid="{E79F5F56-76D7-4207-BB2D-11D5B41CFB30}"/>
    <cellStyle name="Normal 9 4 6 2 4" xfId="3375" xr:uid="{D86FE3C7-4910-4F6A-AFE5-FB872984644E}"/>
    <cellStyle name="Normal 9 4 6 2 4 2" xfId="5173" xr:uid="{54DB0ED7-CA13-4F3E-ACAB-2D3ED95028E9}"/>
    <cellStyle name="Normal 9 4 6 2 5" xfId="5170" xr:uid="{D46C42FE-1159-43CD-A2B1-9E3A3E9EAE88}"/>
    <cellStyle name="Normal 9 4 6 3" xfId="3376" xr:uid="{7D42B768-6197-45F7-A266-F5094882D122}"/>
    <cellStyle name="Normal 9 4 6 3 2" xfId="5174" xr:uid="{2B62AC9C-857E-4687-8A23-4514AC28AEBB}"/>
    <cellStyle name="Normal 9 4 6 4" xfId="3377" xr:uid="{7DB71026-A14B-43C5-8F56-41602DDF0746}"/>
    <cellStyle name="Normal 9 4 6 4 2" xfId="5175" xr:uid="{F6566F4C-F3EF-4402-A493-B40738B8A487}"/>
    <cellStyle name="Normal 9 4 6 5" xfId="3378" xr:uid="{331CA8AB-5B2B-4241-B49C-65027FE1626C}"/>
    <cellStyle name="Normal 9 4 6 5 2" xfId="5176" xr:uid="{5FFD45BF-3C78-4F7F-B079-AACF7EC27B9C}"/>
    <cellStyle name="Normal 9 4 6 6" xfId="5169" xr:uid="{12B34682-6674-45B4-9E75-DF0C2FB5C40D}"/>
    <cellStyle name="Normal 9 4 7" xfId="3379" xr:uid="{23E879BA-5EDE-4527-B83F-BD3E7C5CD9E1}"/>
    <cellStyle name="Normal 9 4 7 2" xfId="3380" xr:uid="{FE6BB645-9DCD-439A-AA54-1D20CA64AABA}"/>
    <cellStyle name="Normal 9 4 7 2 2" xfId="5178" xr:uid="{F82FD517-41F0-4600-8A96-6150228EBE94}"/>
    <cellStyle name="Normal 9 4 7 3" xfId="3381" xr:uid="{63EACFD9-C165-4BCD-83BB-E9C03CCCBB36}"/>
    <cellStyle name="Normal 9 4 7 3 2" xfId="5179" xr:uid="{0B8C6F37-9641-44FC-A187-C0080F35F1C7}"/>
    <cellStyle name="Normal 9 4 7 4" xfId="3382" xr:uid="{A237818C-2634-4E2F-A320-E14CE2E43306}"/>
    <cellStyle name="Normal 9 4 7 4 2" xfId="5180" xr:uid="{F9F9B9D8-1BC8-4F01-A87A-A5DFBF77FC8E}"/>
    <cellStyle name="Normal 9 4 7 5" xfId="5177" xr:uid="{E4BC552F-A727-4FF1-BDFA-9FF0FD92D1AE}"/>
    <cellStyle name="Normal 9 4 8" xfId="3383" xr:uid="{4B3F0F96-7698-4C1B-9352-DFB8A143B4C0}"/>
    <cellStyle name="Normal 9 4 8 2" xfId="3384" xr:uid="{1652C9F7-EF06-4CE0-89E5-AD33D943B7C8}"/>
    <cellStyle name="Normal 9 4 8 2 2" xfId="5182" xr:uid="{5559DAB1-AC74-423D-93C9-896A22B9127D}"/>
    <cellStyle name="Normal 9 4 8 3" xfId="3385" xr:uid="{42C48E4C-0A45-4969-A540-285C636278BC}"/>
    <cellStyle name="Normal 9 4 8 3 2" xfId="5183" xr:uid="{044C8FA3-2437-48F5-9BC2-27FEC5B0DEB8}"/>
    <cellStyle name="Normal 9 4 8 4" xfId="3386" xr:uid="{6ED60723-E769-4128-AB65-7053B9A54F85}"/>
    <cellStyle name="Normal 9 4 8 4 2" xfId="5184" xr:uid="{D6D44A18-785E-4FC0-9E2A-B64409BB6C78}"/>
    <cellStyle name="Normal 9 4 8 5" xfId="5181" xr:uid="{8F88A0B9-DC65-4696-A016-9B936B5FCCF0}"/>
    <cellStyle name="Normal 9 4 9" xfId="3387" xr:uid="{0A0D880C-0BFC-41C8-B227-974676FB3A25}"/>
    <cellStyle name="Normal 9 4 9 2" xfId="5185" xr:uid="{0E69F60F-7D5A-4115-8205-EB6EE005A35A}"/>
    <cellStyle name="Normal 9 5" xfId="3388" xr:uid="{F86CC073-51FB-4947-B60F-A224C8F5AAAD}"/>
    <cellStyle name="Normal 9 5 10" xfId="3389" xr:uid="{A9761081-2313-4CCE-946F-97186494E246}"/>
    <cellStyle name="Normal 9 5 10 2" xfId="5187" xr:uid="{CB03C2C6-AA73-4551-90E1-89093E59EAA7}"/>
    <cellStyle name="Normal 9 5 11" xfId="3390" xr:uid="{D20600A0-E03E-4CBD-8164-D0D21344248F}"/>
    <cellStyle name="Normal 9 5 11 2" xfId="5188" xr:uid="{5952C2A7-4614-4A93-83C9-F592B92847B1}"/>
    <cellStyle name="Normal 9 5 12" xfId="5186" xr:uid="{99AEDD9B-CA95-4353-A858-22441816C301}"/>
    <cellStyle name="Normal 9 5 2" xfId="3391" xr:uid="{A630278B-53B1-4F67-ABBD-AD5D7E85E57A}"/>
    <cellStyle name="Normal 9 5 2 10" xfId="5189" xr:uid="{C077DAFB-2854-4182-8855-AE2B54B2DAE1}"/>
    <cellStyle name="Normal 9 5 2 2" xfId="3392" xr:uid="{D9D24F10-F578-4556-9D43-8BBA34E3236B}"/>
    <cellStyle name="Normal 9 5 2 2 2" xfId="3393" xr:uid="{09CF43DE-CC79-44A8-BC97-4DFDE6CE9A12}"/>
    <cellStyle name="Normal 9 5 2 2 2 2" xfId="3394" xr:uid="{B8C370C9-F9EB-4D6F-9A9C-805590E7DE7F}"/>
    <cellStyle name="Normal 9 5 2 2 2 2 2" xfId="3395" xr:uid="{74B82A2E-1AF4-4C84-8FEC-0E28C2C93380}"/>
    <cellStyle name="Normal 9 5 2 2 2 2 2 2" xfId="5193" xr:uid="{BD10244D-23C9-4BB3-91E9-8CE16472D35D}"/>
    <cellStyle name="Normal 9 5 2 2 2 2 3" xfId="3396" xr:uid="{3E2CCF73-B1F9-4F05-80C1-CDC65940B91F}"/>
    <cellStyle name="Normal 9 5 2 2 2 2 3 2" xfId="5194" xr:uid="{68ADF104-9586-41B7-9DE8-F9DECEA7521B}"/>
    <cellStyle name="Normal 9 5 2 2 2 2 4" xfId="3397" xr:uid="{BF6CCD5E-E621-4573-AA38-665E2F75835D}"/>
    <cellStyle name="Normal 9 5 2 2 2 2 4 2" xfId="5195" xr:uid="{28A50C73-B743-4704-8B66-E5DFDB04B74B}"/>
    <cellStyle name="Normal 9 5 2 2 2 2 5" xfId="5192" xr:uid="{4802C255-2559-457E-9BD1-F340B8607CB9}"/>
    <cellStyle name="Normal 9 5 2 2 2 3" xfId="3398" xr:uid="{52C60F68-7D3D-4FAB-9822-F8D800416909}"/>
    <cellStyle name="Normal 9 5 2 2 2 3 2" xfId="3399" xr:uid="{A7D84D49-75C3-492F-8483-A4BA44E1ED1E}"/>
    <cellStyle name="Normal 9 5 2 2 2 3 2 2" xfId="5197" xr:uid="{3BB97F8C-3D01-4DC3-A3A7-547AF539CC30}"/>
    <cellStyle name="Normal 9 5 2 2 2 3 3" xfId="3400" xr:uid="{DEB0BFC0-6AC8-47D9-B90F-FD577C17CA56}"/>
    <cellStyle name="Normal 9 5 2 2 2 3 3 2" xfId="5198" xr:uid="{98E3EA3B-DFD6-416D-917F-16061A81379D}"/>
    <cellStyle name="Normal 9 5 2 2 2 3 4" xfId="3401" xr:uid="{03CA0861-E115-40D7-AD98-93C13EA8709B}"/>
    <cellStyle name="Normal 9 5 2 2 2 3 4 2" xfId="5199" xr:uid="{85578578-5159-44A6-9D3A-09459560AEB1}"/>
    <cellStyle name="Normal 9 5 2 2 2 3 5" xfId="5196" xr:uid="{89C37A20-04C6-4069-A9F4-032B0204E099}"/>
    <cellStyle name="Normal 9 5 2 2 2 4" xfId="3402" xr:uid="{5D86A963-245A-49A6-A2B1-B654F7A5EFF0}"/>
    <cellStyle name="Normal 9 5 2 2 2 4 2" xfId="5200" xr:uid="{9D19B29D-6361-40EC-9B84-757FBD18D513}"/>
    <cellStyle name="Normal 9 5 2 2 2 5" xfId="3403" xr:uid="{0D7CCE81-E84A-4D9A-80E7-BF2B58D2C1DD}"/>
    <cellStyle name="Normal 9 5 2 2 2 5 2" xfId="5201" xr:uid="{2C8617EE-E787-4A34-9B17-1D0F0A7C503D}"/>
    <cellStyle name="Normal 9 5 2 2 2 6" xfId="3404" xr:uid="{FE0A2B1A-1FB6-4859-A93A-8CAF03C86E3D}"/>
    <cellStyle name="Normal 9 5 2 2 2 6 2" xfId="5202" xr:uid="{413C87C8-75CA-4C9C-B666-F555B526F8A4}"/>
    <cellStyle name="Normal 9 5 2 2 2 7" xfId="5191" xr:uid="{EC2575C8-4D71-4BDB-9886-CB35492723C6}"/>
    <cellStyle name="Normal 9 5 2 2 3" xfId="3405" xr:uid="{7FE2DB08-AA20-44C7-9ABF-A1C48EAAC720}"/>
    <cellStyle name="Normal 9 5 2 2 3 2" xfId="3406" xr:uid="{254E4392-EB31-4DDD-AD57-4B25E6CE70FD}"/>
    <cellStyle name="Normal 9 5 2 2 3 2 2" xfId="3407" xr:uid="{0C1BD9D7-EB11-45DD-AAAE-6438A22B050F}"/>
    <cellStyle name="Normal 9 5 2 2 3 2 2 2" xfId="5205" xr:uid="{3AD4C4B7-2FB9-44D9-B6E4-BB5E0C49F52D}"/>
    <cellStyle name="Normal 9 5 2 2 3 2 3" xfId="3408" xr:uid="{460C8630-68AB-426D-9D9D-763D724AF965}"/>
    <cellStyle name="Normal 9 5 2 2 3 2 3 2" xfId="5206" xr:uid="{B109C8E3-6947-4D7C-BE95-86A32D3A566C}"/>
    <cellStyle name="Normal 9 5 2 2 3 2 4" xfId="3409" xr:uid="{D555BAE4-2377-4ABA-9575-DA6DB052A73A}"/>
    <cellStyle name="Normal 9 5 2 2 3 2 4 2" xfId="5207" xr:uid="{6CBE90AE-CE91-4925-8A20-4B3F048FC844}"/>
    <cellStyle name="Normal 9 5 2 2 3 2 5" xfId="5204" xr:uid="{3AEEB3F9-7BD8-4DB9-8A2A-ECD32D5607A3}"/>
    <cellStyle name="Normal 9 5 2 2 3 3" xfId="3410" xr:uid="{C505AA95-563E-408B-A1CC-731CD37B53A9}"/>
    <cellStyle name="Normal 9 5 2 2 3 3 2" xfId="5208" xr:uid="{F06612F8-EFB2-4EBA-8A34-D6615DF05427}"/>
    <cellStyle name="Normal 9 5 2 2 3 4" xfId="3411" xr:uid="{D68FF109-AC44-43B9-9469-DF21F3BAECA0}"/>
    <cellStyle name="Normal 9 5 2 2 3 4 2" xfId="5209" xr:uid="{C56B34DA-ABC0-4FB6-93C9-36894510B789}"/>
    <cellStyle name="Normal 9 5 2 2 3 5" xfId="3412" xr:uid="{48D2BC56-2EE9-4334-A763-D2EDC87911F4}"/>
    <cellStyle name="Normal 9 5 2 2 3 5 2" xfId="5210" xr:uid="{9BA7892C-3577-4F43-8769-EA2FF18333CB}"/>
    <cellStyle name="Normal 9 5 2 2 3 6" xfId="5203" xr:uid="{5457CAFD-C1C5-413A-8F83-BF6C0DEBFA0B}"/>
    <cellStyle name="Normal 9 5 2 2 4" xfId="3413" xr:uid="{19746D52-1266-4886-850F-DE49B8F1E5D1}"/>
    <cellStyle name="Normal 9 5 2 2 4 2" xfId="3414" xr:uid="{8F02253D-2DA7-4DF7-AB36-0A15BE33DDCE}"/>
    <cellStyle name="Normal 9 5 2 2 4 2 2" xfId="5212" xr:uid="{13DCDC7E-F5CB-4C6E-B40A-D55362CA0556}"/>
    <cellStyle name="Normal 9 5 2 2 4 3" xfId="3415" xr:uid="{A1462127-7D09-4D1D-AA9D-AF764FEC13B9}"/>
    <cellStyle name="Normal 9 5 2 2 4 3 2" xfId="5213" xr:uid="{7C868070-B894-462B-BA33-A636A71CEDFA}"/>
    <cellStyle name="Normal 9 5 2 2 4 4" xfId="3416" xr:uid="{E5FC1265-8147-4DBD-94DB-054BA3D935D8}"/>
    <cellStyle name="Normal 9 5 2 2 4 4 2" xfId="5214" xr:uid="{6774119E-2A67-4288-B3B8-057F3137E838}"/>
    <cellStyle name="Normal 9 5 2 2 4 5" xfId="5211" xr:uid="{4FEB4644-98A0-4DD1-B1BC-B25B314AD806}"/>
    <cellStyle name="Normal 9 5 2 2 5" xfId="3417" xr:uid="{D1030FEA-03C9-49A7-8E62-BABCB3AB477F}"/>
    <cellStyle name="Normal 9 5 2 2 5 2" xfId="3418" xr:uid="{9EF967B1-DD50-422B-9C1C-8D416AF67331}"/>
    <cellStyle name="Normal 9 5 2 2 5 2 2" xfId="5216" xr:uid="{1AEAF5D2-9348-4605-A9A9-A3112079A3D2}"/>
    <cellStyle name="Normal 9 5 2 2 5 3" xfId="3419" xr:uid="{3ADD6D94-AD84-40E9-A436-ABE7AEFFDEE9}"/>
    <cellStyle name="Normal 9 5 2 2 5 3 2" xfId="5217" xr:uid="{8C8E357D-C5B3-4942-A862-6F762BB77669}"/>
    <cellStyle name="Normal 9 5 2 2 5 4" xfId="3420" xr:uid="{EBC5E9A4-78A2-4167-A8DF-A6150A067C14}"/>
    <cellStyle name="Normal 9 5 2 2 5 4 2" xfId="5218" xr:uid="{7959A10B-9F43-4E5B-9425-44B2DBC4A3C1}"/>
    <cellStyle name="Normal 9 5 2 2 5 5" xfId="5215" xr:uid="{19074750-9747-43E7-B9CA-62263C9A5127}"/>
    <cellStyle name="Normal 9 5 2 2 6" xfId="3421" xr:uid="{5E5DB2A2-9827-4596-869F-B8830BBB12B8}"/>
    <cellStyle name="Normal 9 5 2 2 6 2" xfId="5219" xr:uid="{2173952E-129C-4E56-8628-CEA4D87F3BE0}"/>
    <cellStyle name="Normal 9 5 2 2 7" xfId="3422" xr:uid="{88D7E271-7BDB-49C9-AD74-416A73ED543D}"/>
    <cellStyle name="Normal 9 5 2 2 7 2" xfId="5220" xr:uid="{AACC183D-BA0B-461C-B7FD-891DCF84CF6C}"/>
    <cellStyle name="Normal 9 5 2 2 8" xfId="3423" xr:uid="{08E1DCC5-DF73-4598-A21C-A13B18CBF928}"/>
    <cellStyle name="Normal 9 5 2 2 8 2" xfId="5221" xr:uid="{577F95B4-0598-4354-A210-38CDFA0A5C9F}"/>
    <cellStyle name="Normal 9 5 2 2 9" xfId="5190" xr:uid="{DF082E11-8EE2-448D-A2DB-0D30BA329AD1}"/>
    <cellStyle name="Normal 9 5 2 3" xfId="3424" xr:uid="{7953C4C4-CA41-4FC6-9942-AEF24133F3E1}"/>
    <cellStyle name="Normal 9 5 2 3 2" xfId="3425" xr:uid="{EC9B5EC5-DC9F-4B76-A110-211FA8DC46AF}"/>
    <cellStyle name="Normal 9 5 2 3 2 2" xfId="3426" xr:uid="{D6D4CDB3-4F20-4D33-8415-E3B7421B5811}"/>
    <cellStyle name="Normal 9 5 2 3 2 2 2" xfId="5224" xr:uid="{2D5103EA-577A-4B6F-B2A8-A8B1E90689A4}"/>
    <cellStyle name="Normal 9 5 2 3 2 3" xfId="3427" xr:uid="{6CAF1EA0-5483-45FF-99E2-B6981CAE9767}"/>
    <cellStyle name="Normal 9 5 2 3 2 3 2" xfId="5225" xr:uid="{A0A97281-7CDC-4BEA-A447-CD28FC8E90B0}"/>
    <cellStyle name="Normal 9 5 2 3 2 4" xfId="3428" xr:uid="{B47E8974-458C-4AF9-84CC-34D421E180D2}"/>
    <cellStyle name="Normal 9 5 2 3 2 4 2" xfId="5226" xr:uid="{5FBE4DBB-318C-4D26-9795-C969CD814DEC}"/>
    <cellStyle name="Normal 9 5 2 3 2 5" xfId="5223" xr:uid="{54F74A0F-6218-47E2-ABB4-0802813A471D}"/>
    <cellStyle name="Normal 9 5 2 3 3" xfId="3429" xr:uid="{DF70A764-65AE-4A06-B0C3-C0EA68E39D1E}"/>
    <cellStyle name="Normal 9 5 2 3 3 2" xfId="3430" xr:uid="{33B9A006-230F-4430-AD81-0A1828F7FF73}"/>
    <cellStyle name="Normal 9 5 2 3 3 2 2" xfId="5228" xr:uid="{226263AE-FC2A-4D80-97D8-CE9BC629E1DA}"/>
    <cellStyle name="Normal 9 5 2 3 3 3" xfId="3431" xr:uid="{4C6CE248-1EA7-4D82-AF72-DBF364689ED2}"/>
    <cellStyle name="Normal 9 5 2 3 3 3 2" xfId="5229" xr:uid="{1A1D0C72-B052-45BF-B075-69035ABB476D}"/>
    <cellStyle name="Normal 9 5 2 3 3 4" xfId="3432" xr:uid="{95A18C9F-E989-4B20-93A6-3A5BC6326BF0}"/>
    <cellStyle name="Normal 9 5 2 3 3 4 2" xfId="5230" xr:uid="{D4454348-73B1-4227-9C42-F3010BCF85E4}"/>
    <cellStyle name="Normal 9 5 2 3 3 5" xfId="5227" xr:uid="{F0A6741F-295B-45E1-B0E1-FB87D5576F91}"/>
    <cellStyle name="Normal 9 5 2 3 4" xfId="3433" xr:uid="{63CBE5E3-3D73-45AA-8C1D-E37B4B46874E}"/>
    <cellStyle name="Normal 9 5 2 3 4 2" xfId="5231" xr:uid="{66F340C8-7065-4E0B-BEAA-759C50FB81C5}"/>
    <cellStyle name="Normal 9 5 2 3 5" xfId="3434" xr:uid="{50BFB28E-AADF-4B76-ABA7-97EA3ECBB478}"/>
    <cellStyle name="Normal 9 5 2 3 5 2" xfId="5232" xr:uid="{472559C6-CE19-4A47-8A27-104996F6BABC}"/>
    <cellStyle name="Normal 9 5 2 3 6" xfId="3435" xr:uid="{9AFBB40A-5FA7-4E06-8CB0-CD5FD46CC394}"/>
    <cellStyle name="Normal 9 5 2 3 6 2" xfId="5233" xr:uid="{287D353F-830F-4187-92E8-38416E058795}"/>
    <cellStyle name="Normal 9 5 2 3 7" xfId="5222" xr:uid="{1C9F6316-9650-4BE3-8E09-C7A6EE4594F7}"/>
    <cellStyle name="Normal 9 5 2 4" xfId="3436" xr:uid="{34687A04-8F43-4DD0-93DD-B3CB6EA30D0B}"/>
    <cellStyle name="Normal 9 5 2 4 2" xfId="3437" xr:uid="{8093ECCF-5CD7-429E-ACFC-04AE9DB36176}"/>
    <cellStyle name="Normal 9 5 2 4 2 2" xfId="3438" xr:uid="{F40623F2-65D0-4D20-81C2-C6069A9D99BF}"/>
    <cellStyle name="Normal 9 5 2 4 2 2 2" xfId="5236" xr:uid="{56547400-63D3-4407-AEC5-D5AD00706F65}"/>
    <cellStyle name="Normal 9 5 2 4 2 3" xfId="3439" xr:uid="{99513CF1-4434-4648-9370-365F77384D49}"/>
    <cellStyle name="Normal 9 5 2 4 2 3 2" xfId="5237" xr:uid="{90A684AA-2080-4C31-9750-8B1C509F0EDE}"/>
    <cellStyle name="Normal 9 5 2 4 2 4" xfId="3440" xr:uid="{0BFD76FB-8B12-4A52-80B3-C930DD07FDA4}"/>
    <cellStyle name="Normal 9 5 2 4 2 4 2" xfId="5238" xr:uid="{314A3A15-09C1-4F5C-B7F3-DAF75540E8C3}"/>
    <cellStyle name="Normal 9 5 2 4 2 5" xfId="5235" xr:uid="{27FE28B9-EDA9-402B-ABF4-44D55939F4A6}"/>
    <cellStyle name="Normal 9 5 2 4 3" xfId="3441" xr:uid="{558C0A5C-B690-4755-A11B-3995B5942152}"/>
    <cellStyle name="Normal 9 5 2 4 3 2" xfId="5239" xr:uid="{85C475B5-9918-4AE0-A40D-388A1CBB5EC6}"/>
    <cellStyle name="Normal 9 5 2 4 4" xfId="3442" xr:uid="{731FAB44-C035-4434-BBC2-78D19177F876}"/>
    <cellStyle name="Normal 9 5 2 4 4 2" xfId="5240" xr:uid="{C390DB06-0EE4-42D1-9F67-F6DB4B3CD021}"/>
    <cellStyle name="Normal 9 5 2 4 5" xfId="3443" xr:uid="{5287E35C-CA63-49C4-85CA-9AC4CE3047F9}"/>
    <cellStyle name="Normal 9 5 2 4 5 2" xfId="5241" xr:uid="{A03FAAEB-3028-405F-98A9-76527EE2327C}"/>
    <cellStyle name="Normal 9 5 2 4 6" xfId="5234" xr:uid="{017477FD-A783-448A-A351-F74AF1727C1C}"/>
    <cellStyle name="Normal 9 5 2 5" xfId="3444" xr:uid="{E41A2246-1F45-4D76-B522-E10C396DE870}"/>
    <cellStyle name="Normal 9 5 2 5 2" xfId="3445" xr:uid="{9C71CA7C-6CFE-4080-AE49-38B843637FEB}"/>
    <cellStyle name="Normal 9 5 2 5 2 2" xfId="5243" xr:uid="{CADB0FBF-8095-4933-B321-367785F88B94}"/>
    <cellStyle name="Normal 9 5 2 5 3" xfId="3446" xr:uid="{0CF0622F-4418-4EC2-ACF3-0B81D498B5AD}"/>
    <cellStyle name="Normal 9 5 2 5 3 2" xfId="5244" xr:uid="{D669F84A-B14E-49F2-8736-E83B9ECA5E9C}"/>
    <cellStyle name="Normal 9 5 2 5 4" xfId="3447" xr:uid="{A6E4643C-6A1B-4B6B-A850-222E09D6CCA6}"/>
    <cellStyle name="Normal 9 5 2 5 4 2" xfId="5245" xr:uid="{5D0DFB52-A786-43B7-8F27-3969EE3C3E91}"/>
    <cellStyle name="Normal 9 5 2 5 5" xfId="5242" xr:uid="{A022709D-9734-405E-A9BB-32336B334B7F}"/>
    <cellStyle name="Normal 9 5 2 6" xfId="3448" xr:uid="{8C110C3A-907B-435A-A8AA-D24C4B1366CE}"/>
    <cellStyle name="Normal 9 5 2 6 2" xfId="3449" xr:uid="{8568CA61-10C1-4A67-BF81-74C3A75566F2}"/>
    <cellStyle name="Normal 9 5 2 6 2 2" xfId="5247" xr:uid="{FBD8F7F9-0313-471A-9923-1B31C6F28765}"/>
    <cellStyle name="Normal 9 5 2 6 3" xfId="3450" xr:uid="{29A4313F-8949-45E4-B984-92A0944FDCE2}"/>
    <cellStyle name="Normal 9 5 2 6 3 2" xfId="5248" xr:uid="{1E191EC8-989E-498E-A6B0-10415403DF2A}"/>
    <cellStyle name="Normal 9 5 2 6 4" xfId="3451" xr:uid="{0325FD9A-847A-43EE-B727-CD6655DBABC1}"/>
    <cellStyle name="Normal 9 5 2 6 4 2" xfId="5249" xr:uid="{E35142A3-25CF-4088-B312-5C425BF5DED3}"/>
    <cellStyle name="Normal 9 5 2 6 5" xfId="5246" xr:uid="{78EB98F8-FD39-47C4-9CE9-F8067BF156CE}"/>
    <cellStyle name="Normal 9 5 2 7" xfId="3452" xr:uid="{E9633376-09FD-480B-B8E6-E2BBB4C54C9C}"/>
    <cellStyle name="Normal 9 5 2 7 2" xfId="5250" xr:uid="{AD74B35B-4B4C-4968-A606-0793C3E11D33}"/>
    <cellStyle name="Normal 9 5 2 8" xfId="3453" xr:uid="{24667192-8A7F-4C78-B8E0-8EA511051635}"/>
    <cellStyle name="Normal 9 5 2 8 2" xfId="5251" xr:uid="{28590524-356C-4EDE-91D9-C2E8EF0EDCBC}"/>
    <cellStyle name="Normal 9 5 2 9" xfId="3454" xr:uid="{A3859758-B49F-42CD-A0B5-055EE9E68BF6}"/>
    <cellStyle name="Normal 9 5 2 9 2" xfId="5252" xr:uid="{26087388-EB3F-412F-9085-A1A5DD2E0A00}"/>
    <cellStyle name="Normal 9 5 3" xfId="3455" xr:uid="{9EF400D7-3482-49E3-989B-54FA3E11642B}"/>
    <cellStyle name="Normal 9 5 3 2" xfId="3456" xr:uid="{33C0A409-D783-47DD-B37A-4BDE98D8328A}"/>
    <cellStyle name="Normal 9 5 3 2 2" xfId="3457" xr:uid="{66C6B518-4C29-4860-828A-7DD9F318050D}"/>
    <cellStyle name="Normal 9 5 3 2 2 2" xfId="3458" xr:uid="{52AB56DB-F3DD-493C-B54D-879FD44CBCCC}"/>
    <cellStyle name="Normal 9 5 3 2 2 2 2" xfId="4277" xr:uid="{5E5B666E-8FDF-4D75-9DBF-41E88E258FA0}"/>
    <cellStyle name="Normal 9 5 3 2 2 2 2 2" xfId="5257" xr:uid="{CE5D06CE-F16C-4A7A-8839-211F499DC787}"/>
    <cellStyle name="Normal 9 5 3 2 2 2 3" xfId="5256" xr:uid="{B017769A-80D6-480E-B401-1785425AB9DE}"/>
    <cellStyle name="Normal 9 5 3 2 2 3" xfId="3459" xr:uid="{81EDA8D9-CE06-4943-BBD1-3133299612F3}"/>
    <cellStyle name="Normal 9 5 3 2 2 3 2" xfId="5258" xr:uid="{C1C0942C-BA47-413C-99A5-888649724F23}"/>
    <cellStyle name="Normal 9 5 3 2 2 4" xfId="3460" xr:uid="{9B9702E4-91CA-4288-83C4-823B366BBDE5}"/>
    <cellStyle name="Normal 9 5 3 2 2 4 2" xfId="5259" xr:uid="{96408629-EF55-4E65-A277-1008B90CD81D}"/>
    <cellStyle name="Normal 9 5 3 2 2 5" xfId="5255" xr:uid="{732FA8C8-84AE-4FB3-93CC-EFC0F3FB9E27}"/>
    <cellStyle name="Normal 9 5 3 2 3" xfId="3461" xr:uid="{215002A9-D445-4D5A-AE79-C3D1F42472E5}"/>
    <cellStyle name="Normal 9 5 3 2 3 2" xfId="3462" xr:uid="{3B61D4E9-2E45-4B2B-8CF2-01515EE8EC5B}"/>
    <cellStyle name="Normal 9 5 3 2 3 2 2" xfId="5261" xr:uid="{91FBA507-71B8-4D0C-9E7E-4257194A7A42}"/>
    <cellStyle name="Normal 9 5 3 2 3 3" xfId="3463" xr:uid="{1F61B04B-9527-40FF-BE3D-CA384975FB41}"/>
    <cellStyle name="Normal 9 5 3 2 3 3 2" xfId="5262" xr:uid="{E77F7ED9-940D-4C44-B39A-6F12AE19C9C3}"/>
    <cellStyle name="Normal 9 5 3 2 3 4" xfId="3464" xr:uid="{8882092E-0D1E-4D0E-907F-194906559D1A}"/>
    <cellStyle name="Normal 9 5 3 2 3 4 2" xfId="5263" xr:uid="{1336C3A6-1882-48C5-8DD3-196BD3CB4D82}"/>
    <cellStyle name="Normal 9 5 3 2 3 5" xfId="5260" xr:uid="{A93B9F98-1A05-4C01-BB1E-A4B7573D12BD}"/>
    <cellStyle name="Normal 9 5 3 2 4" xfId="3465" xr:uid="{411F4421-ABEA-461A-9058-E8CD9798B9E8}"/>
    <cellStyle name="Normal 9 5 3 2 4 2" xfId="5264" xr:uid="{822B8D64-E4D3-4A37-A5A2-0142F7E558D4}"/>
    <cellStyle name="Normal 9 5 3 2 5" xfId="3466" xr:uid="{0B02444B-F6A2-462A-9062-3C95251D624E}"/>
    <cellStyle name="Normal 9 5 3 2 5 2" xfId="5265" xr:uid="{99B4AC62-6942-4FA4-9590-72343C75FC67}"/>
    <cellStyle name="Normal 9 5 3 2 6" xfId="3467" xr:uid="{65C3478D-E36D-4799-9007-A7B5C1DE94A4}"/>
    <cellStyle name="Normal 9 5 3 2 6 2" xfId="5266" xr:uid="{0EADB773-4F72-40D7-92DF-26B462146837}"/>
    <cellStyle name="Normal 9 5 3 2 7" xfId="5254" xr:uid="{FA38910A-2506-4178-AD31-C0EF3D6E8731}"/>
    <cellStyle name="Normal 9 5 3 3" xfId="3468" xr:uid="{7CDAD7A2-A507-443F-A1F1-EB4044F35383}"/>
    <cellStyle name="Normal 9 5 3 3 2" xfId="3469" xr:uid="{A32C0E1E-F7EE-49AD-94A0-9D4EF0F1865B}"/>
    <cellStyle name="Normal 9 5 3 3 2 2" xfId="3470" xr:uid="{49BE1C5D-8D81-4888-97A5-23925FB4C1B2}"/>
    <cellStyle name="Normal 9 5 3 3 2 2 2" xfId="5269" xr:uid="{87C6200E-BE63-4F58-B338-2C03CF2311E6}"/>
    <cellStyle name="Normal 9 5 3 3 2 3" xfId="3471" xr:uid="{9DD214D2-D70D-43B5-B6D3-39A6668C3BA7}"/>
    <cellStyle name="Normal 9 5 3 3 2 3 2" xfId="5270" xr:uid="{82175B0A-3F9C-4C22-8862-CA67A9F7C88C}"/>
    <cellStyle name="Normal 9 5 3 3 2 4" xfId="3472" xr:uid="{4CAC0FFB-A3DC-46A0-853A-11ACB7CC7939}"/>
    <cellStyle name="Normal 9 5 3 3 2 4 2" xfId="5271" xr:uid="{089A992F-C2A1-4107-954C-226B604AEE8A}"/>
    <cellStyle name="Normal 9 5 3 3 2 5" xfId="5268" xr:uid="{196BF364-DC41-48BA-BF4C-B48FAAF9E360}"/>
    <cellStyle name="Normal 9 5 3 3 3" xfId="3473" xr:uid="{E5026B54-9B89-4D83-A174-5D07F5E2155D}"/>
    <cellStyle name="Normal 9 5 3 3 3 2" xfId="5272" xr:uid="{EBADA3AE-BC02-49A7-A79B-8CF5CC964044}"/>
    <cellStyle name="Normal 9 5 3 3 4" xfId="3474" xr:uid="{E062739B-F646-405F-8385-F898B790ECB5}"/>
    <cellStyle name="Normal 9 5 3 3 4 2" xfId="5273" xr:uid="{2692091D-8D81-4E43-B2B1-153460EF97AB}"/>
    <cellStyle name="Normal 9 5 3 3 5" xfId="3475" xr:uid="{F5D30213-279D-4255-A0DE-3F69F4F403A7}"/>
    <cellStyle name="Normal 9 5 3 3 5 2" xfId="5274" xr:uid="{DA44A9B3-5C58-4C93-88CD-9DCE2E1367B6}"/>
    <cellStyle name="Normal 9 5 3 3 6" xfId="5267" xr:uid="{AA015AB6-F2A2-42C7-8F4C-4E04BB5321CB}"/>
    <cellStyle name="Normal 9 5 3 4" xfId="3476" xr:uid="{2956DDAD-978D-48AC-8E58-46D23C8B510F}"/>
    <cellStyle name="Normal 9 5 3 4 2" xfId="3477" xr:uid="{D1FFA0D6-70DA-4217-8381-68FE55181D90}"/>
    <cellStyle name="Normal 9 5 3 4 2 2" xfId="5276" xr:uid="{1CD11676-6208-47B3-AD29-45848444D0F4}"/>
    <cellStyle name="Normal 9 5 3 4 3" xfId="3478" xr:uid="{900533C0-49E9-4916-B9A3-32FDDAE42CF6}"/>
    <cellStyle name="Normal 9 5 3 4 3 2" xfId="5277" xr:uid="{9CEFC814-1282-468E-9FB8-7963732961BB}"/>
    <cellStyle name="Normal 9 5 3 4 4" xfId="3479" xr:uid="{D7820F01-9A4B-4F9C-B399-F6C809DC336F}"/>
    <cellStyle name="Normal 9 5 3 4 4 2" xfId="5278" xr:uid="{819E6DCA-5341-476E-985D-7C38BD6F1F02}"/>
    <cellStyle name="Normal 9 5 3 4 5" xfId="5275" xr:uid="{78C09936-9532-4BA4-A12F-D5CF0DFC48FB}"/>
    <cellStyle name="Normal 9 5 3 5" xfId="3480" xr:uid="{7CB31839-CB84-4E61-8E87-49120194112E}"/>
    <cellStyle name="Normal 9 5 3 5 2" xfId="3481" xr:uid="{78CD7958-FB10-470E-9ADC-A9F616CE1DA8}"/>
    <cellStyle name="Normal 9 5 3 5 2 2" xfId="5280" xr:uid="{E9225F32-8733-4834-B6D4-4C2F0699CFF7}"/>
    <cellStyle name="Normal 9 5 3 5 3" xfId="3482" xr:uid="{7A44180B-DC9E-4628-AA2C-D511A3E1A4DB}"/>
    <cellStyle name="Normal 9 5 3 5 3 2" xfId="5281" xr:uid="{4B911226-1EF5-450D-824E-8AA299B47C94}"/>
    <cellStyle name="Normal 9 5 3 5 4" xfId="3483" xr:uid="{C065D9EF-3BF9-4395-869B-985EBB592D22}"/>
    <cellStyle name="Normal 9 5 3 5 4 2" xfId="5282" xr:uid="{335995E2-9BCF-42D4-B823-FA82CB9A0D29}"/>
    <cellStyle name="Normal 9 5 3 5 5" xfId="5279" xr:uid="{83CE3C9C-55D5-4C7C-B000-30011A1731BE}"/>
    <cellStyle name="Normal 9 5 3 6" xfId="3484" xr:uid="{8069611D-FE07-40C2-A3F2-F7AADA426843}"/>
    <cellStyle name="Normal 9 5 3 6 2" xfId="5283" xr:uid="{93DA0D2D-E72A-4F6E-B85C-6AAA8BC87725}"/>
    <cellStyle name="Normal 9 5 3 7" xfId="3485" xr:uid="{E409B1D1-567A-4E09-ADFE-5127B91B5C13}"/>
    <cellStyle name="Normal 9 5 3 7 2" xfId="5284" xr:uid="{94E6CC54-775B-496B-9928-09EA5E7BAA79}"/>
    <cellStyle name="Normal 9 5 3 8" xfId="3486" xr:uid="{AD8E4184-C5B5-42A8-95BB-6AF790A5515D}"/>
    <cellStyle name="Normal 9 5 3 8 2" xfId="5285" xr:uid="{6A86ECC9-3D3E-4B7F-8B81-AEB87BA051DF}"/>
    <cellStyle name="Normal 9 5 3 9" xfId="5253" xr:uid="{12B5BDA1-A8AE-4A31-9207-9FC02F3E188F}"/>
    <cellStyle name="Normal 9 5 4" xfId="3487" xr:uid="{4B7D778D-FE13-459D-BF9F-718DE189D56B}"/>
    <cellStyle name="Normal 9 5 4 2" xfId="3488" xr:uid="{98571686-5896-4F70-8722-6994AADA3432}"/>
    <cellStyle name="Normal 9 5 4 2 2" xfId="3489" xr:uid="{856F7AE9-0936-4787-80E7-FE9399F30CD9}"/>
    <cellStyle name="Normal 9 5 4 2 2 2" xfId="3490" xr:uid="{FAD80B78-ACF0-425A-932E-E2E5B09773FE}"/>
    <cellStyle name="Normal 9 5 4 2 2 2 2" xfId="5289" xr:uid="{B92E87AC-F1B8-4FA8-847C-70905F5C92A1}"/>
    <cellStyle name="Normal 9 5 4 2 2 3" xfId="3491" xr:uid="{F4965547-5CE4-4099-98C1-719E32EC737E}"/>
    <cellStyle name="Normal 9 5 4 2 2 3 2" xfId="5290" xr:uid="{A663F4AC-75EE-4235-9309-1B4F0C2EAC51}"/>
    <cellStyle name="Normal 9 5 4 2 2 4" xfId="3492" xr:uid="{CAFDA8F3-4445-4C8B-9D75-ED2E1F9C4D20}"/>
    <cellStyle name="Normal 9 5 4 2 2 4 2" xfId="5291" xr:uid="{04A88154-A01F-4518-AD6D-A7C1063CBB57}"/>
    <cellStyle name="Normal 9 5 4 2 2 5" xfId="5288" xr:uid="{00209209-7BE3-40E6-8A2C-6F7C3B9A44D4}"/>
    <cellStyle name="Normal 9 5 4 2 3" xfId="3493" xr:uid="{ABEBAA1B-2EFC-4D53-91C2-CFB8E892C35D}"/>
    <cellStyle name="Normal 9 5 4 2 3 2" xfId="5292" xr:uid="{8C46B1B3-93AB-478D-BB18-CF3B7666FF8A}"/>
    <cellStyle name="Normal 9 5 4 2 4" xfId="3494" xr:uid="{F80B5EA7-759F-4D1A-BE47-A48DFBB52A17}"/>
    <cellStyle name="Normal 9 5 4 2 4 2" xfId="5293" xr:uid="{6C84F5B6-9E70-4C16-953D-A5CDA42E58EF}"/>
    <cellStyle name="Normal 9 5 4 2 5" xfId="3495" xr:uid="{8290C90D-43B6-427D-AB95-609FE562B116}"/>
    <cellStyle name="Normal 9 5 4 2 5 2" xfId="5294" xr:uid="{3C2A7079-C63E-4A40-BCE1-1FDE30CEDFC1}"/>
    <cellStyle name="Normal 9 5 4 2 6" xfId="5287" xr:uid="{A66D4F4C-EA34-40D0-8C20-207BD92781D4}"/>
    <cellStyle name="Normal 9 5 4 3" xfId="3496" xr:uid="{F50801D6-FC22-40E5-A00A-61F4FB8F1128}"/>
    <cellStyle name="Normal 9 5 4 3 2" xfId="3497" xr:uid="{39EF0002-E058-4ADE-9EE2-B1CCF3F38BC8}"/>
    <cellStyle name="Normal 9 5 4 3 2 2" xfId="5296" xr:uid="{D39C0618-105D-40FF-9F55-44B6C2555BD8}"/>
    <cellStyle name="Normal 9 5 4 3 3" xfId="3498" xr:uid="{34CA5CF6-F299-4624-8DA9-F03519E3BC52}"/>
    <cellStyle name="Normal 9 5 4 3 3 2" xfId="5297" xr:uid="{5FE13FC2-10E0-4C86-BE29-4C940EE14E6D}"/>
    <cellStyle name="Normal 9 5 4 3 4" xfId="3499" xr:uid="{39A6F213-740F-4718-A632-93D5AE134FC9}"/>
    <cellStyle name="Normal 9 5 4 3 4 2" xfId="5298" xr:uid="{FB350455-8D15-434F-BB3A-C29058AA7D05}"/>
    <cellStyle name="Normal 9 5 4 3 5" xfId="5295" xr:uid="{9C25C26C-6E84-4E17-B70B-680C75FA5282}"/>
    <cellStyle name="Normal 9 5 4 4" xfId="3500" xr:uid="{2C9BBD38-6AEB-49E7-BA39-C871B7F700AA}"/>
    <cellStyle name="Normal 9 5 4 4 2" xfId="3501" xr:uid="{681755ED-F5DC-433D-B04E-19D20F0825CC}"/>
    <cellStyle name="Normal 9 5 4 4 2 2" xfId="5300" xr:uid="{0906251F-9D7D-4FF2-9B08-E740A1F8B96B}"/>
    <cellStyle name="Normal 9 5 4 4 3" xfId="3502" xr:uid="{A023CC44-368B-47B8-88A1-E0BBB93BA094}"/>
    <cellStyle name="Normal 9 5 4 4 3 2" xfId="5301" xr:uid="{11BD53F5-AC6C-4347-819B-F95A0BD7AB6B}"/>
    <cellStyle name="Normal 9 5 4 4 4" xfId="3503" xr:uid="{2498BC5C-214B-434F-BC73-5368B7617698}"/>
    <cellStyle name="Normal 9 5 4 4 4 2" xfId="5302" xr:uid="{59F3EA06-FE1F-454C-9951-A669D67FB570}"/>
    <cellStyle name="Normal 9 5 4 4 5" xfId="5299" xr:uid="{8B2F570A-7062-43C9-AECA-B7651B9301FC}"/>
    <cellStyle name="Normal 9 5 4 5" xfId="3504" xr:uid="{8446262D-E7F7-4258-9D75-FCC787D28D67}"/>
    <cellStyle name="Normal 9 5 4 5 2" xfId="5303" xr:uid="{71781D35-D6D1-402F-9314-CA79E8818D21}"/>
    <cellStyle name="Normal 9 5 4 6" xfId="3505" xr:uid="{77E3D96C-E4D1-4F59-B251-4F8906AAB81D}"/>
    <cellStyle name="Normal 9 5 4 6 2" xfId="5304" xr:uid="{2D71A733-0671-48F8-8E2C-8BE610346C08}"/>
    <cellStyle name="Normal 9 5 4 7" xfId="3506" xr:uid="{32671DA6-9AD3-4086-BD12-3784DE729229}"/>
    <cellStyle name="Normal 9 5 4 7 2" xfId="5305" xr:uid="{94BE401B-06F0-4443-B9E3-46C2D2733213}"/>
    <cellStyle name="Normal 9 5 4 8" xfId="5286" xr:uid="{571CAC0E-78D8-4DF2-A06A-210303A9018B}"/>
    <cellStyle name="Normal 9 5 5" xfId="3507" xr:uid="{B37BD26D-E084-425F-A026-C022EABA2FB8}"/>
    <cellStyle name="Normal 9 5 5 2" xfId="3508" xr:uid="{D717E997-7328-4D36-9667-3D914EC724C7}"/>
    <cellStyle name="Normal 9 5 5 2 2" xfId="3509" xr:uid="{5E7ED701-2DB7-4916-B41F-CD0DD4636DDF}"/>
    <cellStyle name="Normal 9 5 5 2 2 2" xfId="5308" xr:uid="{7A93091F-F76F-4D0C-819B-23BD02B525F6}"/>
    <cellStyle name="Normal 9 5 5 2 3" xfId="3510" xr:uid="{C7D3BD57-3ACF-4D97-BA3E-A4BF37669E8D}"/>
    <cellStyle name="Normal 9 5 5 2 3 2" xfId="5309" xr:uid="{EE441F70-F4AA-4C3B-BC59-2EF9BDBB6456}"/>
    <cellStyle name="Normal 9 5 5 2 4" xfId="3511" xr:uid="{8DA4C761-7A49-4571-8A1D-72507E79E84E}"/>
    <cellStyle name="Normal 9 5 5 2 4 2" xfId="5310" xr:uid="{5971F850-68EF-4454-9ECB-32EADA68531E}"/>
    <cellStyle name="Normal 9 5 5 2 5" xfId="5307" xr:uid="{A2105C67-7EAB-4D65-8980-40DAF2146C90}"/>
    <cellStyle name="Normal 9 5 5 3" xfId="3512" xr:uid="{2BE788CD-4950-456F-8B23-3AA8AD516D7B}"/>
    <cellStyle name="Normal 9 5 5 3 2" xfId="3513" xr:uid="{44C72F3C-AE61-4366-B44B-8ACA85C34C2A}"/>
    <cellStyle name="Normal 9 5 5 3 2 2" xfId="5312" xr:uid="{C0240317-2A9C-48BD-B326-60047B4A11B0}"/>
    <cellStyle name="Normal 9 5 5 3 3" xfId="3514" xr:uid="{0ED9306D-CB61-424E-8173-2CCDE6CAA260}"/>
    <cellStyle name="Normal 9 5 5 3 3 2" xfId="5313" xr:uid="{AA558445-1FBF-4610-9A59-15F59BD7C45E}"/>
    <cellStyle name="Normal 9 5 5 3 4" xfId="3515" xr:uid="{E66B88EB-697F-46E7-AF5B-304EDB839CEE}"/>
    <cellStyle name="Normal 9 5 5 3 4 2" xfId="5314" xr:uid="{B4EB1594-6F0F-4F52-BED3-8B4C55DA9C1D}"/>
    <cellStyle name="Normal 9 5 5 3 5" xfId="5311" xr:uid="{A993DADE-40E2-464D-8F93-C4EF39F47B1C}"/>
    <cellStyle name="Normal 9 5 5 4" xfId="3516" xr:uid="{E57C5B06-B711-49E3-BBE2-CD6C41D017AC}"/>
    <cellStyle name="Normal 9 5 5 4 2" xfId="5315" xr:uid="{3D2A348F-9E13-4E6A-BCB4-8924220358E0}"/>
    <cellStyle name="Normal 9 5 5 5" xfId="3517" xr:uid="{20BC3070-137A-4FE4-86CB-626E81A8A232}"/>
    <cellStyle name="Normal 9 5 5 5 2" xfId="5316" xr:uid="{AB34040B-F30B-4D5B-BC55-1482DE3C5A2B}"/>
    <cellStyle name="Normal 9 5 5 6" xfId="3518" xr:uid="{5C5464CF-3BBC-4985-967F-F6E6B54E4410}"/>
    <cellStyle name="Normal 9 5 5 6 2" xfId="5317" xr:uid="{408DD875-0FF8-4B16-8DD1-B245535BEA9C}"/>
    <cellStyle name="Normal 9 5 5 7" xfId="5306" xr:uid="{406C46FF-D968-469A-9225-E0DC8C1858D5}"/>
    <cellStyle name="Normal 9 5 6" xfId="3519" xr:uid="{04F9B8AC-2E1F-4835-BFE9-1D6D69FC4DF5}"/>
    <cellStyle name="Normal 9 5 6 2" xfId="3520" xr:uid="{D6539809-178F-413F-97C1-1BFE90CBC14A}"/>
    <cellStyle name="Normal 9 5 6 2 2" xfId="3521" xr:uid="{8388F37B-44E4-4C7A-AAA4-850F62234871}"/>
    <cellStyle name="Normal 9 5 6 2 2 2" xfId="5320" xr:uid="{02BFC2E7-2EDE-496B-B620-F744C677FBCC}"/>
    <cellStyle name="Normal 9 5 6 2 3" xfId="3522" xr:uid="{006A5A07-34F7-42CB-A581-0731DEA5CD09}"/>
    <cellStyle name="Normal 9 5 6 2 3 2" xfId="5321" xr:uid="{FA816CEC-ADF5-4DB3-9D92-145B781D51E3}"/>
    <cellStyle name="Normal 9 5 6 2 4" xfId="3523" xr:uid="{9FB6EDE4-ABB1-4D30-B3C6-2868CB304DE9}"/>
    <cellStyle name="Normal 9 5 6 2 4 2" xfId="5322" xr:uid="{5CE69CE9-FD98-4CA2-AA31-9A72FD453DC3}"/>
    <cellStyle name="Normal 9 5 6 2 5" xfId="5319" xr:uid="{01EB0646-82D9-45AD-8B08-EC344D43C790}"/>
    <cellStyle name="Normal 9 5 6 3" xfId="3524" xr:uid="{70D31E7D-8D35-44B6-B356-31B307F95A5E}"/>
    <cellStyle name="Normal 9 5 6 3 2" xfId="5323" xr:uid="{620E9DD7-24BB-43DE-98D1-7BE96BF56722}"/>
    <cellStyle name="Normal 9 5 6 4" xfId="3525" xr:uid="{59D60B76-2E95-4932-908E-B4A988E02ED0}"/>
    <cellStyle name="Normal 9 5 6 4 2" xfId="5324" xr:uid="{F267FCE4-2432-4A8B-98C7-5310151ABA9E}"/>
    <cellStyle name="Normal 9 5 6 5" xfId="3526" xr:uid="{53C37F21-B8FF-4570-A5B6-899519EC1C2C}"/>
    <cellStyle name="Normal 9 5 6 5 2" xfId="5325" xr:uid="{9BA5BAC4-E486-4E0A-A27D-A0E9E97A7277}"/>
    <cellStyle name="Normal 9 5 6 6" xfId="5318" xr:uid="{305AB239-3FB1-4516-926D-4DA714211B33}"/>
    <cellStyle name="Normal 9 5 7" xfId="3527" xr:uid="{8A32F5F6-6741-43EE-B908-023D31B5CDEF}"/>
    <cellStyle name="Normal 9 5 7 2" xfId="3528" xr:uid="{0BFFC645-E101-4F53-AA74-A74675214F22}"/>
    <cellStyle name="Normal 9 5 7 2 2" xfId="5327" xr:uid="{AB2BE100-1B59-4DA1-98A7-191B77417931}"/>
    <cellStyle name="Normal 9 5 7 3" xfId="3529" xr:uid="{6C2490A9-054E-46AA-BD0E-B1E151926868}"/>
    <cellStyle name="Normal 9 5 7 3 2" xfId="5328" xr:uid="{9A9BBB98-8297-4C41-B9F2-54E2939FCA9A}"/>
    <cellStyle name="Normal 9 5 7 4" xfId="3530" xr:uid="{ED3CC8C0-21C6-4A1E-BC3F-94506ED26F43}"/>
    <cellStyle name="Normal 9 5 7 4 2" xfId="5329" xr:uid="{75F57681-248F-4FA2-B0C6-58D805181B2B}"/>
    <cellStyle name="Normal 9 5 7 5" xfId="5326" xr:uid="{3A08F44F-6974-4E77-96F8-809FEEB5DE45}"/>
    <cellStyle name="Normal 9 5 8" xfId="3531" xr:uid="{6C98A002-3128-4D4F-83EE-6C28969DC451}"/>
    <cellStyle name="Normal 9 5 8 2" xfId="3532" xr:uid="{DC28BC4D-8758-49D8-B680-B0944F67D6B4}"/>
    <cellStyle name="Normal 9 5 8 2 2" xfId="5331" xr:uid="{960A509A-2B68-4DB0-AC85-66373587485E}"/>
    <cellStyle name="Normal 9 5 8 3" xfId="3533" xr:uid="{268D54E0-77E2-4619-B8E2-87A0033AA1BC}"/>
    <cellStyle name="Normal 9 5 8 3 2" xfId="5332" xr:uid="{7C88160B-FA77-4B79-869A-A59717EBB086}"/>
    <cellStyle name="Normal 9 5 8 4" xfId="3534" xr:uid="{94538C98-43EE-4226-9D9A-8F6193FFF09B}"/>
    <cellStyle name="Normal 9 5 8 4 2" xfId="5333" xr:uid="{8EC35EC5-15D8-441B-B337-CCBB18E4C07B}"/>
    <cellStyle name="Normal 9 5 8 5" xfId="5330" xr:uid="{4E5E83D6-6E3C-45B1-BAD5-A93803FCC296}"/>
    <cellStyle name="Normal 9 5 9" xfId="3535" xr:uid="{50615741-9D37-4C1F-A470-C55E03F6F494}"/>
    <cellStyle name="Normal 9 5 9 2" xfId="5334" xr:uid="{29CB63C1-8C4D-4AE5-8B29-61DD63DC65FF}"/>
    <cellStyle name="Normal 9 6" xfId="3536" xr:uid="{BFF50448-C313-459F-A1AE-C47CB71FEEAF}"/>
    <cellStyle name="Normal 9 6 10" xfId="5335" xr:uid="{3318AA4E-F7AD-47AE-BACA-95EB5EA67478}"/>
    <cellStyle name="Normal 9 6 2" xfId="3537" xr:uid="{D3974512-359E-4978-9FDC-7E537D202A30}"/>
    <cellStyle name="Normal 9 6 2 2" xfId="3538" xr:uid="{A9614C2E-5E58-44C0-9290-C2B3B1B88269}"/>
    <cellStyle name="Normal 9 6 2 2 2" xfId="3539" xr:uid="{06D0D048-9CA2-4A97-90E2-3868CBF856EF}"/>
    <cellStyle name="Normal 9 6 2 2 2 2" xfId="3540" xr:uid="{0881D2EF-E28C-48B0-81F4-DFC938840F70}"/>
    <cellStyle name="Normal 9 6 2 2 2 2 2" xfId="5339" xr:uid="{25ED2123-3AD6-470F-BED5-CE2CDAD80E3C}"/>
    <cellStyle name="Normal 9 6 2 2 2 3" xfId="3541" xr:uid="{73779289-A292-487E-B418-CBD91DC2C29B}"/>
    <cellStyle name="Normal 9 6 2 2 2 3 2" xfId="5340" xr:uid="{9E6CEC5B-0ECA-497E-967D-FD98E07B7446}"/>
    <cellStyle name="Normal 9 6 2 2 2 4" xfId="3542" xr:uid="{73DBD49D-6AE8-49DC-8480-11C32F4CC6D8}"/>
    <cellStyle name="Normal 9 6 2 2 2 4 2" xfId="5341" xr:uid="{95CDB068-A8CA-41CE-8EE1-27FEDB901EC0}"/>
    <cellStyle name="Normal 9 6 2 2 2 5" xfId="5338" xr:uid="{52A3F367-880E-474E-9A5A-826C60C861B5}"/>
    <cellStyle name="Normal 9 6 2 2 3" xfId="3543" xr:uid="{7BA9F422-CD62-4268-82F0-C92AB9933DCF}"/>
    <cellStyle name="Normal 9 6 2 2 3 2" xfId="3544" xr:uid="{5377CFB1-BB37-4FE4-AB9C-531370EB18D3}"/>
    <cellStyle name="Normal 9 6 2 2 3 2 2" xfId="5343" xr:uid="{6ADDF4DE-1AD8-45CD-AC04-AE843B386D9B}"/>
    <cellStyle name="Normal 9 6 2 2 3 3" xfId="3545" xr:uid="{6DE34F42-A5F4-48D8-B3CF-462084457B73}"/>
    <cellStyle name="Normal 9 6 2 2 3 3 2" xfId="5344" xr:uid="{0E717069-98C3-471C-BF47-674CA2E1D5C3}"/>
    <cellStyle name="Normal 9 6 2 2 3 4" xfId="3546" xr:uid="{6D549EB1-AE7E-45A6-8D6A-4E41FABAA8D3}"/>
    <cellStyle name="Normal 9 6 2 2 3 4 2" xfId="5345" xr:uid="{751D0C90-1656-4842-88CB-4EC8E1609504}"/>
    <cellStyle name="Normal 9 6 2 2 3 5" xfId="5342" xr:uid="{136F6EDA-98F6-4813-B951-A6D26FC9E794}"/>
    <cellStyle name="Normal 9 6 2 2 4" xfId="3547" xr:uid="{25C44FEE-C857-454C-9628-80136D3143C4}"/>
    <cellStyle name="Normal 9 6 2 2 4 2" xfId="5346" xr:uid="{1A79F121-C81C-4F3D-B088-C138CC9EC1EB}"/>
    <cellStyle name="Normal 9 6 2 2 5" xfId="3548" xr:uid="{BB987446-C94E-4745-8998-FC992F40EDDE}"/>
    <cellStyle name="Normal 9 6 2 2 5 2" xfId="5347" xr:uid="{B7A84F68-8300-4FFC-A76F-68EFF9747C58}"/>
    <cellStyle name="Normal 9 6 2 2 6" xfId="3549" xr:uid="{7D423F21-B260-4FB8-84D8-F006CDBDBE2B}"/>
    <cellStyle name="Normal 9 6 2 2 6 2" xfId="5348" xr:uid="{B0989698-B099-4229-BE90-BF9BFC9A3B0D}"/>
    <cellStyle name="Normal 9 6 2 2 7" xfId="5337" xr:uid="{A5A61AC3-80BF-4A49-9338-933164B8DADA}"/>
    <cellStyle name="Normal 9 6 2 3" xfId="3550" xr:uid="{CA52F10D-CD4F-4E4C-B4D8-8875A8ED1CB0}"/>
    <cellStyle name="Normal 9 6 2 3 2" xfId="3551" xr:uid="{AB14CEC2-E6A9-4F3B-8ED0-BB7E384CFDB2}"/>
    <cellStyle name="Normal 9 6 2 3 2 2" xfId="3552" xr:uid="{0BEC0C13-390F-4A4E-99D3-26855E467D55}"/>
    <cellStyle name="Normal 9 6 2 3 2 2 2" xfId="5351" xr:uid="{217BB774-901E-43C8-A288-F888ED780ACB}"/>
    <cellStyle name="Normal 9 6 2 3 2 3" xfId="3553" xr:uid="{976C345C-BF81-4A56-AF4A-BA19F53385F9}"/>
    <cellStyle name="Normal 9 6 2 3 2 3 2" xfId="5352" xr:uid="{70E80C3E-09BC-496D-8112-DDC74175FFD5}"/>
    <cellStyle name="Normal 9 6 2 3 2 4" xfId="3554" xr:uid="{DAE3C33D-9F68-41A1-9BC4-BF63BBC05322}"/>
    <cellStyle name="Normal 9 6 2 3 2 4 2" xfId="5353" xr:uid="{8BB96E2F-749F-4C88-9948-009D04389AAE}"/>
    <cellStyle name="Normal 9 6 2 3 2 5" xfId="5350" xr:uid="{73F197C9-B68A-43BD-AB6C-5A67AA8B7413}"/>
    <cellStyle name="Normal 9 6 2 3 3" xfId="3555" xr:uid="{6569709C-1DB4-4379-B9F1-707848279119}"/>
    <cellStyle name="Normal 9 6 2 3 3 2" xfId="5354" xr:uid="{A29D152C-EECE-41B9-BF38-EEB4E0F6AEA8}"/>
    <cellStyle name="Normal 9 6 2 3 4" xfId="3556" xr:uid="{473A70A9-1D27-41DD-BEB5-C40510E5B886}"/>
    <cellStyle name="Normal 9 6 2 3 4 2" xfId="5355" xr:uid="{3556AFA6-8F0E-4E77-B35C-E2A6516CF4A5}"/>
    <cellStyle name="Normal 9 6 2 3 5" xfId="3557" xr:uid="{469C6613-360F-4DC0-926E-953A820A56D9}"/>
    <cellStyle name="Normal 9 6 2 3 5 2" xfId="5356" xr:uid="{7A29283E-4624-4A90-A3E9-7EB3D76FF9D8}"/>
    <cellStyle name="Normal 9 6 2 3 6" xfId="5349" xr:uid="{A3A6E6C6-AE9A-40B4-AE49-AF05C070136E}"/>
    <cellStyle name="Normal 9 6 2 4" xfId="3558" xr:uid="{181F9A72-7F71-4BF4-8374-2655C19FD2BE}"/>
    <cellStyle name="Normal 9 6 2 4 2" xfId="3559" xr:uid="{EDE0ADEA-01DF-4D01-8810-40EF343715F5}"/>
    <cellStyle name="Normal 9 6 2 4 2 2" xfId="5358" xr:uid="{62521A9C-BF7A-484C-B22E-E7D994D37536}"/>
    <cellStyle name="Normal 9 6 2 4 3" xfId="3560" xr:uid="{7D46754F-1AC8-42A2-8351-AC704A273C3E}"/>
    <cellStyle name="Normal 9 6 2 4 3 2" xfId="5359" xr:uid="{7C3A0D86-FFAB-4E72-9978-19290C928C41}"/>
    <cellStyle name="Normal 9 6 2 4 4" xfId="3561" xr:uid="{BBFBAE1F-7778-4D57-8216-8BAA1EB684FC}"/>
    <cellStyle name="Normal 9 6 2 4 4 2" xfId="5360" xr:uid="{38FF04C5-AC1F-4A70-B3DB-186C602F9BFB}"/>
    <cellStyle name="Normal 9 6 2 4 5" xfId="5357" xr:uid="{136A2E3F-C397-4D7B-A7D0-D872943456C4}"/>
    <cellStyle name="Normal 9 6 2 5" xfId="3562" xr:uid="{58A1AE35-8B69-4A2D-956A-33769B503AC6}"/>
    <cellStyle name="Normal 9 6 2 5 2" xfId="3563" xr:uid="{831D0774-7BEE-40E5-9751-35C17D08B1A5}"/>
    <cellStyle name="Normal 9 6 2 5 2 2" xfId="5362" xr:uid="{50B3E415-AB91-4BBA-85AE-AAE6FC46BCC7}"/>
    <cellStyle name="Normal 9 6 2 5 3" xfId="3564" xr:uid="{EABD4579-EDCC-49DC-ADE2-BB733F24C981}"/>
    <cellStyle name="Normal 9 6 2 5 3 2" xfId="5363" xr:uid="{42C6F590-6E8C-43BB-8E5A-A733054C5969}"/>
    <cellStyle name="Normal 9 6 2 5 4" xfId="3565" xr:uid="{E9050EC4-9E3F-4864-9B10-478686ED3916}"/>
    <cellStyle name="Normal 9 6 2 5 4 2" xfId="5364" xr:uid="{9FB44A45-EEE0-44A2-81C3-203C0591C282}"/>
    <cellStyle name="Normal 9 6 2 5 5" xfId="5361" xr:uid="{8E2CCD33-A6E8-4C39-95B0-5EA27AEB8695}"/>
    <cellStyle name="Normal 9 6 2 6" xfId="3566" xr:uid="{4B33F863-1C38-4324-AA75-D196B7579E80}"/>
    <cellStyle name="Normal 9 6 2 6 2" xfId="5365" xr:uid="{3CE7716D-4999-49FD-B718-EB602B735F92}"/>
    <cellStyle name="Normal 9 6 2 7" xfId="3567" xr:uid="{B14AE6E0-C2EF-4B6C-A994-A48E33E70A9A}"/>
    <cellStyle name="Normal 9 6 2 7 2" xfId="5366" xr:uid="{41B7F56F-682B-4D90-8CC7-783AC3F3C9F2}"/>
    <cellStyle name="Normal 9 6 2 8" xfId="3568" xr:uid="{DD756611-FAB7-48F1-88C5-282241F09FE9}"/>
    <cellStyle name="Normal 9 6 2 8 2" xfId="5367" xr:uid="{4CE4647E-BB2D-4431-B413-FE82C1D2ED04}"/>
    <cellStyle name="Normal 9 6 2 9" xfId="5336" xr:uid="{10D0F34C-D45C-4EFC-8F85-7435943A9CCE}"/>
    <cellStyle name="Normal 9 6 3" xfId="3569" xr:uid="{840DDF70-8CBB-4DD5-9334-5E447D943C47}"/>
    <cellStyle name="Normal 9 6 3 2" xfId="3570" xr:uid="{4006056C-7A8B-48E7-9CDD-B5E951A43C19}"/>
    <cellStyle name="Normal 9 6 3 2 2" xfId="3571" xr:uid="{1CFC13BA-539C-4CCA-9C15-E996C0E2351B}"/>
    <cellStyle name="Normal 9 6 3 2 2 2" xfId="5370" xr:uid="{F9CE242B-C4EB-4780-B652-7C958864ACD8}"/>
    <cellStyle name="Normal 9 6 3 2 3" xfId="3572" xr:uid="{A3BFEEC4-8F30-4186-BD82-2A46424EE3FD}"/>
    <cellStyle name="Normal 9 6 3 2 3 2" xfId="5371" xr:uid="{33465042-79B8-43BE-A0D1-0D9CA51C521E}"/>
    <cellStyle name="Normal 9 6 3 2 4" xfId="3573" xr:uid="{8BB588AC-2F51-46D3-B387-FE3A8D84AA87}"/>
    <cellStyle name="Normal 9 6 3 2 4 2" xfId="5372" xr:uid="{2B5165DF-11D8-4DE5-A388-6091DD171E0F}"/>
    <cellStyle name="Normal 9 6 3 2 5" xfId="5369" xr:uid="{6E273FED-22B3-4584-9B8D-8AD0D2E954E9}"/>
    <cellStyle name="Normal 9 6 3 3" xfId="3574" xr:uid="{6DB1D84B-B945-407A-836E-297729974FE9}"/>
    <cellStyle name="Normal 9 6 3 3 2" xfId="3575" xr:uid="{6B0D7E83-9998-4BBE-B9BE-62EC78B57D03}"/>
    <cellStyle name="Normal 9 6 3 3 2 2" xfId="5374" xr:uid="{19DA25FF-4C66-485A-9459-06C2A7861F65}"/>
    <cellStyle name="Normal 9 6 3 3 3" xfId="3576" xr:uid="{B48D4A7B-667B-4F43-9694-BDA9AF1FF268}"/>
    <cellStyle name="Normal 9 6 3 3 3 2" xfId="5375" xr:uid="{7BD2A3D0-5829-44DF-904F-BC8B0ECF76F0}"/>
    <cellStyle name="Normal 9 6 3 3 4" xfId="3577" xr:uid="{473FF0FD-BB7F-4164-B806-DFA303720F70}"/>
    <cellStyle name="Normal 9 6 3 3 4 2" xfId="5376" xr:uid="{7C209587-559D-4BA7-BA53-E68C2876150D}"/>
    <cellStyle name="Normal 9 6 3 3 5" xfId="5373" xr:uid="{2AF9FADF-B9AA-469C-892D-8B9946FEB5AF}"/>
    <cellStyle name="Normal 9 6 3 4" xfId="3578" xr:uid="{6FC633F9-6940-468A-81F1-10EF4C3C73D6}"/>
    <cellStyle name="Normal 9 6 3 4 2" xfId="5377" xr:uid="{E1C5E49B-B377-4683-962E-930A4232E333}"/>
    <cellStyle name="Normal 9 6 3 5" xfId="3579" xr:uid="{CEFE2E24-082C-401F-8910-15BEA397F712}"/>
    <cellStyle name="Normal 9 6 3 5 2" xfId="5378" xr:uid="{9FFE3CE1-76CF-44A0-81DB-B37E7C4901FD}"/>
    <cellStyle name="Normal 9 6 3 6" xfId="3580" xr:uid="{CBF0593B-4FC3-4CEE-9D56-F5B4D4CD827A}"/>
    <cellStyle name="Normal 9 6 3 6 2" xfId="5379" xr:uid="{81A539D9-9C4C-4439-8220-925C3FF8ABD9}"/>
    <cellStyle name="Normal 9 6 3 7" xfId="5368" xr:uid="{B729E077-CE13-4956-BFDB-1CB3EF30E34A}"/>
    <cellStyle name="Normal 9 6 4" xfId="3581" xr:uid="{9BC91CC1-6C7C-4CCE-BCFA-96E84A3F8F65}"/>
    <cellStyle name="Normal 9 6 4 2" xfId="3582" xr:uid="{D81B91E3-AEEB-40D5-8520-D00279E24735}"/>
    <cellStyle name="Normal 9 6 4 2 2" xfId="3583" xr:uid="{991FBAA8-A238-45AB-9535-1E24FFA71C83}"/>
    <cellStyle name="Normal 9 6 4 2 2 2" xfId="5382" xr:uid="{82E84182-E5F6-44AC-9AFD-0E8218A4C36A}"/>
    <cellStyle name="Normal 9 6 4 2 3" xfId="3584" xr:uid="{DC61F81A-6DF7-4700-94A5-B9EB382707BC}"/>
    <cellStyle name="Normal 9 6 4 2 3 2" xfId="5383" xr:uid="{9F49CBA9-3639-47B2-AA90-5334D1987353}"/>
    <cellStyle name="Normal 9 6 4 2 4" xfId="3585" xr:uid="{67AA95AB-FDFD-43D6-A665-5C710A2C2282}"/>
    <cellStyle name="Normal 9 6 4 2 4 2" xfId="5384" xr:uid="{EB7FC45B-D1C0-446F-A350-0987DDD68B13}"/>
    <cellStyle name="Normal 9 6 4 2 5" xfId="5381" xr:uid="{6CB6D772-45B8-4283-A08D-5A8532446F1B}"/>
    <cellStyle name="Normal 9 6 4 3" xfId="3586" xr:uid="{809A3D4A-684F-44B2-A252-AAC9427708E6}"/>
    <cellStyle name="Normal 9 6 4 3 2" xfId="5385" xr:uid="{C2FD25BA-704E-4EA7-A086-862A9A63DEF3}"/>
    <cellStyle name="Normal 9 6 4 4" xfId="3587" xr:uid="{10B8F45D-7267-48A3-9B6F-985E233549E9}"/>
    <cellStyle name="Normal 9 6 4 4 2" xfId="5386" xr:uid="{D310205F-F98A-434E-BC40-4F7DED46EE9A}"/>
    <cellStyle name="Normal 9 6 4 5" xfId="3588" xr:uid="{94E968E2-C4B9-4661-8E26-BAC486FBD715}"/>
    <cellStyle name="Normal 9 6 4 5 2" xfId="5387" xr:uid="{D8A7D269-80B9-4EE1-B919-619524DA716A}"/>
    <cellStyle name="Normal 9 6 4 6" xfId="5380" xr:uid="{54156D56-3997-4776-AACD-1389754A278A}"/>
    <cellStyle name="Normal 9 6 5" xfId="3589" xr:uid="{D7DEA669-35E8-4386-9E39-652110E46899}"/>
    <cellStyle name="Normal 9 6 5 2" xfId="3590" xr:uid="{36EBB53C-B0AA-48BB-99D7-8DDFC815D542}"/>
    <cellStyle name="Normal 9 6 5 2 2" xfId="5389" xr:uid="{3B64ACC2-9B05-48A4-B311-DE49043F41AB}"/>
    <cellStyle name="Normal 9 6 5 3" xfId="3591" xr:uid="{F07DB241-45F7-4040-A12A-34D633E5E2FB}"/>
    <cellStyle name="Normal 9 6 5 3 2" xfId="5390" xr:uid="{ED016466-FB7B-471D-983D-2D3BE741B5E6}"/>
    <cellStyle name="Normal 9 6 5 4" xfId="3592" xr:uid="{90897537-06F6-458A-A62D-EDC6187BEB9D}"/>
    <cellStyle name="Normal 9 6 5 4 2" xfId="5391" xr:uid="{AA7FF1EF-E62E-4944-82D0-DFE622531035}"/>
    <cellStyle name="Normal 9 6 5 5" xfId="5388" xr:uid="{A3D31E62-D1F2-4388-81A7-0CF1E1B62309}"/>
    <cellStyle name="Normal 9 6 6" xfId="3593" xr:uid="{E64DE26C-5E9A-47A0-BE60-B36039D521E8}"/>
    <cellStyle name="Normal 9 6 6 2" xfId="3594" xr:uid="{FAE45BA7-BEF7-4442-9F63-8C356B78A5CB}"/>
    <cellStyle name="Normal 9 6 6 2 2" xfId="5393" xr:uid="{601B5DC6-E09B-426C-917D-25865DC2E26A}"/>
    <cellStyle name="Normal 9 6 6 3" xfId="3595" xr:uid="{67AAB308-2EB9-44EA-B33D-8F1A69C94B6F}"/>
    <cellStyle name="Normal 9 6 6 3 2" xfId="5394" xr:uid="{A41B7CA3-F27E-429C-ADC7-FA7BA45CCE81}"/>
    <cellStyle name="Normal 9 6 6 4" xfId="3596" xr:uid="{6FFD0B3E-2192-4836-B579-95842BC39CF3}"/>
    <cellStyle name="Normal 9 6 6 4 2" xfId="5395" xr:uid="{89DD1A87-B3F4-439F-BDE2-90A1A71A2AC8}"/>
    <cellStyle name="Normal 9 6 6 5" xfId="5392" xr:uid="{907BF973-8FE7-4E75-8CB2-97669A04CBF0}"/>
    <cellStyle name="Normal 9 6 7" xfId="3597" xr:uid="{9019F92E-C065-46D0-A6FF-9D9B80A657F1}"/>
    <cellStyle name="Normal 9 6 7 2" xfId="5396" xr:uid="{00C59A2C-4CFD-445E-888E-2B7D9BBF29D3}"/>
    <cellStyle name="Normal 9 6 8" xfId="3598" xr:uid="{193ABBD1-F4F9-45CF-AA0D-DBB3F8B2B385}"/>
    <cellStyle name="Normal 9 6 8 2" xfId="5397" xr:uid="{0F95F202-E999-4E04-B290-EABE01C767EB}"/>
    <cellStyle name="Normal 9 6 9" xfId="3599" xr:uid="{00B2B5A6-9F51-4D64-8277-75B17B08B9B8}"/>
    <cellStyle name="Normal 9 6 9 2" xfId="5398" xr:uid="{7A2F9D74-9953-4C3E-AD4E-80A02F0A7C92}"/>
    <cellStyle name="Normal 9 7" xfId="3600" xr:uid="{E0D90557-10DB-4BD2-9353-1C68ED634C4A}"/>
    <cellStyle name="Normal 9 7 2" xfId="3601" xr:uid="{D5FD9BE6-085C-46A9-BD01-D9BCFB1AE624}"/>
    <cellStyle name="Normal 9 7 2 2" xfId="3602" xr:uid="{0EF6A83B-CA7F-4989-A011-B6172D04ED28}"/>
    <cellStyle name="Normal 9 7 2 2 2" xfId="3603" xr:uid="{6F2F2885-9C83-4423-9586-35241D8EEE3A}"/>
    <cellStyle name="Normal 9 7 2 2 2 2" xfId="4278" xr:uid="{84D4D72D-3339-4D8B-908F-85CE3717CE65}"/>
    <cellStyle name="Normal 9 7 2 2 2 2 2" xfId="5403" xr:uid="{0225AD23-F977-4FDB-8A13-F6DC2FA25407}"/>
    <cellStyle name="Normal 9 7 2 2 2 3" xfId="5402" xr:uid="{0D38331F-5008-4EF3-9C84-4AB7C401F62C}"/>
    <cellStyle name="Normal 9 7 2 2 3" xfId="3604" xr:uid="{2E626BC5-1911-4CBB-A85B-3BF05DED003B}"/>
    <cellStyle name="Normal 9 7 2 2 3 2" xfId="5404" xr:uid="{5D8D8C68-D0BB-49B6-BED4-1847BE325F66}"/>
    <cellStyle name="Normal 9 7 2 2 4" xfId="3605" xr:uid="{09E9B784-B6A2-4EEF-B74B-EA06208DCDD2}"/>
    <cellStyle name="Normal 9 7 2 2 4 2" xfId="5405" xr:uid="{34D13076-669F-49A7-8B5E-B4A725D0285F}"/>
    <cellStyle name="Normal 9 7 2 2 5" xfId="5401" xr:uid="{03F651A3-55E7-4B0F-9622-070F7990BC57}"/>
    <cellStyle name="Normal 9 7 2 3" xfId="3606" xr:uid="{2961A527-A5A0-4FD6-91A2-96A85005EF31}"/>
    <cellStyle name="Normal 9 7 2 3 2" xfId="3607" xr:uid="{C678F8B2-AE8A-4663-BB19-19B928427025}"/>
    <cellStyle name="Normal 9 7 2 3 2 2" xfId="5407" xr:uid="{CF1FE793-60AE-447F-9418-ED04B3EC8F32}"/>
    <cellStyle name="Normal 9 7 2 3 3" xfId="3608" xr:uid="{1BD4EB06-3217-45DB-9510-4F91E919C856}"/>
    <cellStyle name="Normal 9 7 2 3 3 2" xfId="5408" xr:uid="{510E5F74-2A49-4900-B2E9-77E48121F0B3}"/>
    <cellStyle name="Normal 9 7 2 3 4" xfId="3609" xr:uid="{D25A23E5-F06B-4DB6-B767-ECEDD31CA078}"/>
    <cellStyle name="Normal 9 7 2 3 4 2" xfId="5409" xr:uid="{E2CD3A0E-D84B-44FE-B2A3-07BCB7BBA06A}"/>
    <cellStyle name="Normal 9 7 2 3 5" xfId="5406" xr:uid="{58B74A37-1077-44CB-8AE1-B78BAF547C4A}"/>
    <cellStyle name="Normal 9 7 2 4" xfId="3610" xr:uid="{DC9C7B3B-D56A-4400-9BA6-0A8D4B5DAF0A}"/>
    <cellStyle name="Normal 9 7 2 4 2" xfId="5410" xr:uid="{81B03EDE-45D1-4F0B-83F6-BC081D0D731A}"/>
    <cellStyle name="Normal 9 7 2 5" xfId="3611" xr:uid="{74A854AA-BE3C-4C1B-9BF3-D1A85778D077}"/>
    <cellStyle name="Normal 9 7 2 5 2" xfId="5411" xr:uid="{96F10DA0-97D1-4AE6-A00D-CBFB73A4C7CE}"/>
    <cellStyle name="Normal 9 7 2 6" xfId="3612" xr:uid="{3667CF48-1370-49B0-BD9F-7E88100CB84A}"/>
    <cellStyle name="Normal 9 7 2 6 2" xfId="5412" xr:uid="{32B71D18-FF71-45A1-BC96-EB4DB387A12D}"/>
    <cellStyle name="Normal 9 7 2 7" xfId="5400" xr:uid="{201CE0A2-139D-499E-ACAD-EA3F6E16AE78}"/>
    <cellStyle name="Normal 9 7 3" xfId="3613" xr:uid="{902F0C4A-9E9F-4D2D-9D14-2D03D6A2186B}"/>
    <cellStyle name="Normal 9 7 3 2" xfId="3614" xr:uid="{6F3E2E1C-99D0-4063-A484-44F822B6192D}"/>
    <cellStyle name="Normal 9 7 3 2 2" xfId="3615" xr:uid="{DAEF4168-717F-49C5-B6CE-A53429758576}"/>
    <cellStyle name="Normal 9 7 3 2 2 2" xfId="5415" xr:uid="{82F5F035-7852-42A3-A89E-698187A44B45}"/>
    <cellStyle name="Normal 9 7 3 2 3" xfId="3616" xr:uid="{07D563BF-E801-40FD-BCB1-8E3E3262EB12}"/>
    <cellStyle name="Normal 9 7 3 2 3 2" xfId="5416" xr:uid="{7DBE58B7-D96A-4B89-9D7F-E416AD5A7A15}"/>
    <cellStyle name="Normal 9 7 3 2 4" xfId="3617" xr:uid="{06CEE252-CBBE-4CD0-B330-2852D613814B}"/>
    <cellStyle name="Normal 9 7 3 2 4 2" xfId="5417" xr:uid="{38EBF358-946C-40C5-9334-2228E0696B7E}"/>
    <cellStyle name="Normal 9 7 3 2 5" xfId="5414" xr:uid="{7127249C-3EF8-4732-809D-80129AF73499}"/>
    <cellStyle name="Normal 9 7 3 3" xfId="3618" xr:uid="{DA496EC0-5ADD-4BE0-8356-91A5D643329E}"/>
    <cellStyle name="Normal 9 7 3 3 2" xfId="5418" xr:uid="{9DCA33CF-1501-427B-A2E5-0ABDAC3E1C07}"/>
    <cellStyle name="Normal 9 7 3 4" xfId="3619" xr:uid="{594CA94A-87A5-477C-91B4-BBA60C6CE123}"/>
    <cellStyle name="Normal 9 7 3 4 2" xfId="5419" xr:uid="{08C8655D-CF94-4B6A-879A-CEBD14897D1D}"/>
    <cellStyle name="Normal 9 7 3 5" xfId="3620" xr:uid="{C427076E-FB01-4841-9F79-6F2E93744E88}"/>
    <cellStyle name="Normal 9 7 3 5 2" xfId="5420" xr:uid="{4C058995-D378-4C4B-A35D-90CDBC7ADE1A}"/>
    <cellStyle name="Normal 9 7 3 6" xfId="5413" xr:uid="{126A62D1-F938-4AD2-8C8A-B7B5AE778D3B}"/>
    <cellStyle name="Normal 9 7 4" xfId="3621" xr:uid="{6C9E7BAF-4D63-4E99-9949-9CEC7B4D8A4B}"/>
    <cellStyle name="Normal 9 7 4 2" xfId="3622" xr:uid="{7DD27DF7-9311-4DC5-8455-F4C930942613}"/>
    <cellStyle name="Normal 9 7 4 2 2" xfId="5422" xr:uid="{4353BEE2-5BDC-485B-9B6C-3F3D18F5912C}"/>
    <cellStyle name="Normal 9 7 4 3" xfId="3623" xr:uid="{B1CD8D0A-5EF7-4EC4-BE0B-DAC542A55B63}"/>
    <cellStyle name="Normal 9 7 4 3 2" xfId="5423" xr:uid="{21BBD6AA-BA32-43FD-B030-33B17157ADAA}"/>
    <cellStyle name="Normal 9 7 4 4" xfId="3624" xr:uid="{0E6BF897-F229-445E-BE94-B9A3678ECC6D}"/>
    <cellStyle name="Normal 9 7 4 4 2" xfId="5424" xr:uid="{7B127EB0-3895-4646-B9D3-1946E358998A}"/>
    <cellStyle name="Normal 9 7 4 5" xfId="5421" xr:uid="{BD6E625E-611D-45B4-B62E-1D44B597B573}"/>
    <cellStyle name="Normal 9 7 5" xfId="3625" xr:uid="{5BFF3073-2034-4E17-B505-FB1B98FEC907}"/>
    <cellStyle name="Normal 9 7 5 2" xfId="3626" xr:uid="{8BBDB8FF-BF98-44D1-9134-F685BB7E95F9}"/>
    <cellStyle name="Normal 9 7 5 2 2" xfId="5426" xr:uid="{9C6597EA-A4D6-4606-9FBD-F1CD2DE6AC03}"/>
    <cellStyle name="Normal 9 7 5 3" xfId="3627" xr:uid="{32A4342F-C2A6-41F5-9DAE-027E60F571BE}"/>
    <cellStyle name="Normal 9 7 5 3 2" xfId="5427" xr:uid="{994DB35E-B6D3-4989-957C-6239E4861B69}"/>
    <cellStyle name="Normal 9 7 5 4" xfId="3628" xr:uid="{6003E606-2178-4B8D-A56E-9468325110C8}"/>
    <cellStyle name="Normal 9 7 5 4 2" xfId="5428" xr:uid="{19814866-AF9D-490F-B75D-9E1B05B7A102}"/>
    <cellStyle name="Normal 9 7 5 5" xfId="5425" xr:uid="{810F47A0-D8FA-42CB-8125-D69FE60CF82F}"/>
    <cellStyle name="Normal 9 7 6" xfId="3629" xr:uid="{7A13BAFB-B33D-4667-BB7B-C7427265176B}"/>
    <cellStyle name="Normal 9 7 6 2" xfId="5429" xr:uid="{FBEE76FA-F139-42F6-8EB9-E3F81AA99138}"/>
    <cellStyle name="Normal 9 7 7" xfId="3630" xr:uid="{857833F3-4206-4BF2-9D86-9D386834CCA9}"/>
    <cellStyle name="Normal 9 7 7 2" xfId="5430" xr:uid="{E182D480-D705-4EF1-AF84-1161C576019B}"/>
    <cellStyle name="Normal 9 7 8" xfId="3631" xr:uid="{9A139019-200B-440C-9D85-1AB73A6A4C56}"/>
    <cellStyle name="Normal 9 7 8 2" xfId="5431" xr:uid="{6E039326-244B-49AC-B6F7-91D7A0F050BD}"/>
    <cellStyle name="Normal 9 7 9" xfId="5399" xr:uid="{652C3683-1979-4509-A31F-8428CB11AFC3}"/>
    <cellStyle name="Normal 9 8" xfId="3632" xr:uid="{14F7CC91-F450-4B78-AC27-B9175449060E}"/>
    <cellStyle name="Normal 9 8 2" xfId="3633" xr:uid="{826C22E2-5805-42E2-9462-310EC1BA918C}"/>
    <cellStyle name="Normal 9 8 2 2" xfId="3634" xr:uid="{6D8A869B-ACC1-49A2-A43A-330F79EF6C79}"/>
    <cellStyle name="Normal 9 8 2 2 2" xfId="3635" xr:uid="{F6FE65CF-3D32-4B3B-B346-8252E4981671}"/>
    <cellStyle name="Normal 9 8 2 2 2 2" xfId="5435" xr:uid="{59082E9A-33D4-4190-80BB-CABEAC099498}"/>
    <cellStyle name="Normal 9 8 2 2 3" xfId="3636" xr:uid="{6E272C3E-45E8-47C3-BCC0-AD2244A388E1}"/>
    <cellStyle name="Normal 9 8 2 2 3 2" xfId="5436" xr:uid="{6B8640B6-4EE9-46B7-B68F-D4D0A4B54179}"/>
    <cellStyle name="Normal 9 8 2 2 4" xfId="3637" xr:uid="{B7A78CC0-CA37-45B4-8144-865D08256F04}"/>
    <cellStyle name="Normal 9 8 2 2 4 2" xfId="5437" xr:uid="{0BF681BB-C518-4C3F-93AD-D4DECA24D357}"/>
    <cellStyle name="Normal 9 8 2 2 5" xfId="5434" xr:uid="{4127D0A8-2CE2-4915-AD58-056661963180}"/>
    <cellStyle name="Normal 9 8 2 3" xfId="3638" xr:uid="{9E900116-C839-4B36-A322-5A7509900B5B}"/>
    <cellStyle name="Normal 9 8 2 3 2" xfId="5438" xr:uid="{CFEDC804-A42D-44CF-A585-FAE5298CF250}"/>
    <cellStyle name="Normal 9 8 2 4" xfId="3639" xr:uid="{5D88517C-88EB-4F3C-A06A-0E1703FA1B1D}"/>
    <cellStyle name="Normal 9 8 2 4 2" xfId="5439" xr:uid="{0600AB77-4D0E-4950-859D-E602A97D9372}"/>
    <cellStyle name="Normal 9 8 2 5" xfId="3640" xr:uid="{05896BB6-F57E-4BB4-8743-2CC4BBCB32F6}"/>
    <cellStyle name="Normal 9 8 2 5 2" xfId="5440" xr:uid="{01E88336-BFAD-4241-991E-17BCAA3A114A}"/>
    <cellStyle name="Normal 9 8 2 6" xfId="5433" xr:uid="{3C69ABF4-F7EA-4A1D-907D-88A67EEB603B}"/>
    <cellStyle name="Normal 9 8 3" xfId="3641" xr:uid="{4649D1C1-078F-4EF0-9BFE-6F402EF00446}"/>
    <cellStyle name="Normal 9 8 3 2" xfId="3642" xr:uid="{B7AB93C7-A568-4481-BF6B-21860DBE6121}"/>
    <cellStyle name="Normal 9 8 3 2 2" xfId="5442" xr:uid="{9BBB2BF0-0F11-4B35-974A-56A4F7F33129}"/>
    <cellStyle name="Normal 9 8 3 3" xfId="3643" xr:uid="{21304D52-FDBA-4FB2-86CB-5694683F5861}"/>
    <cellStyle name="Normal 9 8 3 3 2" xfId="5443" xr:uid="{9C44E80D-F628-405A-8E73-AD239942A1DE}"/>
    <cellStyle name="Normal 9 8 3 4" xfId="3644" xr:uid="{CD15FEAC-5CA3-4DD2-BC2E-E23BAB659DD4}"/>
    <cellStyle name="Normal 9 8 3 4 2" xfId="5444" xr:uid="{B83A3369-08E3-4A52-8EA7-831B76C58567}"/>
    <cellStyle name="Normal 9 8 3 5" xfId="5441" xr:uid="{F06D9609-679F-4EFD-9CE9-238FA8F25548}"/>
    <cellStyle name="Normal 9 8 4" xfId="3645" xr:uid="{3F650EE3-B876-4D70-92E8-CB73D1CF7880}"/>
    <cellStyle name="Normal 9 8 4 2" xfId="3646" xr:uid="{68B66646-06E1-43D4-8153-99BC8B0FA796}"/>
    <cellStyle name="Normal 9 8 4 2 2" xfId="5446" xr:uid="{D6A83F8E-B5AE-4C05-A18B-610DF44A2B77}"/>
    <cellStyle name="Normal 9 8 4 3" xfId="3647" xr:uid="{641C0901-22F5-473D-ABA3-BD85B4BCD562}"/>
    <cellStyle name="Normal 9 8 4 3 2" xfId="5447" xr:uid="{2E8B9AAB-4ABF-4E25-8D70-0637BA8858E3}"/>
    <cellStyle name="Normal 9 8 4 4" xfId="3648" xr:uid="{6802E739-3394-4E66-A9F2-00C11CC3469B}"/>
    <cellStyle name="Normal 9 8 4 4 2" xfId="5448" xr:uid="{8B58C54C-42D9-497F-BA97-FB9E4F1A1FE7}"/>
    <cellStyle name="Normal 9 8 4 5" xfId="5445" xr:uid="{45ACEAE4-D74A-44E1-BEFF-87AEDBD98F77}"/>
    <cellStyle name="Normal 9 8 5" xfId="3649" xr:uid="{3C041058-318B-41A5-ADBB-64D04DE98204}"/>
    <cellStyle name="Normal 9 8 5 2" xfId="5449" xr:uid="{2458124E-CBB1-48F6-A89D-8A63C6104052}"/>
    <cellStyle name="Normal 9 8 6" xfId="3650" xr:uid="{3C1DC8F7-43B5-4D9B-9135-4F5AF94799F7}"/>
    <cellStyle name="Normal 9 8 6 2" xfId="5450" xr:uid="{F9970098-0E2F-49DF-9DB2-3719DC0EF610}"/>
    <cellStyle name="Normal 9 8 7" xfId="3651" xr:uid="{1CC99482-1D33-4992-AD22-6BDA4BC0AB3E}"/>
    <cellStyle name="Normal 9 8 7 2" xfId="5451" xr:uid="{01933794-B5D0-47DB-8508-1B084979F0F4}"/>
    <cellStyle name="Normal 9 8 8" xfId="5432" xr:uid="{C712EB3F-7759-43B3-AE1E-E261D932C6B4}"/>
    <cellStyle name="Normal 9 9" xfId="3652" xr:uid="{B980E38C-6D49-4500-9879-E43EBAAFA88A}"/>
    <cellStyle name="Normal 9 9 2" xfId="3653" xr:uid="{72CB6A74-C767-4C66-B8D3-955E6E68342F}"/>
    <cellStyle name="Normal 9 9 2 2" xfId="3654" xr:uid="{7E2DB5D4-3B15-420C-91DA-63D51DB0C023}"/>
    <cellStyle name="Normal 9 9 2 2 2" xfId="5454" xr:uid="{08097D8E-D750-43E7-8209-4AECBBDF4959}"/>
    <cellStyle name="Normal 9 9 2 3" xfId="3655" xr:uid="{62CBCAAE-7869-4256-80FB-05F1A173D00B}"/>
    <cellStyle name="Normal 9 9 2 3 2" xfId="5455" xr:uid="{53D7E762-3F28-4149-AB38-87A4A5D7F4AA}"/>
    <cellStyle name="Normal 9 9 2 4" xfId="3656" xr:uid="{66BC08DA-6A39-47E5-A59E-0956FD36FF0D}"/>
    <cellStyle name="Normal 9 9 2 4 2" xfId="5456" xr:uid="{E37BA748-5690-47C0-AF0B-7EFF0320580D}"/>
    <cellStyle name="Normal 9 9 2 5" xfId="5453" xr:uid="{FF06ABC6-0571-4149-975B-E89B7F045364}"/>
    <cellStyle name="Normal 9 9 3" xfId="3657" xr:uid="{DBF7B777-3095-48FD-825C-02FC4A36C6D7}"/>
    <cellStyle name="Normal 9 9 3 2" xfId="3658" xr:uid="{82F64612-5806-4225-9C43-0EB75720D7EE}"/>
    <cellStyle name="Normal 9 9 3 2 2" xfId="5458" xr:uid="{F58A0247-7093-412A-9130-426F0CDCE5E3}"/>
    <cellStyle name="Normal 9 9 3 3" xfId="3659" xr:uid="{10D810C2-F585-4B39-84DC-0F01552EC093}"/>
    <cellStyle name="Normal 9 9 3 3 2" xfId="5459" xr:uid="{4637F2F8-73C5-4E75-AA71-EC7821939E70}"/>
    <cellStyle name="Normal 9 9 3 4" xfId="3660" xr:uid="{A5385F0A-72D7-4655-B04D-B81B1552A410}"/>
    <cellStyle name="Normal 9 9 3 4 2" xfId="5460" xr:uid="{E9ADCDEB-4909-4A4F-8925-2A288CBC680D}"/>
    <cellStyle name="Normal 9 9 3 5" xfId="5457" xr:uid="{6D2FC17B-BF0F-4D73-B454-ADF9A23B73B9}"/>
    <cellStyle name="Normal 9 9 4" xfId="3661" xr:uid="{99D6C685-704D-47F2-9F39-005F0D0475EA}"/>
    <cellStyle name="Normal 9 9 4 2" xfId="5461" xr:uid="{100CB253-1657-4131-A2F9-89EE9F557793}"/>
    <cellStyle name="Normal 9 9 5" xfId="3662" xr:uid="{7C324A39-4404-45C2-843C-B46208813AB4}"/>
    <cellStyle name="Normal 9 9 5 2" xfId="5462" xr:uid="{B111DC59-2568-4D16-BB4B-DF0ADBDA67B9}"/>
    <cellStyle name="Normal 9 9 6" xfId="3663" xr:uid="{B741073B-D48B-446D-BDDB-AF93464E6262}"/>
    <cellStyle name="Normal 9 9 6 2" xfId="5463" xr:uid="{BE2A72AC-A61E-4AF4-9F2B-9D4E2EA2E79F}"/>
    <cellStyle name="Normal 9 9 7" xfId="5452" xr:uid="{2667951D-E2DA-41C3-82F1-B26025C6A87B}"/>
    <cellStyle name="Percent 2" xfId="79" xr:uid="{750081A1-93E2-4099-B6D5-52DA3EB8C718}"/>
    <cellStyle name="Percent 2 2" xfId="5464" xr:uid="{D9558C1C-D780-43F6-A666-8DB9995F74F7}"/>
    <cellStyle name="Гиперссылка 2" xfId="4" xr:uid="{49BAA0F8-B3D3-41B5-87DD-435502328B29}"/>
    <cellStyle name="Гиперссылка 2 2" xfId="5465" xr:uid="{032BD605-8D65-46AD-A74C-6DCF84E0E258}"/>
    <cellStyle name="Обычный 2" xfId="1" xr:uid="{A3CD5D5E-4502-4158-8112-08CDD679ACF5}"/>
    <cellStyle name="Обычный 2 2" xfId="5" xr:uid="{D19F253E-EE9B-4476-9D91-2EE3A6D7A3DC}"/>
    <cellStyle name="Обычный 2 2 2" xfId="4408" xr:uid="{C926CF42-5C63-4B47-B9B2-AEB1D36769CC}"/>
    <cellStyle name="Обычный 2 2 2 2" xfId="5467" xr:uid="{599EC088-2254-4DD3-AE51-F39AA640E805}"/>
    <cellStyle name="Обычный 2 3" xfId="5466" xr:uid="{B08DB146-EC17-4249-8797-687BA1240AD2}"/>
    <cellStyle name="常规_Sheet1_1" xfId="4386" xr:uid="{5CFB0156-871D-489A-AAFF-BAE45447A438}"/>
  </cellStyles>
  <dxfs count="5">
    <dxf>
      <font>
        <color theme="0"/>
      </font>
    </dxf>
    <dxf>
      <font>
        <color theme="0"/>
      </font>
      <fill>
        <patternFill>
          <bgColor theme="0"/>
        </patternFill>
      </fill>
    </dxf>
    <dxf>
      <font>
        <condense val="0"/>
        <extend val="0"/>
        <color indexed="8"/>
      </font>
      <fill>
        <patternFill>
          <bgColor indexed="10"/>
        </patternFill>
      </fill>
    </dxf>
    <dxf>
      <font>
        <condense val="0"/>
        <extend val="0"/>
        <color indexed="8"/>
      </font>
      <fill>
        <patternFill>
          <bgColor indexed="1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3</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ea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3</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ea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3</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3</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9</xdr:row>
          <xdr:rowOff>95250</xdr:rowOff>
        </xdr:from>
        <xdr:to>
          <xdr:col>6</xdr:col>
          <xdr:colOff>0</xdr:colOff>
          <xdr:row>12</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12</xdr:row>
          <xdr:rowOff>95250</xdr:rowOff>
        </xdr:from>
        <xdr:to>
          <xdr:col>6</xdr:col>
          <xdr:colOff>0</xdr:colOff>
          <xdr:row>15</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3553118</xdr:colOff>
      <xdr:row>2</xdr:row>
      <xdr:rowOff>57443</xdr:rowOff>
    </xdr:from>
    <xdr:to>
      <xdr:col>5</xdr:col>
      <xdr:colOff>9525</xdr:colOff>
      <xdr:row>7</xdr:row>
      <xdr:rowOff>95250</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53118" y="495593"/>
          <a:ext cx="2419057" cy="9045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cell r="B4459">
            <v>35.25</v>
          </cell>
          <cell r="C4459">
            <v>38.340000000000003</v>
          </cell>
          <cell r="D4459">
            <v>44.96</v>
          </cell>
          <cell r="E4459">
            <v>23.03</v>
          </cell>
          <cell r="F4459">
            <v>26.04</v>
          </cell>
          <cell r="G4459">
            <v>21.53</v>
          </cell>
          <cell r="H4459">
            <v>3.44</v>
          </cell>
        </row>
        <row r="4460">
          <cell r="A4460">
            <v>45361</v>
          </cell>
          <cell r="B4460">
            <v>35.31</v>
          </cell>
          <cell r="C4460">
            <v>38.43</v>
          </cell>
          <cell r="D4460">
            <v>45.15</v>
          </cell>
          <cell r="E4460">
            <v>22.97</v>
          </cell>
          <cell r="F4460">
            <v>26</v>
          </cell>
          <cell r="G4460">
            <v>21.53</v>
          </cell>
          <cell r="H4460">
            <v>3.44</v>
          </cell>
        </row>
        <row r="4461">
          <cell r="A4461">
            <v>45362</v>
          </cell>
          <cell r="B4461">
            <v>35.31</v>
          </cell>
          <cell r="C4461">
            <v>38.43</v>
          </cell>
          <cell r="D4461">
            <v>45.15</v>
          </cell>
          <cell r="E4461">
            <v>22.97</v>
          </cell>
          <cell r="F4461">
            <v>26</v>
          </cell>
          <cell r="G4461">
            <v>21.53</v>
          </cell>
          <cell r="H4461">
            <v>3.44</v>
          </cell>
        </row>
        <row r="4462">
          <cell r="A4462">
            <v>45363</v>
          </cell>
          <cell r="B4462">
            <v>35.340000000000003</v>
          </cell>
          <cell r="C4462">
            <v>38.43</v>
          </cell>
          <cell r="D4462">
            <v>45.06</v>
          </cell>
          <cell r="E4462">
            <v>22.97</v>
          </cell>
          <cell r="F4462">
            <v>26.03</v>
          </cell>
          <cell r="G4462">
            <v>21.52</v>
          </cell>
          <cell r="H4462">
            <v>3.44</v>
          </cell>
        </row>
        <row r="4463">
          <cell r="A4463">
            <v>45364</v>
          </cell>
          <cell r="B4463">
            <v>35.590000000000003</v>
          </cell>
          <cell r="C4463">
            <v>38.69</v>
          </cell>
          <cell r="D4463">
            <v>45.31</v>
          </cell>
          <cell r="E4463">
            <v>23.114999999999998</v>
          </cell>
          <cell r="F4463">
            <v>26.18</v>
          </cell>
          <cell r="G4463">
            <v>21.61</v>
          </cell>
          <cell r="H4463">
            <v>3.46</v>
          </cell>
        </row>
        <row r="4464">
          <cell r="A4464">
            <v>45365</v>
          </cell>
          <cell r="B4464">
            <v>35.54</v>
          </cell>
          <cell r="C4464">
            <v>38.71</v>
          </cell>
          <cell r="D4464">
            <v>45.25</v>
          </cell>
          <cell r="E4464">
            <v>23.16</v>
          </cell>
          <cell r="F4464">
            <v>26.2</v>
          </cell>
          <cell r="G4464">
            <v>21.66</v>
          </cell>
          <cell r="H4464">
            <v>3.46</v>
          </cell>
        </row>
        <row r="4465">
          <cell r="A4465">
            <v>45366</v>
          </cell>
          <cell r="B4465">
            <v>35.68</v>
          </cell>
          <cell r="C4465">
            <v>38.61</v>
          </cell>
          <cell r="D4465">
            <v>45.22</v>
          </cell>
          <cell r="E4465">
            <v>23.04</v>
          </cell>
          <cell r="F4465">
            <v>26.16</v>
          </cell>
          <cell r="G4465">
            <v>21.51</v>
          </cell>
          <cell r="H4465">
            <v>3.43</v>
          </cell>
        </row>
        <row r="4466">
          <cell r="A4466">
            <v>45367</v>
          </cell>
          <cell r="B4466">
            <v>35.630000000000003</v>
          </cell>
          <cell r="C4466">
            <v>38.630000000000003</v>
          </cell>
          <cell r="D4466">
            <v>45.2</v>
          </cell>
          <cell r="E4466">
            <v>23</v>
          </cell>
          <cell r="F4466">
            <v>26.14</v>
          </cell>
          <cell r="G4466">
            <v>21.45</v>
          </cell>
          <cell r="H4466">
            <v>3.43</v>
          </cell>
        </row>
        <row r="4467">
          <cell r="A4467">
            <v>45368</v>
          </cell>
          <cell r="B4467">
            <v>35.79</v>
          </cell>
          <cell r="C4467">
            <v>38.76</v>
          </cell>
          <cell r="D4467">
            <v>45.31</v>
          </cell>
          <cell r="E4467">
            <v>23.08</v>
          </cell>
          <cell r="F4467">
            <v>26.22</v>
          </cell>
          <cell r="G4467">
            <v>21.49</v>
          </cell>
          <cell r="H4467">
            <v>3.44</v>
          </cell>
        </row>
        <row r="4468">
          <cell r="A4468">
            <v>45369</v>
          </cell>
          <cell r="B4468">
            <v>35.79</v>
          </cell>
          <cell r="C4468">
            <v>38.76</v>
          </cell>
          <cell r="D4468">
            <v>45.31</v>
          </cell>
          <cell r="E4468">
            <v>23.08</v>
          </cell>
          <cell r="F4468">
            <v>26.22</v>
          </cell>
          <cell r="G4468">
            <v>21.49</v>
          </cell>
          <cell r="H4468">
            <v>3.44</v>
          </cell>
        </row>
        <row r="4469">
          <cell r="A4469">
            <v>45370</v>
          </cell>
          <cell r="B4469">
            <v>35.89</v>
          </cell>
          <cell r="C4469">
            <v>38.82</v>
          </cell>
          <cell r="D4469">
            <v>45.41</v>
          </cell>
          <cell r="E4469">
            <v>23.12</v>
          </cell>
          <cell r="F4469">
            <v>26.3</v>
          </cell>
          <cell r="G4469">
            <v>21.52</v>
          </cell>
          <cell r="H4469">
            <v>3.42</v>
          </cell>
        </row>
        <row r="4470">
          <cell r="A4470">
            <v>45371</v>
          </cell>
          <cell r="B4470">
            <v>35.92</v>
          </cell>
          <cell r="C4470">
            <v>38.83</v>
          </cell>
          <cell r="D4470">
            <v>45.44</v>
          </cell>
          <cell r="E4470">
            <v>23.07</v>
          </cell>
          <cell r="F4470">
            <v>26.27</v>
          </cell>
          <cell r="G4470">
            <v>21.45</v>
          </cell>
          <cell r="H4470">
            <v>3.43</v>
          </cell>
        </row>
        <row r="4471">
          <cell r="A4471">
            <v>45372</v>
          </cell>
          <cell r="B4471">
            <v>35.79</v>
          </cell>
          <cell r="C4471">
            <v>38.950000000000003</v>
          </cell>
          <cell r="D4471">
            <v>45.57</v>
          </cell>
          <cell r="E4471">
            <v>23.29</v>
          </cell>
          <cell r="F4471">
            <v>26.38</v>
          </cell>
          <cell r="G4471">
            <v>21.52</v>
          </cell>
          <cell r="H4471">
            <v>3.44</v>
          </cell>
        </row>
        <row r="4472">
          <cell r="A4472">
            <v>45373</v>
          </cell>
          <cell r="B4472">
            <v>36.340000000000003</v>
          </cell>
          <cell r="C4472">
            <v>39.24</v>
          </cell>
          <cell r="D4472">
            <v>45.77</v>
          </cell>
          <cell r="E4472">
            <v>23.43</v>
          </cell>
          <cell r="F4472">
            <v>26.65</v>
          </cell>
          <cell r="G4472">
            <v>21.65</v>
          </cell>
          <cell r="H4472">
            <v>3.45</v>
          </cell>
        </row>
        <row r="4473">
          <cell r="A4473">
            <v>45374</v>
          </cell>
          <cell r="B4473">
            <v>36.22</v>
          </cell>
          <cell r="C4473">
            <v>38.979999999999997</v>
          </cell>
          <cell r="D4473">
            <v>45.34</v>
          </cell>
          <cell r="E4473">
            <v>23.63</v>
          </cell>
          <cell r="F4473">
            <v>26.49</v>
          </cell>
          <cell r="G4473">
            <v>21.48</v>
          </cell>
          <cell r="H4473">
            <v>3.42</v>
          </cell>
        </row>
        <row r="4474">
          <cell r="A4474">
            <v>45375</v>
          </cell>
          <cell r="B4474">
            <v>36.119999999999997</v>
          </cell>
          <cell r="C4474">
            <v>38.869999999999997</v>
          </cell>
          <cell r="D4474">
            <v>45.32</v>
          </cell>
          <cell r="E4474">
            <v>23.18</v>
          </cell>
          <cell r="F4474">
            <v>26.37</v>
          </cell>
          <cell r="G4474">
            <v>21.4</v>
          </cell>
          <cell r="H4474">
            <v>3.41</v>
          </cell>
        </row>
        <row r="4475">
          <cell r="A4475">
            <v>45376</v>
          </cell>
          <cell r="B4475">
            <v>36.119999999999997</v>
          </cell>
          <cell r="C4475">
            <v>38.869999999999997</v>
          </cell>
          <cell r="D4475">
            <v>45.32</v>
          </cell>
          <cell r="E4475">
            <v>23.18</v>
          </cell>
          <cell r="F4475">
            <v>26.37</v>
          </cell>
          <cell r="G4475">
            <v>21.4</v>
          </cell>
          <cell r="H4475">
            <v>3.41</v>
          </cell>
        </row>
        <row r="4476">
          <cell r="A4476">
            <v>45377</v>
          </cell>
          <cell r="B4476">
            <v>36.22</v>
          </cell>
          <cell r="C4476">
            <v>39.07</v>
          </cell>
          <cell r="D4476">
            <v>45.55</v>
          </cell>
          <cell r="E4476">
            <v>23.32</v>
          </cell>
          <cell r="F4476">
            <v>26.48</v>
          </cell>
          <cell r="G4476">
            <v>21.48</v>
          </cell>
          <cell r="H4476">
            <v>3.41</v>
          </cell>
        </row>
        <row r="4477">
          <cell r="A4477">
            <v>45378</v>
          </cell>
          <cell r="B4477">
            <v>36.25</v>
          </cell>
          <cell r="C4477">
            <v>39.04</v>
          </cell>
          <cell r="D4477">
            <v>45.5</v>
          </cell>
          <cell r="E4477">
            <v>23.24</v>
          </cell>
          <cell r="F4477">
            <v>26.47</v>
          </cell>
          <cell r="G4477">
            <v>21.45</v>
          </cell>
          <cell r="H4477">
            <v>3.4</v>
          </cell>
        </row>
        <row r="4478">
          <cell r="A4478">
            <v>45379</v>
          </cell>
          <cell r="B4478">
            <v>36.29</v>
          </cell>
          <cell r="C4478">
            <v>39.06</v>
          </cell>
          <cell r="D4478">
            <v>45.58</v>
          </cell>
          <cell r="E4478">
            <v>23.28</v>
          </cell>
          <cell r="F4478">
            <v>26.52</v>
          </cell>
          <cell r="G4478">
            <v>21.47</v>
          </cell>
          <cell r="H4478">
            <v>3.4</v>
          </cell>
        </row>
        <row r="4479">
          <cell r="A4479">
            <v>45380</v>
          </cell>
          <cell r="B4479">
            <v>36.380000000000003</v>
          </cell>
          <cell r="C4479">
            <v>39</v>
          </cell>
          <cell r="D4479">
            <v>45.69</v>
          </cell>
          <cell r="E4479">
            <v>23.31</v>
          </cell>
          <cell r="F4479">
            <v>26.68</v>
          </cell>
          <cell r="G4479">
            <v>21.44</v>
          </cell>
          <cell r="H4479">
            <v>3.38</v>
          </cell>
        </row>
        <row r="4480">
          <cell r="A4480">
            <v>45381</v>
          </cell>
          <cell r="B4480">
            <v>36.24</v>
          </cell>
          <cell r="C4480">
            <v>38.86</v>
          </cell>
          <cell r="D4480">
            <v>45.5</v>
          </cell>
          <cell r="E4480">
            <v>23.21</v>
          </cell>
          <cell r="F4480">
            <v>26.55</v>
          </cell>
          <cell r="G4480">
            <v>21.37</v>
          </cell>
          <cell r="H4480">
            <v>3.37</v>
          </cell>
        </row>
        <row r="4481">
          <cell r="A4481">
            <v>45382</v>
          </cell>
          <cell r="B4481">
            <v>36.22</v>
          </cell>
          <cell r="C4481">
            <v>38.9</v>
          </cell>
          <cell r="D4481">
            <v>45.54</v>
          </cell>
          <cell r="E4481">
            <v>23.27</v>
          </cell>
          <cell r="F4481">
            <v>26.59</v>
          </cell>
          <cell r="G4481">
            <v>21.42</v>
          </cell>
          <cell r="H4481">
            <v>3.38</v>
          </cell>
        </row>
        <row r="4482">
          <cell r="A4482">
            <v>45383</v>
          </cell>
          <cell r="B4482">
            <v>36.22</v>
          </cell>
          <cell r="C4482">
            <v>38.9</v>
          </cell>
          <cell r="D4482">
            <v>45.54</v>
          </cell>
          <cell r="E4482">
            <v>23.27</v>
          </cell>
          <cell r="F4482">
            <v>26.59</v>
          </cell>
          <cell r="G4482">
            <v>21.42</v>
          </cell>
          <cell r="H4482">
            <v>3.38</v>
          </cell>
        </row>
        <row r="4483">
          <cell r="A4483">
            <v>45384</v>
          </cell>
          <cell r="B4483">
            <v>36.47</v>
          </cell>
          <cell r="C4483">
            <v>38.94</v>
          </cell>
          <cell r="D4483">
            <v>45.5</v>
          </cell>
          <cell r="E4483">
            <v>23.27</v>
          </cell>
          <cell r="F4483">
            <v>26.67</v>
          </cell>
          <cell r="G4483">
            <v>21.42</v>
          </cell>
          <cell r="H4483">
            <v>3.36</v>
          </cell>
        </row>
        <row r="4484">
          <cell r="A4484">
            <v>45385</v>
          </cell>
          <cell r="B4484">
            <v>36.520000000000003</v>
          </cell>
          <cell r="C4484">
            <v>39.130000000000003</v>
          </cell>
          <cell r="D4484">
            <v>45.67</v>
          </cell>
          <cell r="E4484">
            <v>23.38</v>
          </cell>
          <cell r="F4484">
            <v>26.71</v>
          </cell>
          <cell r="G4484">
            <v>21.47</v>
          </cell>
          <cell r="H4484">
            <v>3.38</v>
          </cell>
        </row>
        <row r="4485">
          <cell r="A4485">
            <v>45386</v>
          </cell>
          <cell r="B4485">
            <v>36.51</v>
          </cell>
          <cell r="C4485">
            <v>39.380000000000003</v>
          </cell>
          <cell r="D4485">
            <v>45.95</v>
          </cell>
          <cell r="E4485">
            <v>23.63</v>
          </cell>
          <cell r="F4485">
            <v>26.82</v>
          </cell>
          <cell r="G4485">
            <v>21.71</v>
          </cell>
          <cell r="H4485">
            <v>3.42</v>
          </cell>
        </row>
        <row r="4486">
          <cell r="A4486">
            <v>45387</v>
          </cell>
          <cell r="B4486">
            <v>36.64</v>
          </cell>
          <cell r="C4486">
            <v>39.5</v>
          </cell>
          <cell r="D4486">
            <v>46.06</v>
          </cell>
          <cell r="E4486">
            <v>23.7</v>
          </cell>
          <cell r="F4486">
            <v>26.83</v>
          </cell>
          <cell r="G4486">
            <v>21.78</v>
          </cell>
          <cell r="H4486">
            <v>3.42</v>
          </cell>
        </row>
        <row r="4487">
          <cell r="A4487">
            <v>45388</v>
          </cell>
          <cell r="B4487">
            <v>36.53</v>
          </cell>
          <cell r="C4487">
            <v>39.39</v>
          </cell>
          <cell r="D4487">
            <v>45.88</v>
          </cell>
          <cell r="E4487">
            <v>23.65</v>
          </cell>
          <cell r="F4487">
            <v>26.74</v>
          </cell>
          <cell r="G4487">
            <v>21.71</v>
          </cell>
          <cell r="H4487">
            <v>3.41</v>
          </cell>
        </row>
        <row r="4488">
          <cell r="A4488">
            <v>45389</v>
          </cell>
          <cell r="B4488">
            <v>36.53</v>
          </cell>
          <cell r="C4488">
            <v>39.39</v>
          </cell>
          <cell r="D4488">
            <v>45.88</v>
          </cell>
          <cell r="E4488">
            <v>23.65</v>
          </cell>
          <cell r="F4488">
            <v>26.74</v>
          </cell>
          <cell r="G4488">
            <v>21.71</v>
          </cell>
          <cell r="H4488">
            <v>3.41</v>
          </cell>
        </row>
        <row r="4489">
          <cell r="A4489">
            <v>45390</v>
          </cell>
          <cell r="B4489">
            <v>36.53</v>
          </cell>
          <cell r="C4489">
            <v>39.39</v>
          </cell>
          <cell r="D4489">
            <v>45.88</v>
          </cell>
          <cell r="E4489">
            <v>23.65</v>
          </cell>
          <cell r="F4489">
            <v>26.74</v>
          </cell>
          <cell r="G4489">
            <v>21.71</v>
          </cell>
          <cell r="H4489">
            <v>3.41</v>
          </cell>
        </row>
        <row r="4490">
          <cell r="A4490">
            <v>45391</v>
          </cell>
          <cell r="B4490">
            <v>36.54</v>
          </cell>
          <cell r="C4490">
            <v>39.479999999999997</v>
          </cell>
          <cell r="D4490">
            <v>45.99</v>
          </cell>
          <cell r="E4490">
            <v>23.73</v>
          </cell>
          <cell r="F4490">
            <v>26.72</v>
          </cell>
          <cell r="G4490">
            <v>21.8</v>
          </cell>
          <cell r="H4490">
            <v>3.44</v>
          </cell>
        </row>
        <row r="4491">
          <cell r="A4491">
            <v>45392</v>
          </cell>
          <cell r="B4491">
            <v>36.19</v>
          </cell>
          <cell r="C4491">
            <v>39.090000000000003</v>
          </cell>
          <cell r="D4491">
            <v>45.62</v>
          </cell>
          <cell r="E4491">
            <v>23.58</v>
          </cell>
          <cell r="F4491">
            <v>26.48</v>
          </cell>
          <cell r="G4491">
            <v>21.65</v>
          </cell>
          <cell r="H4491">
            <v>3.41</v>
          </cell>
        </row>
        <row r="4492">
          <cell r="A4492">
            <v>45393</v>
          </cell>
          <cell r="B4492">
            <v>36.56</v>
          </cell>
          <cell r="C4492">
            <v>39.08</v>
          </cell>
          <cell r="D4492">
            <v>45.61</v>
          </cell>
          <cell r="E4492">
            <v>23.42</v>
          </cell>
          <cell r="F4492">
            <v>26.51</v>
          </cell>
          <cell r="G4492">
            <v>21.58</v>
          </cell>
          <cell r="H4492">
            <v>3.39</v>
          </cell>
        </row>
        <row r="4493">
          <cell r="A4493">
            <v>45394</v>
          </cell>
          <cell r="B4493">
            <v>36.520000000000003</v>
          </cell>
          <cell r="C4493">
            <v>38.6</v>
          </cell>
          <cell r="D4493">
            <v>45.16</v>
          </cell>
          <cell r="E4493">
            <v>23.04</v>
          </cell>
          <cell r="F4493">
            <v>26.23</v>
          </cell>
          <cell r="G4493">
            <v>21.27</v>
          </cell>
          <cell r="H4493">
            <v>3.32</v>
          </cell>
        </row>
        <row r="4494">
          <cell r="A4494">
            <v>45395</v>
          </cell>
          <cell r="B4494">
            <v>36.520000000000003</v>
          </cell>
          <cell r="C4494">
            <v>38.6</v>
          </cell>
          <cell r="D4494">
            <v>45.16</v>
          </cell>
          <cell r="E4494">
            <v>23.04</v>
          </cell>
          <cell r="F4494">
            <v>26.23</v>
          </cell>
          <cell r="G4494">
            <v>21.27</v>
          </cell>
          <cell r="H4494">
            <v>3.32</v>
          </cell>
        </row>
        <row r="4495">
          <cell r="A4495">
            <v>45396</v>
          </cell>
          <cell r="B4495">
            <v>36.520000000000003</v>
          </cell>
          <cell r="C4495">
            <v>38.6</v>
          </cell>
          <cell r="D4495">
            <v>45.16</v>
          </cell>
          <cell r="E4495">
            <v>23.04</v>
          </cell>
          <cell r="F4495">
            <v>26.23</v>
          </cell>
          <cell r="G4495">
            <v>21.27</v>
          </cell>
          <cell r="H4495">
            <v>3.32</v>
          </cell>
        </row>
        <row r="4496">
          <cell r="A4496">
            <v>45397</v>
          </cell>
          <cell r="B4496">
            <v>36.520000000000003</v>
          </cell>
          <cell r="C4496">
            <v>38.6</v>
          </cell>
          <cell r="D4496">
            <v>45.16</v>
          </cell>
          <cell r="E4496">
            <v>23.04</v>
          </cell>
          <cell r="F4496">
            <v>26.23</v>
          </cell>
          <cell r="G4496">
            <v>21.27</v>
          </cell>
          <cell r="H4496">
            <v>3.32</v>
          </cell>
        </row>
        <row r="4497">
          <cell r="A4497">
            <v>45398</v>
          </cell>
          <cell r="B4497">
            <v>36.520000000000003</v>
          </cell>
          <cell r="C4497">
            <v>38.6</v>
          </cell>
          <cell r="D4497">
            <v>45.16</v>
          </cell>
          <cell r="E4497">
            <v>23.04</v>
          </cell>
          <cell r="F4497">
            <v>26.23</v>
          </cell>
          <cell r="G4497">
            <v>21.27</v>
          </cell>
          <cell r="H4497">
            <v>3.32</v>
          </cell>
        </row>
        <row r="4498">
          <cell r="A4498">
            <v>45399</v>
          </cell>
          <cell r="B4498">
            <v>36.520000000000003</v>
          </cell>
          <cell r="C4498">
            <v>38.6</v>
          </cell>
          <cell r="D4498">
            <v>45.16</v>
          </cell>
          <cell r="E4498">
            <v>23.04</v>
          </cell>
          <cell r="F4498">
            <v>26.23</v>
          </cell>
          <cell r="G4498">
            <v>21.27</v>
          </cell>
          <cell r="H4498">
            <v>3.32</v>
          </cell>
        </row>
        <row r="4499">
          <cell r="A4499">
            <v>45400</v>
          </cell>
          <cell r="B4499">
            <v>36.68</v>
          </cell>
          <cell r="C4499">
            <v>38.93</v>
          </cell>
          <cell r="D4499">
            <v>45.44</v>
          </cell>
          <cell r="E4499">
            <v>23.22</v>
          </cell>
          <cell r="F4499">
            <v>26.45</v>
          </cell>
          <cell r="G4499">
            <v>21.43</v>
          </cell>
          <cell r="H4499">
            <v>3.34</v>
          </cell>
        </row>
        <row r="4500">
          <cell r="A4500">
            <v>45401</v>
          </cell>
          <cell r="B4500">
            <v>36.729999999999997</v>
          </cell>
          <cell r="C4500">
            <v>38.840000000000003</v>
          </cell>
          <cell r="D4500">
            <v>45.38</v>
          </cell>
          <cell r="E4500">
            <v>23.09</v>
          </cell>
          <cell r="F4500">
            <v>26.46</v>
          </cell>
          <cell r="G4500">
            <v>21.31</v>
          </cell>
          <cell r="H4500">
            <v>3.32</v>
          </cell>
        </row>
        <row r="4501">
          <cell r="A4501">
            <v>45402</v>
          </cell>
          <cell r="B4501">
            <v>36.729999999999997</v>
          </cell>
          <cell r="C4501">
            <v>38.94</v>
          </cell>
          <cell r="D4501">
            <v>45.5</v>
          </cell>
          <cell r="E4501">
            <v>23.2</v>
          </cell>
          <cell r="F4501">
            <v>26.52</v>
          </cell>
          <cell r="G4501">
            <v>21.38</v>
          </cell>
          <cell r="H4501">
            <v>3.33</v>
          </cell>
        </row>
        <row r="4502">
          <cell r="A4502">
            <v>45403</v>
          </cell>
          <cell r="B4502">
            <v>36.799999999999997</v>
          </cell>
          <cell r="C4502">
            <v>39.04</v>
          </cell>
          <cell r="D4502">
            <v>45.34</v>
          </cell>
          <cell r="E4502">
            <v>23.32</v>
          </cell>
          <cell r="F4502">
            <v>26.61</v>
          </cell>
          <cell r="G4502">
            <v>21.5</v>
          </cell>
          <cell r="H4502">
            <v>3.36</v>
          </cell>
        </row>
        <row r="4503">
          <cell r="A4503">
            <v>45404</v>
          </cell>
          <cell r="B4503">
            <v>36.799999999999997</v>
          </cell>
          <cell r="C4503">
            <v>39.04</v>
          </cell>
          <cell r="D4503">
            <v>45.34</v>
          </cell>
          <cell r="E4503">
            <v>23.32</v>
          </cell>
          <cell r="F4503">
            <v>26.61</v>
          </cell>
          <cell r="G4503">
            <v>21.5</v>
          </cell>
          <cell r="H4503">
            <v>3.36</v>
          </cell>
        </row>
        <row r="4504">
          <cell r="A4504">
            <v>45405</v>
          </cell>
          <cell r="B4504">
            <v>36.92</v>
          </cell>
          <cell r="C4504">
            <v>39.159999999999997</v>
          </cell>
          <cell r="D4504">
            <v>45.39</v>
          </cell>
          <cell r="E4504">
            <v>23.45</v>
          </cell>
          <cell r="F4504">
            <v>26.77</v>
          </cell>
          <cell r="G4504">
            <v>21.6</v>
          </cell>
          <cell r="H4504">
            <v>3.38</v>
          </cell>
        </row>
        <row r="4505">
          <cell r="A4505">
            <v>45406</v>
          </cell>
          <cell r="B4505">
            <v>36.75</v>
          </cell>
          <cell r="C4505">
            <v>39.159999999999997</v>
          </cell>
          <cell r="D4505">
            <v>45.55</v>
          </cell>
          <cell r="E4505">
            <v>23.48</v>
          </cell>
          <cell r="F4505">
            <v>26.72</v>
          </cell>
          <cell r="G4505">
            <v>21.56</v>
          </cell>
          <cell r="H4505">
            <v>3.39</v>
          </cell>
        </row>
        <row r="4506">
          <cell r="A4506">
            <v>45407</v>
          </cell>
          <cell r="B4506">
            <v>36.979999999999997</v>
          </cell>
          <cell r="C4506">
            <v>39.369999999999997</v>
          </cell>
          <cell r="D4506">
            <v>45.83</v>
          </cell>
          <cell r="E4506">
            <v>23.63</v>
          </cell>
          <cell r="F4506">
            <v>26.8</v>
          </cell>
          <cell r="G4506">
            <v>21.67</v>
          </cell>
          <cell r="H4506">
            <v>3.38</v>
          </cell>
        </row>
        <row r="4507">
          <cell r="A4507">
            <v>45408</v>
          </cell>
          <cell r="B4507">
            <v>36.89</v>
          </cell>
          <cell r="C4507">
            <v>39.369999999999997</v>
          </cell>
          <cell r="D4507">
            <v>45.89</v>
          </cell>
          <cell r="E4507">
            <v>23.69</v>
          </cell>
          <cell r="F4507">
            <v>26.82</v>
          </cell>
          <cell r="G4507">
            <v>21.72</v>
          </cell>
          <cell r="H4507">
            <v>3.38</v>
          </cell>
        </row>
        <row r="4508">
          <cell r="A4508">
            <v>45409</v>
          </cell>
          <cell r="B4508">
            <v>36.89</v>
          </cell>
          <cell r="C4508">
            <v>39.369999999999997</v>
          </cell>
          <cell r="D4508">
            <v>45.89</v>
          </cell>
          <cell r="E4508">
            <v>23.69</v>
          </cell>
          <cell r="F4508">
            <v>26.82</v>
          </cell>
          <cell r="G4508">
            <v>21.72</v>
          </cell>
          <cell r="H4508">
            <v>3.38</v>
          </cell>
        </row>
        <row r="4509">
          <cell r="A4509">
            <v>45410</v>
          </cell>
          <cell r="B4509">
            <v>36.89</v>
          </cell>
          <cell r="C4509">
            <v>39.31</v>
          </cell>
          <cell r="D4509">
            <v>45.93</v>
          </cell>
          <cell r="E4509">
            <v>23.77</v>
          </cell>
          <cell r="F4509">
            <v>26.82</v>
          </cell>
          <cell r="G4509">
            <v>21.68</v>
          </cell>
          <cell r="H4509">
            <v>3.36</v>
          </cell>
        </row>
        <row r="4510">
          <cell r="A4510">
            <v>45411</v>
          </cell>
          <cell r="B4510">
            <v>36.89</v>
          </cell>
          <cell r="C4510">
            <v>39.31</v>
          </cell>
          <cell r="D4510">
            <v>45.93</v>
          </cell>
          <cell r="E4510">
            <v>23.77</v>
          </cell>
          <cell r="F4510">
            <v>26.82</v>
          </cell>
          <cell r="G4510">
            <v>21.68</v>
          </cell>
          <cell r="H4510">
            <v>3.36</v>
          </cell>
        </row>
        <row r="4511">
          <cell r="A4511">
            <v>45412</v>
          </cell>
          <cell r="B4511">
            <v>36.94</v>
          </cell>
          <cell r="C4511">
            <v>39.36</v>
          </cell>
          <cell r="D4511">
            <v>46.13</v>
          </cell>
          <cell r="E4511">
            <v>23.79</v>
          </cell>
          <cell r="F4511">
            <v>26.83</v>
          </cell>
          <cell r="G4511">
            <v>21.75</v>
          </cell>
          <cell r="H4511">
            <v>3.36</v>
          </cell>
        </row>
        <row r="4512">
          <cell r="A4512">
            <v>45413</v>
          </cell>
          <cell r="B4512">
            <v>36.909999999999997</v>
          </cell>
          <cell r="C4512">
            <v>39.299999999999997</v>
          </cell>
          <cell r="D4512">
            <v>46.04</v>
          </cell>
          <cell r="E4512">
            <v>23.7</v>
          </cell>
          <cell r="F4512">
            <v>26.76</v>
          </cell>
          <cell r="G4512">
            <v>21.64</v>
          </cell>
          <cell r="H4512">
            <v>3.35</v>
          </cell>
        </row>
        <row r="4513">
          <cell r="A4513">
            <v>45414</v>
          </cell>
          <cell r="B4513">
            <v>36.85</v>
          </cell>
          <cell r="C4513">
            <v>39.28</v>
          </cell>
          <cell r="D4513">
            <v>45.93</v>
          </cell>
          <cell r="E4513">
            <v>23.66</v>
          </cell>
          <cell r="F4513">
            <v>26.65</v>
          </cell>
          <cell r="G4513">
            <v>21.55</v>
          </cell>
          <cell r="H4513">
            <v>3.36</v>
          </cell>
        </row>
        <row r="4514">
          <cell r="A4514">
            <v>45415</v>
          </cell>
          <cell r="B4514">
            <v>36.67</v>
          </cell>
          <cell r="C4514">
            <v>39.159999999999997</v>
          </cell>
          <cell r="D4514">
            <v>45.77</v>
          </cell>
          <cell r="E4514">
            <v>23.73</v>
          </cell>
          <cell r="F4514">
            <v>26.65</v>
          </cell>
          <cell r="G4514">
            <v>21.61</v>
          </cell>
          <cell r="H4514">
            <v>3.36</v>
          </cell>
        </row>
        <row r="4515">
          <cell r="A4515">
            <v>45416</v>
          </cell>
          <cell r="B4515">
            <v>36.659999999999997</v>
          </cell>
          <cell r="C4515">
            <v>39.19</v>
          </cell>
          <cell r="D4515">
            <v>45.8</v>
          </cell>
          <cell r="E4515">
            <v>23.73</v>
          </cell>
          <cell r="F4515">
            <v>26.64</v>
          </cell>
          <cell r="G4515">
            <v>21.65</v>
          </cell>
          <cell r="H4515">
            <v>3.36</v>
          </cell>
        </row>
        <row r="4516">
          <cell r="A4516">
            <v>45417</v>
          </cell>
          <cell r="B4516">
            <v>36.659999999999997</v>
          </cell>
          <cell r="C4516">
            <v>39.19</v>
          </cell>
          <cell r="D4516">
            <v>45.8</v>
          </cell>
          <cell r="E4516">
            <v>23.73</v>
          </cell>
          <cell r="F4516">
            <v>26.64</v>
          </cell>
          <cell r="G4516">
            <v>21.65</v>
          </cell>
          <cell r="H4516">
            <v>3.36</v>
          </cell>
        </row>
        <row r="4517">
          <cell r="A4517">
            <v>45418</v>
          </cell>
          <cell r="B4517">
            <v>36.659999999999997</v>
          </cell>
          <cell r="C4517">
            <v>39.19</v>
          </cell>
          <cell r="D4517">
            <v>45.8</v>
          </cell>
          <cell r="E4517">
            <v>23.73</v>
          </cell>
          <cell r="F4517">
            <v>26.64</v>
          </cell>
          <cell r="G4517">
            <v>21.65</v>
          </cell>
          <cell r="H4517">
            <v>3.36</v>
          </cell>
        </row>
        <row r="4518">
          <cell r="A4518">
            <v>45419</v>
          </cell>
          <cell r="B4518">
            <v>36.61</v>
          </cell>
          <cell r="C4518">
            <v>39.229999999999997</v>
          </cell>
          <cell r="D4518">
            <v>45.75</v>
          </cell>
          <cell r="E4518">
            <v>23.89</v>
          </cell>
          <cell r="F4518">
            <v>26.59</v>
          </cell>
          <cell r="G4518">
            <v>21.75</v>
          </cell>
          <cell r="H4518">
            <v>3.37</v>
          </cell>
        </row>
        <row r="4519">
          <cell r="A4519">
            <v>45420</v>
          </cell>
          <cell r="B4519">
            <v>36.840000000000003</v>
          </cell>
          <cell r="C4519">
            <v>39.380000000000003</v>
          </cell>
          <cell r="D4519">
            <v>45.79</v>
          </cell>
          <cell r="E4519">
            <v>23.83</v>
          </cell>
          <cell r="F4519">
            <v>26.61</v>
          </cell>
          <cell r="G4519">
            <v>21.79</v>
          </cell>
          <cell r="H4519">
            <v>3.37</v>
          </cell>
        </row>
        <row r="4520">
          <cell r="A4520">
            <v>45421</v>
          </cell>
          <cell r="B4520">
            <v>36.79</v>
          </cell>
          <cell r="C4520">
            <v>39.33</v>
          </cell>
          <cell r="D4520">
            <v>45.72</v>
          </cell>
          <cell r="E4520">
            <v>23.8</v>
          </cell>
          <cell r="F4520">
            <v>26.6</v>
          </cell>
          <cell r="G4520">
            <v>21.8</v>
          </cell>
          <cell r="H4520">
            <v>3.36</v>
          </cell>
        </row>
        <row r="4521">
          <cell r="A4521">
            <v>45422</v>
          </cell>
          <cell r="B4521">
            <v>36.590000000000003</v>
          </cell>
          <cell r="C4521">
            <v>39.24</v>
          </cell>
          <cell r="D4521">
            <v>45.57</v>
          </cell>
          <cell r="E4521">
            <v>23.8</v>
          </cell>
          <cell r="F4521">
            <v>26.56</v>
          </cell>
          <cell r="G4521">
            <v>21.78</v>
          </cell>
          <cell r="H4521">
            <v>3.36</v>
          </cell>
        </row>
        <row r="4522">
          <cell r="A4522">
            <v>45423</v>
          </cell>
          <cell r="B4522">
            <v>36.58</v>
          </cell>
          <cell r="C4522">
            <v>39.24</v>
          </cell>
          <cell r="D4522">
            <v>45.63</v>
          </cell>
          <cell r="E4522">
            <v>23.8</v>
          </cell>
          <cell r="F4522">
            <v>26.54</v>
          </cell>
          <cell r="G4522">
            <v>21.76</v>
          </cell>
          <cell r="H4522">
            <v>3.36</v>
          </cell>
        </row>
        <row r="4523">
          <cell r="A4523">
            <v>45424</v>
          </cell>
          <cell r="B4523">
            <v>36.65</v>
          </cell>
          <cell r="C4523">
            <v>39.28</v>
          </cell>
          <cell r="D4523">
            <v>45.66</v>
          </cell>
          <cell r="E4523">
            <v>23.77</v>
          </cell>
          <cell r="F4523">
            <v>26.59</v>
          </cell>
          <cell r="G4523">
            <v>21.76</v>
          </cell>
          <cell r="H4523">
            <v>3.36</v>
          </cell>
        </row>
        <row r="4524">
          <cell r="A4524">
            <v>45425</v>
          </cell>
          <cell r="B4524">
            <v>36.65</v>
          </cell>
          <cell r="C4524">
            <v>39.28</v>
          </cell>
          <cell r="D4524">
            <v>45.66</v>
          </cell>
          <cell r="E4524">
            <v>23.77</v>
          </cell>
          <cell r="F4524">
            <v>26.59</v>
          </cell>
          <cell r="G4524">
            <v>21.76</v>
          </cell>
          <cell r="H4524">
            <v>3.36</v>
          </cell>
        </row>
        <row r="4525">
          <cell r="A4525">
            <v>45426</v>
          </cell>
          <cell r="B4525">
            <v>36.67</v>
          </cell>
          <cell r="C4525">
            <v>39.36</v>
          </cell>
          <cell r="D4525">
            <v>45.8</v>
          </cell>
          <cell r="E4525">
            <v>23.82</v>
          </cell>
          <cell r="F4525">
            <v>26.62</v>
          </cell>
          <cell r="G4525">
            <v>21.77</v>
          </cell>
          <cell r="H4525">
            <v>3.36</v>
          </cell>
        </row>
        <row r="4526">
          <cell r="A4526">
            <v>45427</v>
          </cell>
          <cell r="B4526">
            <v>36.39</v>
          </cell>
          <cell r="C4526">
            <v>39.159999999999997</v>
          </cell>
          <cell r="D4526">
            <v>45.57</v>
          </cell>
          <cell r="E4526">
            <v>23.72</v>
          </cell>
          <cell r="F4526">
            <v>26.46</v>
          </cell>
          <cell r="G4526">
            <v>21.72</v>
          </cell>
          <cell r="H4526">
            <v>3.35</v>
          </cell>
        </row>
        <row r="4527">
          <cell r="A4527">
            <v>45428</v>
          </cell>
          <cell r="B4527">
            <v>36.090000000000003</v>
          </cell>
          <cell r="C4527">
            <v>39.11</v>
          </cell>
          <cell r="D4527">
            <v>45.59</v>
          </cell>
          <cell r="E4527">
            <v>23.82</v>
          </cell>
          <cell r="F4527">
            <v>26.35</v>
          </cell>
          <cell r="G4527">
            <v>21.86</v>
          </cell>
          <cell r="H4527">
            <v>3.38</v>
          </cell>
        </row>
        <row r="4528">
          <cell r="A4528">
            <v>45429</v>
          </cell>
          <cell r="B4528">
            <v>36.14</v>
          </cell>
          <cell r="C4528">
            <v>39.049999999999997</v>
          </cell>
          <cell r="D4528">
            <v>45.51</v>
          </cell>
          <cell r="E4528">
            <v>23.72</v>
          </cell>
          <cell r="F4528">
            <v>26.33</v>
          </cell>
          <cell r="G4528">
            <v>21.81</v>
          </cell>
          <cell r="H4528">
            <v>3.35</v>
          </cell>
        </row>
        <row r="4529">
          <cell r="A4529">
            <v>45430</v>
          </cell>
          <cell r="B4529">
            <v>36.08</v>
          </cell>
          <cell r="C4529">
            <v>38.979999999999997</v>
          </cell>
          <cell r="D4529">
            <v>45.43</v>
          </cell>
          <cell r="E4529">
            <v>23.65</v>
          </cell>
          <cell r="F4529">
            <v>26.28</v>
          </cell>
          <cell r="G4529">
            <v>21.78</v>
          </cell>
          <cell r="H4529">
            <v>3.35</v>
          </cell>
        </row>
        <row r="4530">
          <cell r="A4530">
            <v>45431</v>
          </cell>
          <cell r="B4530">
            <v>35.93</v>
          </cell>
          <cell r="C4530">
            <v>38.880000000000003</v>
          </cell>
          <cell r="D4530">
            <v>45.41</v>
          </cell>
          <cell r="E4530">
            <v>23.7</v>
          </cell>
          <cell r="F4530">
            <v>26.21</v>
          </cell>
          <cell r="G4530">
            <v>21.74</v>
          </cell>
          <cell r="H4530">
            <v>3.34</v>
          </cell>
        </row>
        <row r="4531">
          <cell r="A4531">
            <v>45432</v>
          </cell>
          <cell r="B4531">
            <v>35.93</v>
          </cell>
          <cell r="C4531">
            <v>38.880000000000003</v>
          </cell>
          <cell r="D4531">
            <v>45.41</v>
          </cell>
          <cell r="E4531">
            <v>23.7</v>
          </cell>
          <cell r="F4531">
            <v>26.21</v>
          </cell>
          <cell r="G4531">
            <v>21.74</v>
          </cell>
          <cell r="H4531">
            <v>3.34</v>
          </cell>
        </row>
        <row r="4532">
          <cell r="A4532">
            <v>45433</v>
          </cell>
          <cell r="B4532">
            <v>36.090000000000003</v>
          </cell>
          <cell r="C4532">
            <v>38.99</v>
          </cell>
          <cell r="D4532">
            <v>45.61</v>
          </cell>
          <cell r="E4532">
            <v>23.66</v>
          </cell>
          <cell r="F4532">
            <v>26.27</v>
          </cell>
          <cell r="G4532">
            <v>21.74</v>
          </cell>
          <cell r="H4532">
            <v>3.36</v>
          </cell>
        </row>
        <row r="4533">
          <cell r="A4533">
            <v>45434</v>
          </cell>
          <cell r="B4533">
            <v>36.15</v>
          </cell>
          <cell r="C4533">
            <v>39.1</v>
          </cell>
          <cell r="D4533">
            <v>45.73</v>
          </cell>
          <cell r="E4533">
            <v>23.72</v>
          </cell>
          <cell r="F4533">
            <v>26.34</v>
          </cell>
          <cell r="G4533">
            <v>21.8</v>
          </cell>
          <cell r="H4533">
            <v>3.38</v>
          </cell>
        </row>
        <row r="4534">
          <cell r="A4534">
            <v>45435</v>
          </cell>
          <cell r="B4534">
            <v>36.369999999999997</v>
          </cell>
          <cell r="C4534">
            <v>39.18</v>
          </cell>
          <cell r="D4534">
            <v>46.04</v>
          </cell>
          <cell r="E4534">
            <v>23.69</v>
          </cell>
          <cell r="F4534">
            <v>26.37</v>
          </cell>
          <cell r="G4534">
            <v>21.93</v>
          </cell>
          <cell r="H4534">
            <v>3.37</v>
          </cell>
        </row>
        <row r="4535">
          <cell r="A4535">
            <v>45436</v>
          </cell>
          <cell r="B4535">
            <v>36.51</v>
          </cell>
          <cell r="C4535">
            <v>39.28</v>
          </cell>
          <cell r="D4535">
            <v>46.11</v>
          </cell>
          <cell r="E4535">
            <v>23.72</v>
          </cell>
          <cell r="F4535">
            <v>26.4</v>
          </cell>
          <cell r="G4535">
            <v>21.97</v>
          </cell>
          <cell r="H4535">
            <v>3.39</v>
          </cell>
        </row>
        <row r="4536">
          <cell r="A4536">
            <v>45437</v>
          </cell>
          <cell r="B4536">
            <v>36.54</v>
          </cell>
          <cell r="C4536">
            <v>39.369999999999997</v>
          </cell>
          <cell r="D4536">
            <v>46.19</v>
          </cell>
          <cell r="E4536">
            <v>23.77</v>
          </cell>
          <cell r="F4536">
            <v>26.44</v>
          </cell>
          <cell r="G4536">
            <v>22.03</v>
          </cell>
          <cell r="H4536">
            <v>3.39</v>
          </cell>
        </row>
        <row r="4537">
          <cell r="A4537">
            <v>45438</v>
          </cell>
          <cell r="B4537">
            <v>36.520000000000003</v>
          </cell>
          <cell r="C4537">
            <v>39.43</v>
          </cell>
          <cell r="D4537">
            <v>46.29</v>
          </cell>
          <cell r="E4537">
            <v>23.82</v>
          </cell>
          <cell r="F4537">
            <v>26.53</v>
          </cell>
          <cell r="G4537">
            <v>22.09</v>
          </cell>
          <cell r="H4537">
            <v>3.41</v>
          </cell>
        </row>
        <row r="4538">
          <cell r="A4538">
            <v>45439</v>
          </cell>
          <cell r="B4538">
            <v>36.520000000000003</v>
          </cell>
          <cell r="C4538">
            <v>39.43</v>
          </cell>
          <cell r="D4538">
            <v>46.29</v>
          </cell>
          <cell r="E4538">
            <v>23.82</v>
          </cell>
          <cell r="F4538">
            <v>26.53</v>
          </cell>
          <cell r="G4538">
            <v>22.09</v>
          </cell>
          <cell r="H4538">
            <v>3.41</v>
          </cell>
        </row>
        <row r="4539">
          <cell r="A4539">
            <v>45440</v>
          </cell>
          <cell r="B4539">
            <v>36.44</v>
          </cell>
          <cell r="C4539">
            <v>39.409999999999997</v>
          </cell>
          <cell r="D4539">
            <v>46.32</v>
          </cell>
          <cell r="E4539">
            <v>23.87</v>
          </cell>
          <cell r="F4539">
            <v>26.55</v>
          </cell>
          <cell r="G4539">
            <v>22.17</v>
          </cell>
          <cell r="H4539">
            <v>3.42</v>
          </cell>
        </row>
        <row r="4540">
          <cell r="A4540">
            <v>45441</v>
          </cell>
          <cell r="B4540">
            <v>36.51</v>
          </cell>
          <cell r="C4540">
            <v>39.42</v>
          </cell>
          <cell r="D4540">
            <v>46.34</v>
          </cell>
          <cell r="E4540">
            <v>23.92</v>
          </cell>
          <cell r="F4540">
            <v>26.56</v>
          </cell>
          <cell r="G4540">
            <v>22.15</v>
          </cell>
          <cell r="H4540">
            <v>3.43</v>
          </cell>
        </row>
        <row r="4541">
          <cell r="A4541">
            <v>45442</v>
          </cell>
          <cell r="B4541">
            <v>36.72</v>
          </cell>
          <cell r="C4541">
            <v>39.46</v>
          </cell>
          <cell r="D4541">
            <v>46.4</v>
          </cell>
          <cell r="E4541">
            <v>23.9</v>
          </cell>
          <cell r="F4541">
            <v>26.58</v>
          </cell>
          <cell r="G4541">
            <v>22.16</v>
          </cell>
          <cell r="H4541">
            <v>3.42</v>
          </cell>
        </row>
        <row r="4542">
          <cell r="A4542">
            <v>45443</v>
          </cell>
          <cell r="B4542">
            <v>36.549999999999997</v>
          </cell>
          <cell r="C4542">
            <v>39.369999999999997</v>
          </cell>
          <cell r="D4542">
            <v>46.27</v>
          </cell>
          <cell r="E4542">
            <v>23.85</v>
          </cell>
          <cell r="F4542">
            <v>26.51</v>
          </cell>
          <cell r="G4542">
            <v>22.1</v>
          </cell>
          <cell r="H4542">
            <v>3.44</v>
          </cell>
        </row>
        <row r="4543">
          <cell r="A4543">
            <v>45444</v>
          </cell>
          <cell r="B4543">
            <v>36.659999999999997</v>
          </cell>
          <cell r="C4543">
            <v>39.479999999999997</v>
          </cell>
          <cell r="D4543">
            <v>46.34</v>
          </cell>
          <cell r="E4543">
            <v>23.92</v>
          </cell>
          <cell r="F4543">
            <v>26.63</v>
          </cell>
          <cell r="G4543">
            <v>22.15</v>
          </cell>
          <cell r="H4543">
            <v>3.45</v>
          </cell>
        </row>
        <row r="4544">
          <cell r="A4544">
            <v>45445</v>
          </cell>
          <cell r="B4544">
            <v>36.659999999999997</v>
          </cell>
          <cell r="C4544">
            <v>39.479999999999997</v>
          </cell>
          <cell r="D4544">
            <v>46.34</v>
          </cell>
          <cell r="E4544">
            <v>23.92</v>
          </cell>
          <cell r="F4544">
            <v>26.63</v>
          </cell>
          <cell r="G4544">
            <v>22.15</v>
          </cell>
          <cell r="H4544">
            <v>3.45</v>
          </cell>
        </row>
        <row r="4545">
          <cell r="A4545">
            <v>45446</v>
          </cell>
          <cell r="B4545">
            <v>36.659999999999997</v>
          </cell>
          <cell r="C4545">
            <v>39.479999999999997</v>
          </cell>
          <cell r="D4545">
            <v>46.34</v>
          </cell>
          <cell r="E4545">
            <v>23.92</v>
          </cell>
          <cell r="F4545">
            <v>26.63</v>
          </cell>
          <cell r="G4545">
            <v>22.15</v>
          </cell>
          <cell r="H4545">
            <v>3.45</v>
          </cell>
        </row>
        <row r="4546">
          <cell r="A4546">
            <v>45447</v>
          </cell>
          <cell r="B4546">
            <v>36.49</v>
          </cell>
          <cell r="C4546">
            <v>39.61</v>
          </cell>
          <cell r="D4546">
            <v>46.5</v>
          </cell>
          <cell r="E4546">
            <v>23.98</v>
          </cell>
          <cell r="F4546">
            <v>26.56</v>
          </cell>
          <cell r="G4546">
            <v>22.28</v>
          </cell>
          <cell r="H4546">
            <v>3.49</v>
          </cell>
        </row>
        <row r="4547">
          <cell r="A4547">
            <v>45448</v>
          </cell>
          <cell r="B4547">
            <v>36.46</v>
          </cell>
          <cell r="C4547">
            <v>39.479999999999997</v>
          </cell>
          <cell r="D4547">
            <v>46.34</v>
          </cell>
          <cell r="E4547">
            <v>23.85</v>
          </cell>
          <cell r="F4547">
            <v>26.46</v>
          </cell>
          <cell r="G4547">
            <v>22.24</v>
          </cell>
          <cell r="H4547">
            <v>3.48</v>
          </cell>
        </row>
        <row r="4548">
          <cell r="A4548">
            <v>45449</v>
          </cell>
          <cell r="B4548">
            <v>36.33</v>
          </cell>
          <cell r="C4548">
            <v>39.380000000000003</v>
          </cell>
          <cell r="D4548">
            <v>46.3</v>
          </cell>
          <cell r="E4548">
            <v>23.88</v>
          </cell>
          <cell r="F4548">
            <v>26.39</v>
          </cell>
          <cell r="G4548">
            <v>22.29</v>
          </cell>
          <cell r="H4548">
            <v>3.49</v>
          </cell>
        </row>
        <row r="4549">
          <cell r="A4549">
            <v>45450</v>
          </cell>
          <cell r="B4549">
            <v>36.25</v>
          </cell>
          <cell r="C4549">
            <v>39.28</v>
          </cell>
          <cell r="D4549">
            <v>46.12</v>
          </cell>
          <cell r="E4549">
            <v>23.77</v>
          </cell>
          <cell r="F4549">
            <v>26.33</v>
          </cell>
          <cell r="G4549">
            <v>22.17</v>
          </cell>
          <cell r="H4549">
            <v>3.47</v>
          </cell>
        </row>
        <row r="4550">
          <cell r="A4550">
            <v>45451</v>
          </cell>
          <cell r="B4550">
            <v>36.340000000000003</v>
          </cell>
          <cell r="C4550">
            <v>39.35</v>
          </cell>
          <cell r="D4550">
            <v>46.23</v>
          </cell>
          <cell r="E4550">
            <v>23.83</v>
          </cell>
          <cell r="F4550">
            <v>26.37</v>
          </cell>
          <cell r="G4550">
            <v>22.21</v>
          </cell>
          <cell r="H4550">
            <v>3.49</v>
          </cell>
        </row>
        <row r="4551">
          <cell r="A4551">
            <v>45452</v>
          </cell>
          <cell r="B4551">
            <v>36.76</v>
          </cell>
          <cell r="C4551">
            <v>39.42</v>
          </cell>
          <cell r="D4551">
            <v>46.53</v>
          </cell>
          <cell r="E4551">
            <v>23.78</v>
          </cell>
          <cell r="F4551">
            <v>26.51</v>
          </cell>
          <cell r="G4551">
            <v>22.14</v>
          </cell>
          <cell r="H4551">
            <v>3.47</v>
          </cell>
        </row>
        <row r="4552">
          <cell r="A4552">
            <v>45453</v>
          </cell>
          <cell r="B4552">
            <v>36.76</v>
          </cell>
          <cell r="C4552">
            <v>39.42</v>
          </cell>
          <cell r="D4552">
            <v>46.53</v>
          </cell>
          <cell r="E4552">
            <v>23.78</v>
          </cell>
          <cell r="F4552">
            <v>26.51</v>
          </cell>
          <cell r="G4552">
            <v>22.14</v>
          </cell>
          <cell r="H4552">
            <v>3.47</v>
          </cell>
        </row>
        <row r="4553">
          <cell r="A4553">
            <v>45454</v>
          </cell>
          <cell r="B4553">
            <v>36.64</v>
          </cell>
          <cell r="C4553">
            <v>39.24</v>
          </cell>
          <cell r="D4553">
            <v>46.39</v>
          </cell>
          <cell r="E4553">
            <v>23.79</v>
          </cell>
          <cell r="F4553">
            <v>26.43</v>
          </cell>
          <cell r="G4553">
            <v>22.16</v>
          </cell>
          <cell r="H4553">
            <v>3.48</v>
          </cell>
        </row>
        <row r="4554">
          <cell r="A4554">
            <v>45455</v>
          </cell>
          <cell r="B4554">
            <v>36.590000000000003</v>
          </cell>
          <cell r="C4554">
            <v>39.090000000000003</v>
          </cell>
          <cell r="D4554">
            <v>46.37</v>
          </cell>
          <cell r="E4554">
            <v>23.77</v>
          </cell>
          <cell r="F4554">
            <v>26.4</v>
          </cell>
          <cell r="G4554">
            <v>22.19</v>
          </cell>
          <cell r="H4554">
            <v>3.47</v>
          </cell>
        </row>
        <row r="4555">
          <cell r="A4555">
            <v>45456</v>
          </cell>
          <cell r="B4555">
            <v>36.47</v>
          </cell>
          <cell r="C4555">
            <v>39.21</v>
          </cell>
          <cell r="D4555">
            <v>46.39</v>
          </cell>
          <cell r="E4555">
            <v>23.85</v>
          </cell>
          <cell r="F4555">
            <v>26.35</v>
          </cell>
          <cell r="G4555">
            <v>22.23</v>
          </cell>
          <cell r="H4555">
            <v>3.49</v>
          </cell>
        </row>
        <row r="4556">
          <cell r="A4556">
            <v>45457</v>
          </cell>
          <cell r="B4556">
            <v>36.590000000000003</v>
          </cell>
          <cell r="C4556">
            <v>39.1</v>
          </cell>
          <cell r="D4556">
            <v>46.43</v>
          </cell>
          <cell r="E4556">
            <v>23.86</v>
          </cell>
          <cell r="F4556">
            <v>26.43</v>
          </cell>
          <cell r="G4556">
            <v>22.23</v>
          </cell>
          <cell r="H4556">
            <v>3.47</v>
          </cell>
        </row>
        <row r="4557">
          <cell r="A4557">
            <v>45458</v>
          </cell>
          <cell r="B4557">
            <v>36.61</v>
          </cell>
          <cell r="C4557">
            <v>39</v>
          </cell>
          <cell r="D4557">
            <v>46.37</v>
          </cell>
          <cell r="E4557">
            <v>23.83</v>
          </cell>
          <cell r="F4557">
            <v>26.43</v>
          </cell>
          <cell r="G4557">
            <v>22.2</v>
          </cell>
          <cell r="H4557">
            <v>3.46</v>
          </cell>
        </row>
        <row r="4558">
          <cell r="A4558">
            <v>45459</v>
          </cell>
          <cell r="B4558">
            <v>36.53</v>
          </cell>
          <cell r="C4558">
            <v>38.9</v>
          </cell>
          <cell r="D4558">
            <v>46.1</v>
          </cell>
          <cell r="E4558">
            <v>23.74</v>
          </cell>
          <cell r="F4558">
            <v>26.39</v>
          </cell>
          <cell r="G4558">
            <v>22.11</v>
          </cell>
          <cell r="H4558">
            <v>3.46</v>
          </cell>
        </row>
        <row r="4559">
          <cell r="A4559">
            <v>45460</v>
          </cell>
          <cell r="B4559">
            <v>36.53</v>
          </cell>
          <cell r="C4559">
            <v>38.9</v>
          </cell>
          <cell r="D4559">
            <v>46.1</v>
          </cell>
          <cell r="E4559">
            <v>23.74</v>
          </cell>
          <cell r="F4559">
            <v>26.39</v>
          </cell>
          <cell r="G4559">
            <v>22.11</v>
          </cell>
          <cell r="H4559">
            <v>3.46</v>
          </cell>
        </row>
        <row r="4560">
          <cell r="A4560">
            <v>45461</v>
          </cell>
          <cell r="B4560">
            <v>36.700000000000003</v>
          </cell>
          <cell r="C4560">
            <v>39.18</v>
          </cell>
          <cell r="D4560">
            <v>46.38</v>
          </cell>
          <cell r="E4560">
            <v>23.88</v>
          </cell>
          <cell r="F4560">
            <v>26.54</v>
          </cell>
          <cell r="G4560">
            <v>22.22</v>
          </cell>
          <cell r="H4560">
            <v>3.49</v>
          </cell>
        </row>
        <row r="4561">
          <cell r="A4561">
            <v>45462</v>
          </cell>
          <cell r="B4561">
            <v>36.54</v>
          </cell>
          <cell r="C4561">
            <v>39.04</v>
          </cell>
          <cell r="D4561">
            <v>46.19</v>
          </cell>
          <cell r="E4561">
            <v>23.97</v>
          </cell>
          <cell r="F4561">
            <v>26.44</v>
          </cell>
          <cell r="G4561">
            <v>22.16</v>
          </cell>
          <cell r="H4561">
            <v>3.48</v>
          </cell>
        </row>
        <row r="4562">
          <cell r="A4562">
            <v>45463</v>
          </cell>
          <cell r="B4562">
            <v>36.549999999999997</v>
          </cell>
          <cell r="C4562">
            <v>39.08</v>
          </cell>
          <cell r="D4562">
            <v>46.24</v>
          </cell>
          <cell r="E4562">
            <v>24</v>
          </cell>
          <cell r="F4562">
            <v>26.46</v>
          </cell>
          <cell r="G4562">
            <v>22.14</v>
          </cell>
          <cell r="H4562">
            <v>3.48</v>
          </cell>
        </row>
        <row r="4563">
          <cell r="A4563">
            <v>45464</v>
          </cell>
          <cell r="B4563">
            <v>36.58</v>
          </cell>
          <cell r="C4563">
            <v>38.979999999999997</v>
          </cell>
          <cell r="D4563">
            <v>46.07</v>
          </cell>
          <cell r="E4563">
            <v>23.97</v>
          </cell>
          <cell r="F4563">
            <v>26.54</v>
          </cell>
          <cell r="G4563">
            <v>22.12</v>
          </cell>
          <cell r="H4563">
            <v>3.47</v>
          </cell>
        </row>
        <row r="4564">
          <cell r="A4564">
            <v>45465</v>
          </cell>
          <cell r="B4564">
            <v>36.5</v>
          </cell>
          <cell r="C4564">
            <v>38.82</v>
          </cell>
          <cell r="D4564">
            <v>45.96</v>
          </cell>
          <cell r="E4564">
            <v>23.9</v>
          </cell>
          <cell r="F4564">
            <v>26.47</v>
          </cell>
          <cell r="G4564">
            <v>22.09</v>
          </cell>
          <cell r="H4564">
            <v>3.46</v>
          </cell>
        </row>
        <row r="4565">
          <cell r="A4565">
            <v>45466</v>
          </cell>
          <cell r="B4565">
            <v>36.65</v>
          </cell>
          <cell r="C4565">
            <v>38.97</v>
          </cell>
          <cell r="D4565">
            <v>46.08</v>
          </cell>
          <cell r="E4565">
            <v>23.91</v>
          </cell>
          <cell r="F4565">
            <v>26.55</v>
          </cell>
          <cell r="G4565">
            <v>22.11</v>
          </cell>
          <cell r="H4565">
            <v>3.47</v>
          </cell>
        </row>
        <row r="4566">
          <cell r="A4566">
            <v>45467</v>
          </cell>
          <cell r="B4566">
            <v>36.65</v>
          </cell>
          <cell r="C4566">
            <v>38.97</v>
          </cell>
          <cell r="D4566">
            <v>46.08</v>
          </cell>
          <cell r="E4566">
            <v>23.91</v>
          </cell>
          <cell r="F4566">
            <v>26.55</v>
          </cell>
          <cell r="G4566">
            <v>22.11</v>
          </cell>
          <cell r="H4566">
            <v>3.47</v>
          </cell>
        </row>
        <row r="4567">
          <cell r="A4567">
            <v>45468</v>
          </cell>
          <cell r="B4567">
            <v>36.47</v>
          </cell>
          <cell r="C4567">
            <v>38.950000000000003</v>
          </cell>
          <cell r="D4567">
            <v>46.03</v>
          </cell>
          <cell r="E4567">
            <v>23.88</v>
          </cell>
          <cell r="F4567">
            <v>26.52</v>
          </cell>
          <cell r="G4567">
            <v>22.05</v>
          </cell>
          <cell r="H4567">
            <v>3.47</v>
          </cell>
        </row>
        <row r="4568">
          <cell r="A4568">
            <v>45469</v>
          </cell>
          <cell r="B4568">
            <v>36.6</v>
          </cell>
          <cell r="C4568">
            <v>39.020000000000003</v>
          </cell>
          <cell r="D4568">
            <v>46.2</v>
          </cell>
          <cell r="E4568">
            <v>23.94</v>
          </cell>
          <cell r="F4568">
            <v>26.6</v>
          </cell>
          <cell r="G4568">
            <v>22.13</v>
          </cell>
          <cell r="H4568">
            <v>3.47</v>
          </cell>
        </row>
        <row r="4569">
          <cell r="A4569">
            <v>45470</v>
          </cell>
          <cell r="B4569">
            <v>36.83</v>
          </cell>
          <cell r="C4569">
            <v>39.15</v>
          </cell>
          <cell r="D4569">
            <v>46.25</v>
          </cell>
          <cell r="E4569">
            <v>24.08</v>
          </cell>
          <cell r="F4569">
            <v>26.68</v>
          </cell>
          <cell r="G4569">
            <v>22.09</v>
          </cell>
          <cell r="H4569">
            <v>3.47</v>
          </cell>
        </row>
        <row r="4570">
          <cell r="A4570">
            <v>45471</v>
          </cell>
          <cell r="B4570">
            <v>36.74</v>
          </cell>
          <cell r="C4570">
            <v>39.08</v>
          </cell>
          <cell r="D4570">
            <v>46.15</v>
          </cell>
          <cell r="E4570">
            <v>23.94</v>
          </cell>
          <cell r="F4570">
            <v>26.57</v>
          </cell>
          <cell r="G4570">
            <v>22.01</v>
          </cell>
          <cell r="H4570">
            <v>3.43</v>
          </cell>
        </row>
        <row r="4571">
          <cell r="A4571">
            <v>45472</v>
          </cell>
          <cell r="B4571">
            <v>36.61</v>
          </cell>
          <cell r="C4571">
            <v>38.97</v>
          </cell>
          <cell r="D4571">
            <v>46.05</v>
          </cell>
          <cell r="E4571">
            <v>23.94</v>
          </cell>
          <cell r="F4571">
            <v>26.52</v>
          </cell>
          <cell r="G4571">
            <v>21.95</v>
          </cell>
          <cell r="H4571">
            <v>3.43</v>
          </cell>
        </row>
        <row r="4572">
          <cell r="A4572">
            <v>45473</v>
          </cell>
          <cell r="B4572">
            <v>36.590000000000003</v>
          </cell>
          <cell r="C4572">
            <v>39.159999999999997</v>
          </cell>
          <cell r="D4572">
            <v>46.1</v>
          </cell>
          <cell r="E4572">
            <v>24.03</v>
          </cell>
          <cell r="F4572">
            <v>26.58</v>
          </cell>
          <cell r="G4572">
            <v>22.05</v>
          </cell>
          <cell r="H4572">
            <v>3.45</v>
          </cell>
        </row>
        <row r="4573">
          <cell r="A4573">
            <v>45474</v>
          </cell>
          <cell r="B4573">
            <v>36.590000000000003</v>
          </cell>
          <cell r="C4573">
            <v>39.159999999999997</v>
          </cell>
          <cell r="D4573">
            <v>46.1</v>
          </cell>
          <cell r="E4573">
            <v>24.03</v>
          </cell>
          <cell r="F4573">
            <v>26.58</v>
          </cell>
          <cell r="G4573">
            <v>22.05</v>
          </cell>
          <cell r="H4573">
            <v>3.45</v>
          </cell>
        </row>
        <row r="4574">
          <cell r="A4574">
            <v>45475</v>
          </cell>
          <cell r="B4574">
            <v>36.630000000000003</v>
          </cell>
          <cell r="C4574">
            <v>39.119999999999997</v>
          </cell>
          <cell r="D4574">
            <v>46.06</v>
          </cell>
          <cell r="E4574">
            <v>23.95</v>
          </cell>
          <cell r="F4574">
            <v>26.46</v>
          </cell>
          <cell r="G4574">
            <v>21.89</v>
          </cell>
          <cell r="H4574">
            <v>3.43</v>
          </cell>
        </row>
        <row r="4575">
          <cell r="A4575">
            <v>45476</v>
          </cell>
          <cell r="B4575">
            <v>36.72</v>
          </cell>
          <cell r="C4575">
            <v>39.26</v>
          </cell>
          <cell r="D4575">
            <v>46.35</v>
          </cell>
          <cell r="E4575">
            <v>24.12</v>
          </cell>
          <cell r="F4575">
            <v>26.65</v>
          </cell>
          <cell r="G4575">
            <v>22.05</v>
          </cell>
          <cell r="H4575">
            <v>3.46</v>
          </cell>
        </row>
        <row r="4576">
          <cell r="A4576">
            <v>45477</v>
          </cell>
          <cell r="B4576">
            <v>36.46</v>
          </cell>
          <cell r="C4576">
            <v>39.14</v>
          </cell>
          <cell r="D4576">
            <v>46.25</v>
          </cell>
          <cell r="E4576">
            <v>24.08</v>
          </cell>
          <cell r="F4576">
            <v>26.55</v>
          </cell>
          <cell r="G4576">
            <v>21.99</v>
          </cell>
          <cell r="H4576">
            <v>3.46</v>
          </cell>
        </row>
        <row r="4577">
          <cell r="A4577">
            <v>45478</v>
          </cell>
          <cell r="B4577">
            <v>36.47</v>
          </cell>
          <cell r="C4577">
            <v>39.25</v>
          </cell>
          <cell r="D4577">
            <v>46.32</v>
          </cell>
          <cell r="E4577">
            <v>24.18</v>
          </cell>
          <cell r="F4577">
            <v>26.61</v>
          </cell>
          <cell r="G4577">
            <v>22.04</v>
          </cell>
          <cell r="H4577">
            <v>3.46</v>
          </cell>
        </row>
        <row r="4578">
          <cell r="A4578">
            <v>45479</v>
          </cell>
          <cell r="B4578">
            <v>36.42</v>
          </cell>
          <cell r="C4578">
            <v>39.24</v>
          </cell>
          <cell r="D4578">
            <v>46.31</v>
          </cell>
          <cell r="E4578">
            <v>24.12</v>
          </cell>
          <cell r="F4578">
            <v>26.58</v>
          </cell>
          <cell r="G4578">
            <v>22</v>
          </cell>
          <cell r="H4578">
            <v>3.46</v>
          </cell>
        </row>
        <row r="4579">
          <cell r="A4579">
            <v>45480</v>
          </cell>
          <cell r="B4579">
            <v>36.28</v>
          </cell>
          <cell r="C4579">
            <v>39.07</v>
          </cell>
          <cell r="D4579">
            <v>46.23</v>
          </cell>
          <cell r="E4579">
            <v>24.08</v>
          </cell>
          <cell r="F4579">
            <v>26.4</v>
          </cell>
          <cell r="G4579">
            <v>22</v>
          </cell>
          <cell r="H4579">
            <v>3.44</v>
          </cell>
        </row>
        <row r="4580">
          <cell r="A4580">
            <v>45481</v>
          </cell>
          <cell r="B4580">
            <v>36.28</v>
          </cell>
          <cell r="C4580">
            <v>39.07</v>
          </cell>
          <cell r="D4580">
            <v>46.23</v>
          </cell>
          <cell r="E4580">
            <v>24.08</v>
          </cell>
          <cell r="F4580">
            <v>26.4</v>
          </cell>
          <cell r="G4580">
            <v>22</v>
          </cell>
          <cell r="H4580">
            <v>3.44</v>
          </cell>
        </row>
        <row r="4581">
          <cell r="A4581">
            <v>45482</v>
          </cell>
          <cell r="B4581">
            <v>36.299999999999997</v>
          </cell>
          <cell r="C4581">
            <v>39.11</v>
          </cell>
          <cell r="D4581">
            <v>46.25</v>
          </cell>
          <cell r="E4581">
            <v>24.08</v>
          </cell>
          <cell r="F4581">
            <v>26.43</v>
          </cell>
          <cell r="G4581">
            <v>21.96</v>
          </cell>
          <cell r="H4581">
            <v>3.42</v>
          </cell>
        </row>
        <row r="4582">
          <cell r="A4582">
            <v>45483</v>
          </cell>
          <cell r="B4582">
            <v>36.28</v>
          </cell>
          <cell r="C4582">
            <v>39.04</v>
          </cell>
          <cell r="D4582">
            <v>46.17</v>
          </cell>
          <cell r="E4582">
            <v>24.05</v>
          </cell>
          <cell r="F4582">
            <v>26.42</v>
          </cell>
          <cell r="G4582">
            <v>21.95</v>
          </cell>
          <cell r="H4582">
            <v>3.42</v>
          </cell>
        </row>
        <row r="4583">
          <cell r="A4583">
            <v>45484</v>
          </cell>
          <cell r="B4583">
            <v>36.130000000000003</v>
          </cell>
          <cell r="C4583">
            <v>38.950000000000003</v>
          </cell>
          <cell r="D4583">
            <v>46.2</v>
          </cell>
          <cell r="E4583">
            <v>24</v>
          </cell>
          <cell r="F4583">
            <v>26.33</v>
          </cell>
          <cell r="G4583">
            <v>21.71</v>
          </cell>
          <cell r="H4583">
            <v>3.41</v>
          </cell>
        </row>
        <row r="4584">
          <cell r="A4584">
            <v>45485</v>
          </cell>
          <cell r="B4584">
            <v>36.03</v>
          </cell>
          <cell r="C4584">
            <v>38.96</v>
          </cell>
          <cell r="D4584">
            <v>46.27</v>
          </cell>
          <cell r="E4584">
            <v>23.96</v>
          </cell>
          <cell r="F4584">
            <v>26.24</v>
          </cell>
          <cell r="G4584">
            <v>21.64</v>
          </cell>
          <cell r="H4584">
            <v>3.41</v>
          </cell>
        </row>
        <row r="4585">
          <cell r="A4585">
            <v>45486</v>
          </cell>
          <cell r="B4585">
            <v>36.049999999999997</v>
          </cell>
          <cell r="C4585">
            <v>39.01</v>
          </cell>
          <cell r="D4585">
            <v>46.38</v>
          </cell>
          <cell r="E4585">
            <v>24.01</v>
          </cell>
          <cell r="F4585">
            <v>26.27</v>
          </cell>
          <cell r="G4585">
            <v>21.72</v>
          </cell>
          <cell r="H4585">
            <v>3.4</v>
          </cell>
        </row>
        <row r="4586">
          <cell r="A4586">
            <v>45487</v>
          </cell>
          <cell r="B4586">
            <v>36.08</v>
          </cell>
          <cell r="C4586">
            <v>39.090000000000003</v>
          </cell>
          <cell r="D4586">
            <v>46.54</v>
          </cell>
          <cell r="E4586">
            <v>24.03</v>
          </cell>
          <cell r="F4586">
            <v>26.23</v>
          </cell>
          <cell r="G4586">
            <v>21.73</v>
          </cell>
          <cell r="H4586">
            <v>3.4</v>
          </cell>
        </row>
        <row r="4587">
          <cell r="A4587">
            <v>45488</v>
          </cell>
          <cell r="B4587">
            <v>36.08</v>
          </cell>
          <cell r="C4587">
            <v>39.090000000000003</v>
          </cell>
          <cell r="D4587">
            <v>46.54</v>
          </cell>
          <cell r="E4587">
            <v>24.03</v>
          </cell>
          <cell r="F4587">
            <v>26.23</v>
          </cell>
          <cell r="G4587">
            <v>21.73</v>
          </cell>
          <cell r="H4587">
            <v>3.4</v>
          </cell>
        </row>
        <row r="4588">
          <cell r="A4588">
            <v>45489</v>
          </cell>
          <cell r="B4588">
            <v>36.06</v>
          </cell>
          <cell r="C4588">
            <v>39.08</v>
          </cell>
          <cell r="D4588">
            <v>46.52</v>
          </cell>
          <cell r="E4588">
            <v>23.94</v>
          </cell>
          <cell r="F4588">
            <v>26.16</v>
          </cell>
          <cell r="G4588">
            <v>21.6</v>
          </cell>
          <cell r="H4588">
            <v>3.38</v>
          </cell>
        </row>
        <row r="4589">
          <cell r="A4589">
            <v>45490</v>
          </cell>
          <cell r="B4589">
            <v>35.799999999999997</v>
          </cell>
          <cell r="C4589">
            <v>38.82</v>
          </cell>
          <cell r="D4589">
            <v>46.2</v>
          </cell>
          <cell r="E4589">
            <v>23.72</v>
          </cell>
          <cell r="F4589">
            <v>25.98</v>
          </cell>
          <cell r="G4589">
            <v>21.48</v>
          </cell>
          <cell r="H4589">
            <v>3.36</v>
          </cell>
        </row>
        <row r="4590">
          <cell r="A4590">
            <v>45491</v>
          </cell>
          <cell r="B4590">
            <v>35.86</v>
          </cell>
          <cell r="C4590">
            <v>39.020000000000003</v>
          </cell>
          <cell r="D4590">
            <v>46.39</v>
          </cell>
          <cell r="E4590">
            <v>23.71</v>
          </cell>
          <cell r="F4590">
            <v>26.01</v>
          </cell>
          <cell r="G4590">
            <v>21.51</v>
          </cell>
          <cell r="H4590">
            <v>3.38</v>
          </cell>
        </row>
        <row r="4591">
          <cell r="A4591">
            <v>45492</v>
          </cell>
          <cell r="B4591">
            <v>36.11</v>
          </cell>
          <cell r="C4591">
            <v>39.119999999999997</v>
          </cell>
          <cell r="D4591">
            <v>46.48</v>
          </cell>
          <cell r="E4591">
            <v>23.8</v>
          </cell>
          <cell r="F4591">
            <v>26.15</v>
          </cell>
          <cell r="G4591">
            <v>21.49</v>
          </cell>
          <cell r="H4591">
            <v>3.39</v>
          </cell>
        </row>
        <row r="4592">
          <cell r="A4592">
            <v>45493</v>
          </cell>
          <cell r="B4592">
            <v>36.14</v>
          </cell>
          <cell r="C4592">
            <v>39.119999999999997</v>
          </cell>
          <cell r="D4592">
            <v>46.42</v>
          </cell>
          <cell r="E4592">
            <v>23.78</v>
          </cell>
          <cell r="F4592">
            <v>26.15</v>
          </cell>
          <cell r="G4592">
            <v>21.49</v>
          </cell>
          <cell r="H4592">
            <v>3.37</v>
          </cell>
        </row>
        <row r="4593">
          <cell r="A4593">
            <v>45494</v>
          </cell>
          <cell r="B4593">
            <v>36.14</v>
          </cell>
          <cell r="C4593">
            <v>39.119999999999997</v>
          </cell>
          <cell r="D4593">
            <v>46.42</v>
          </cell>
          <cell r="E4593">
            <v>23.78</v>
          </cell>
          <cell r="F4593">
            <v>26.15</v>
          </cell>
          <cell r="G4593">
            <v>21.49</v>
          </cell>
          <cell r="H4593">
            <v>3.37</v>
          </cell>
        </row>
        <row r="4594">
          <cell r="A4594">
            <v>45495</v>
          </cell>
          <cell r="B4594">
            <v>36.14</v>
          </cell>
          <cell r="C4594">
            <v>39.119999999999997</v>
          </cell>
          <cell r="D4594">
            <v>46.42</v>
          </cell>
          <cell r="E4594">
            <v>23.78</v>
          </cell>
          <cell r="F4594">
            <v>26.15</v>
          </cell>
          <cell r="G4594">
            <v>21.49</v>
          </cell>
          <cell r="H4594">
            <v>3.37</v>
          </cell>
        </row>
        <row r="4595">
          <cell r="A4595">
            <v>45496</v>
          </cell>
          <cell r="B4595">
            <v>36.130000000000003</v>
          </cell>
          <cell r="C4595">
            <v>39.159999999999997</v>
          </cell>
          <cell r="D4595">
            <v>46.49</v>
          </cell>
          <cell r="E4595">
            <v>23.61</v>
          </cell>
          <cell r="F4595">
            <v>26.06</v>
          </cell>
          <cell r="G4595">
            <v>21.31</v>
          </cell>
          <cell r="H4595">
            <v>3.35</v>
          </cell>
        </row>
        <row r="4596">
          <cell r="A4596">
            <v>45497</v>
          </cell>
          <cell r="B4596">
            <v>36</v>
          </cell>
          <cell r="C4596">
            <v>38.86</v>
          </cell>
          <cell r="D4596">
            <v>46.19</v>
          </cell>
          <cell r="E4596">
            <v>23.41</v>
          </cell>
          <cell r="F4596">
            <v>25.93</v>
          </cell>
          <cell r="G4596">
            <v>21.13</v>
          </cell>
          <cell r="H4596">
            <v>3.33</v>
          </cell>
        </row>
        <row r="4597">
          <cell r="A4597">
            <v>45498</v>
          </cell>
          <cell r="B4597">
            <v>35.979999999999997</v>
          </cell>
          <cell r="C4597">
            <v>38.799999999999997</v>
          </cell>
          <cell r="D4597">
            <v>46.15</v>
          </cell>
          <cell r="E4597">
            <v>23.22</v>
          </cell>
          <cell r="F4597">
            <v>25.85</v>
          </cell>
          <cell r="G4597">
            <v>21.03</v>
          </cell>
          <cell r="H4597">
            <v>3.32</v>
          </cell>
        </row>
        <row r="4598">
          <cell r="A4598">
            <v>45499</v>
          </cell>
          <cell r="B4598">
            <v>36.090000000000003</v>
          </cell>
          <cell r="C4598">
            <v>38.979999999999997</v>
          </cell>
          <cell r="D4598">
            <v>46.15</v>
          </cell>
          <cell r="E4598">
            <v>23.23</v>
          </cell>
          <cell r="F4598">
            <v>25.93</v>
          </cell>
          <cell r="G4598">
            <v>20.97</v>
          </cell>
          <cell r="H4598">
            <v>3.32</v>
          </cell>
        </row>
        <row r="4599">
          <cell r="A4599">
            <v>45500</v>
          </cell>
          <cell r="B4599">
            <v>35.93</v>
          </cell>
          <cell r="C4599">
            <v>38.78</v>
          </cell>
          <cell r="D4599">
            <v>45.98</v>
          </cell>
          <cell r="E4599">
            <v>23.17</v>
          </cell>
          <cell r="F4599">
            <v>25.82</v>
          </cell>
          <cell r="G4599">
            <v>20.92</v>
          </cell>
          <cell r="H4599">
            <v>3.31</v>
          </cell>
        </row>
        <row r="4600">
          <cell r="A4600">
            <v>45501</v>
          </cell>
          <cell r="B4600">
            <v>35.93</v>
          </cell>
          <cell r="C4600">
            <v>38.78</v>
          </cell>
          <cell r="D4600">
            <v>45.98</v>
          </cell>
          <cell r="E4600">
            <v>23.17</v>
          </cell>
          <cell r="F4600">
            <v>25.82</v>
          </cell>
          <cell r="G4600">
            <v>20.92</v>
          </cell>
          <cell r="H4600">
            <v>3.31</v>
          </cell>
        </row>
        <row r="4601">
          <cell r="A4601">
            <v>45502</v>
          </cell>
          <cell r="B4601">
            <v>35.93</v>
          </cell>
          <cell r="C4601">
            <v>38.78</v>
          </cell>
          <cell r="D4601">
            <v>45.98</v>
          </cell>
          <cell r="E4601">
            <v>23.17</v>
          </cell>
          <cell r="F4601">
            <v>25.82</v>
          </cell>
          <cell r="G4601">
            <v>20.92</v>
          </cell>
          <cell r="H4601">
            <v>3.31</v>
          </cell>
        </row>
        <row r="4602">
          <cell r="A4602">
            <v>45503</v>
          </cell>
          <cell r="B4602">
            <v>35.86</v>
          </cell>
          <cell r="C4602">
            <v>38.6</v>
          </cell>
          <cell r="D4602">
            <v>45.84</v>
          </cell>
          <cell r="E4602">
            <v>23.09</v>
          </cell>
          <cell r="F4602">
            <v>25.69</v>
          </cell>
          <cell r="G4602">
            <v>20.81</v>
          </cell>
          <cell r="H4602">
            <v>3.29</v>
          </cell>
        </row>
        <row r="4603">
          <cell r="A4603">
            <v>45504</v>
          </cell>
          <cell r="B4603">
            <v>35.729999999999997</v>
          </cell>
          <cell r="C4603">
            <v>38.47</v>
          </cell>
          <cell r="D4603">
            <v>45.65</v>
          </cell>
          <cell r="E4603">
            <v>22.96</v>
          </cell>
          <cell r="F4603">
            <v>25.61</v>
          </cell>
          <cell r="G4603">
            <v>20.83</v>
          </cell>
          <cell r="H4603">
            <v>3.3</v>
          </cell>
        </row>
        <row r="4604">
          <cell r="A4604">
            <v>45505</v>
          </cell>
          <cell r="B4604">
            <v>35.29</v>
          </cell>
          <cell r="C4604">
            <v>38.03</v>
          </cell>
          <cell r="D4604">
            <v>45.13</v>
          </cell>
          <cell r="E4604">
            <v>22.68</v>
          </cell>
          <cell r="F4604">
            <v>25.36</v>
          </cell>
          <cell r="G4604">
            <v>20.75</v>
          </cell>
          <cell r="H4604">
            <v>3.28</v>
          </cell>
        </row>
        <row r="4605">
          <cell r="A4605">
            <v>45506</v>
          </cell>
          <cell r="B4605">
            <v>35.450000000000003</v>
          </cell>
          <cell r="C4605">
            <v>38.06</v>
          </cell>
          <cell r="D4605">
            <v>44.87</v>
          </cell>
          <cell r="E4605">
            <v>22.64</v>
          </cell>
          <cell r="F4605">
            <v>25.36</v>
          </cell>
          <cell r="G4605">
            <v>20.79</v>
          </cell>
          <cell r="H4605">
            <v>3.29</v>
          </cell>
        </row>
        <row r="4606">
          <cell r="A4606">
            <v>45507</v>
          </cell>
          <cell r="B4606">
            <v>35.200000000000003</v>
          </cell>
          <cell r="C4606">
            <v>37.86</v>
          </cell>
          <cell r="D4606">
            <v>44.57</v>
          </cell>
          <cell r="E4606">
            <v>22.54</v>
          </cell>
          <cell r="F4606">
            <v>25.17</v>
          </cell>
          <cell r="G4606">
            <v>20.65</v>
          </cell>
          <cell r="H4606">
            <v>3.26</v>
          </cell>
        </row>
        <row r="4607">
          <cell r="A4607">
            <v>45508</v>
          </cell>
          <cell r="B4607">
            <v>35.159999999999997</v>
          </cell>
          <cell r="C4607">
            <v>38.21</v>
          </cell>
          <cell r="D4607">
            <v>44.74</v>
          </cell>
          <cell r="E4607">
            <v>22.46</v>
          </cell>
          <cell r="F4607">
            <v>25.17</v>
          </cell>
          <cell r="G4607">
            <v>20.66</v>
          </cell>
          <cell r="H4607">
            <v>3.31</v>
          </cell>
        </row>
        <row r="4608">
          <cell r="A4608">
            <v>45509</v>
          </cell>
          <cell r="B4608">
            <v>35.159999999999997</v>
          </cell>
          <cell r="C4608">
            <v>38.21</v>
          </cell>
          <cell r="D4608">
            <v>44.74</v>
          </cell>
          <cell r="E4608">
            <v>22.46</v>
          </cell>
          <cell r="F4608">
            <v>25.17</v>
          </cell>
          <cell r="G4608">
            <v>20.66</v>
          </cell>
          <cell r="H4608">
            <v>3.31</v>
          </cell>
        </row>
        <row r="4609">
          <cell r="A4609">
            <v>45510</v>
          </cell>
          <cell r="B4609">
            <v>35.33</v>
          </cell>
          <cell r="C4609">
            <v>38.520000000000003</v>
          </cell>
          <cell r="D4609">
            <v>44.97</v>
          </cell>
          <cell r="E4609">
            <v>22.68</v>
          </cell>
          <cell r="F4609">
            <v>25.4</v>
          </cell>
          <cell r="G4609">
            <v>20.81</v>
          </cell>
          <cell r="H4609">
            <v>3.34</v>
          </cell>
        </row>
        <row r="4610">
          <cell r="A4610">
            <v>45511</v>
          </cell>
          <cell r="B4610">
            <v>35.44</v>
          </cell>
          <cell r="C4610">
            <v>38.479999999999997</v>
          </cell>
          <cell r="D4610">
            <v>44.77</v>
          </cell>
          <cell r="E4610">
            <v>22.82</v>
          </cell>
          <cell r="F4610">
            <v>25.53</v>
          </cell>
          <cell r="G4610">
            <v>21.02</v>
          </cell>
          <cell r="H4610">
            <v>3.35</v>
          </cell>
        </row>
        <row r="4611">
          <cell r="A4611">
            <v>45512</v>
          </cell>
          <cell r="B4611">
            <v>35.409999999999997</v>
          </cell>
          <cell r="C4611">
            <v>38.5</v>
          </cell>
          <cell r="D4611">
            <v>44.68</v>
          </cell>
          <cell r="E4611">
            <v>22.73</v>
          </cell>
          <cell r="F4611">
            <v>25.58</v>
          </cell>
          <cell r="G4611">
            <v>20.97</v>
          </cell>
          <cell r="H4611">
            <v>3.36</v>
          </cell>
        </row>
        <row r="4612">
          <cell r="A4612">
            <v>45513</v>
          </cell>
          <cell r="B4612">
            <v>35.04</v>
          </cell>
          <cell r="C4612">
            <v>38.06</v>
          </cell>
          <cell r="D4612">
            <v>44.43</v>
          </cell>
          <cell r="E4612">
            <v>22.69</v>
          </cell>
          <cell r="F4612">
            <v>25.31</v>
          </cell>
          <cell r="G4612">
            <v>20.78</v>
          </cell>
          <cell r="H4612">
            <v>3.31</v>
          </cell>
        </row>
        <row r="4613">
          <cell r="A4613">
            <v>45514</v>
          </cell>
          <cell r="B4613">
            <v>35.130000000000003</v>
          </cell>
          <cell r="C4613">
            <v>38.172499999999999</v>
          </cell>
          <cell r="D4613">
            <v>44.6</v>
          </cell>
          <cell r="E4613">
            <v>22.77</v>
          </cell>
          <cell r="F4613">
            <v>25.39</v>
          </cell>
          <cell r="G4613">
            <v>20.88</v>
          </cell>
          <cell r="H4613">
            <v>3.33</v>
          </cell>
        </row>
        <row r="4614">
          <cell r="A4614">
            <v>45515</v>
          </cell>
          <cell r="B4614">
            <v>35.130000000000003</v>
          </cell>
          <cell r="C4614">
            <v>38.17</v>
          </cell>
          <cell r="D4614">
            <v>44.6</v>
          </cell>
          <cell r="E4614">
            <v>22.77</v>
          </cell>
          <cell r="F4614">
            <v>25.39</v>
          </cell>
          <cell r="G4614">
            <v>20.88</v>
          </cell>
          <cell r="H4614">
            <v>3.33</v>
          </cell>
        </row>
        <row r="4615">
          <cell r="A4615">
            <v>45516</v>
          </cell>
          <cell r="B4615">
            <v>35.130000000000003</v>
          </cell>
          <cell r="C4615">
            <v>38.17</v>
          </cell>
          <cell r="D4615">
            <v>44.6</v>
          </cell>
          <cell r="E4615">
            <v>22.77</v>
          </cell>
          <cell r="F4615">
            <v>25.39</v>
          </cell>
          <cell r="G4615">
            <v>20.88</v>
          </cell>
          <cell r="H4615">
            <v>3.33</v>
          </cell>
        </row>
        <row r="4616">
          <cell r="A4616">
            <v>45517</v>
          </cell>
          <cell r="B4616">
            <v>35.01</v>
          </cell>
          <cell r="C4616">
            <v>38.08</v>
          </cell>
          <cell r="D4616">
            <v>44.47</v>
          </cell>
          <cell r="E4616">
            <v>22.69</v>
          </cell>
          <cell r="F4616">
            <v>25.28</v>
          </cell>
          <cell r="G4616">
            <v>20.83</v>
          </cell>
          <cell r="H4616">
            <v>3.31</v>
          </cell>
        </row>
        <row r="4617">
          <cell r="A4617">
            <v>45518</v>
          </cell>
          <cell r="B4617">
            <v>34.81</v>
          </cell>
          <cell r="C4617">
            <v>38.090000000000003</v>
          </cell>
          <cell r="D4617">
            <v>44.57</v>
          </cell>
          <cell r="E4617">
            <v>22.74</v>
          </cell>
          <cell r="F4617">
            <v>25.21</v>
          </cell>
          <cell r="G4617">
            <v>20.88</v>
          </cell>
          <cell r="H4617">
            <v>3.31</v>
          </cell>
        </row>
        <row r="4618">
          <cell r="A4618">
            <v>45519</v>
          </cell>
          <cell r="B4618">
            <v>35.03</v>
          </cell>
          <cell r="C4618">
            <v>38.36</v>
          </cell>
          <cell r="D4618">
            <v>44.69</v>
          </cell>
          <cell r="E4618">
            <v>22.65</v>
          </cell>
          <cell r="F4618">
            <v>25.34</v>
          </cell>
          <cell r="G4618">
            <v>20.7</v>
          </cell>
          <cell r="H4618">
            <v>3.33</v>
          </cell>
        </row>
        <row r="4619">
          <cell r="A4619">
            <v>45520</v>
          </cell>
          <cell r="B4619">
            <v>35.03</v>
          </cell>
          <cell r="C4619">
            <v>38.36</v>
          </cell>
          <cell r="D4619">
            <v>44.69</v>
          </cell>
          <cell r="E4619">
            <v>22.65</v>
          </cell>
          <cell r="F4619">
            <v>25.34</v>
          </cell>
          <cell r="G4619">
            <v>20.7</v>
          </cell>
          <cell r="H4619">
            <v>3.33</v>
          </cell>
        </row>
        <row r="4620">
          <cell r="A4620">
            <v>45521</v>
          </cell>
          <cell r="B4620">
            <v>35.03</v>
          </cell>
          <cell r="C4620">
            <v>38.36</v>
          </cell>
          <cell r="D4620">
            <v>44.69</v>
          </cell>
          <cell r="E4620">
            <v>22.65</v>
          </cell>
          <cell r="F4620">
            <v>25.34</v>
          </cell>
          <cell r="G4620">
            <v>20.7</v>
          </cell>
          <cell r="H4620">
            <v>3.33</v>
          </cell>
        </row>
        <row r="4621">
          <cell r="A4621">
            <v>45522</v>
          </cell>
          <cell r="B4621">
            <v>35.03</v>
          </cell>
          <cell r="C4621">
            <v>38.36</v>
          </cell>
          <cell r="D4621">
            <v>44.69</v>
          </cell>
          <cell r="E4621">
            <v>22.65</v>
          </cell>
          <cell r="F4621">
            <v>25.34</v>
          </cell>
          <cell r="G4621">
            <v>20.7</v>
          </cell>
          <cell r="H4621">
            <v>3.33</v>
          </cell>
        </row>
        <row r="4622">
          <cell r="A4622">
            <v>45523</v>
          </cell>
          <cell r="B4622">
            <v>34.36</v>
          </cell>
          <cell r="C4622">
            <v>37.71</v>
          </cell>
          <cell r="D4622">
            <v>44.25</v>
          </cell>
          <cell r="E4622">
            <v>22.58</v>
          </cell>
          <cell r="F4622">
            <v>24.95</v>
          </cell>
          <cell r="G4622">
            <v>20.57</v>
          </cell>
          <cell r="H4622">
            <v>3.28</v>
          </cell>
        </row>
        <row r="4623">
          <cell r="A4623">
            <v>45524</v>
          </cell>
          <cell r="B4623">
            <v>34.14</v>
          </cell>
          <cell r="C4623">
            <v>37.659999999999997</v>
          </cell>
          <cell r="D4623">
            <v>44.12</v>
          </cell>
          <cell r="E4623">
            <v>22.59</v>
          </cell>
          <cell r="F4623">
            <v>24.86</v>
          </cell>
          <cell r="G4623">
            <v>20.62</v>
          </cell>
          <cell r="H4623">
            <v>3.3</v>
          </cell>
        </row>
        <row r="4624">
          <cell r="A4624">
            <v>45525</v>
          </cell>
          <cell r="B4624">
            <v>33.97</v>
          </cell>
          <cell r="C4624">
            <v>37.61</v>
          </cell>
          <cell r="D4624">
            <v>44.05</v>
          </cell>
          <cell r="E4624">
            <v>22.55</v>
          </cell>
          <cell r="F4624">
            <v>24.76</v>
          </cell>
          <cell r="G4624">
            <v>20.65</v>
          </cell>
          <cell r="H4624">
            <v>3.31</v>
          </cell>
        </row>
        <row r="4625">
          <cell r="A4625">
            <v>45526</v>
          </cell>
          <cell r="B4625">
            <v>34.14</v>
          </cell>
          <cell r="C4625">
            <v>37.86</v>
          </cell>
          <cell r="D4625">
            <v>44.45</v>
          </cell>
          <cell r="E4625">
            <v>22.62</v>
          </cell>
          <cell r="F4625">
            <v>24.93</v>
          </cell>
          <cell r="G4625">
            <v>20.73</v>
          </cell>
          <cell r="H4625">
            <v>3.33</v>
          </cell>
        </row>
        <row r="4626">
          <cell r="A4626">
            <v>45527</v>
          </cell>
          <cell r="B4626">
            <v>34.33</v>
          </cell>
          <cell r="C4626">
            <v>38</v>
          </cell>
          <cell r="D4626">
            <v>44.75</v>
          </cell>
          <cell r="E4626">
            <v>22.66</v>
          </cell>
          <cell r="F4626">
            <v>25.05</v>
          </cell>
          <cell r="G4626">
            <v>20.84</v>
          </cell>
          <cell r="H4626">
            <v>3.34</v>
          </cell>
        </row>
        <row r="4627">
          <cell r="A4627">
            <v>45528</v>
          </cell>
          <cell r="B4627">
            <v>34.08</v>
          </cell>
          <cell r="C4627">
            <v>37.72</v>
          </cell>
          <cell r="D4627">
            <v>44.49</v>
          </cell>
          <cell r="E4627">
            <v>22.52</v>
          </cell>
          <cell r="F4627">
            <v>24.89</v>
          </cell>
          <cell r="G4627">
            <v>20.69</v>
          </cell>
          <cell r="H4627">
            <v>3.3</v>
          </cell>
        </row>
        <row r="4628">
          <cell r="A4628">
            <v>45529</v>
          </cell>
          <cell r="B4628">
            <v>33.76</v>
          </cell>
          <cell r="C4628">
            <v>37.619999999999997</v>
          </cell>
          <cell r="D4628">
            <v>44.4</v>
          </cell>
          <cell r="E4628">
            <v>22.56</v>
          </cell>
          <cell r="F4628">
            <v>24.82</v>
          </cell>
          <cell r="G4628">
            <v>20.76</v>
          </cell>
          <cell r="H4628">
            <v>3.3</v>
          </cell>
        </row>
        <row r="4629">
          <cell r="A4629">
            <v>45530</v>
          </cell>
          <cell r="B4629">
            <v>33.76</v>
          </cell>
          <cell r="C4629">
            <v>37.619999999999997</v>
          </cell>
          <cell r="D4629">
            <v>44.4</v>
          </cell>
          <cell r="E4629">
            <v>22.56</v>
          </cell>
          <cell r="F4629">
            <v>24.82</v>
          </cell>
          <cell r="G4629">
            <v>20.76</v>
          </cell>
          <cell r="H4629">
            <v>3.3</v>
          </cell>
        </row>
        <row r="4630">
          <cell r="A4630">
            <v>45531</v>
          </cell>
          <cell r="B4630">
            <v>33.92</v>
          </cell>
          <cell r="C4630">
            <v>37.69</v>
          </cell>
          <cell r="D4630">
            <v>44.51</v>
          </cell>
          <cell r="E4630">
            <v>22.59</v>
          </cell>
          <cell r="F4630">
            <v>24.97</v>
          </cell>
          <cell r="G4630">
            <v>20.78</v>
          </cell>
          <cell r="H4630">
            <v>3.3</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6"/>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2"/>
      <c r="C3" s="83"/>
      <c r="D3" s="83"/>
      <c r="E3" s="83"/>
      <c r="F3" s="83"/>
      <c r="G3" s="84"/>
    </row>
    <row r="4" spans="2:7" ht="25.5">
      <c r="B4" s="130"/>
      <c r="C4" s="161" t="s">
        <v>720</v>
      </c>
      <c r="D4" s="162"/>
      <c r="E4" s="162"/>
      <c r="F4" s="162"/>
      <c r="G4" s="131"/>
    </row>
    <row r="5" spans="2:7" ht="14.25">
      <c r="B5" s="85"/>
      <c r="C5" s="86"/>
      <c r="D5" s="86"/>
      <c r="E5" s="86"/>
      <c r="F5" s="86"/>
      <c r="G5" s="87"/>
    </row>
    <row r="6" spans="2:7" ht="14.25">
      <c r="B6" s="85" t="s">
        <v>0</v>
      </c>
      <c r="C6" s="86" t="s">
        <v>3</v>
      </c>
      <c r="D6" s="86"/>
      <c r="E6" s="86"/>
      <c r="F6" s="86"/>
      <c r="G6" s="87"/>
    </row>
    <row r="7" spans="2:7" ht="14.25">
      <c r="B7" s="85"/>
      <c r="C7" s="86"/>
      <c r="D7" s="86"/>
      <c r="E7" s="86"/>
      <c r="F7" s="86"/>
      <c r="G7" s="87"/>
    </row>
    <row r="8" spans="2:7" ht="14.25">
      <c r="B8" s="85" t="s">
        <v>1</v>
      </c>
      <c r="C8" s="86" t="s">
        <v>4</v>
      </c>
      <c r="D8" s="86"/>
      <c r="E8" s="86"/>
      <c r="F8" s="86"/>
      <c r="G8" s="87"/>
    </row>
    <row r="9" spans="2:7" ht="14.25">
      <c r="B9" s="85"/>
      <c r="C9" s="86"/>
      <c r="D9" s="86"/>
      <c r="E9" s="86"/>
      <c r="F9" s="86"/>
      <c r="G9" s="87"/>
    </row>
    <row r="10" spans="2:7" ht="14.25">
      <c r="B10" s="85"/>
      <c r="C10" s="86"/>
      <c r="D10" s="86"/>
      <c r="E10" s="86"/>
      <c r="F10" s="86"/>
      <c r="G10" s="87"/>
    </row>
    <row r="11" spans="2:7" ht="14.25">
      <c r="B11" s="160" t="s">
        <v>2</v>
      </c>
      <c r="C11" s="86"/>
      <c r="D11" s="86"/>
      <c r="E11" s="86"/>
      <c r="F11" s="86"/>
      <c r="G11" s="87"/>
    </row>
    <row r="12" spans="2:7" ht="14.25">
      <c r="B12" s="160"/>
      <c r="C12" s="86"/>
      <c r="D12" s="86"/>
      <c r="E12" s="86"/>
      <c r="F12" s="86"/>
      <c r="G12" s="87"/>
    </row>
    <row r="13" spans="2:7">
      <c r="B13" s="88"/>
      <c r="C13" s="89"/>
      <c r="D13" s="89"/>
      <c r="E13" s="89"/>
      <c r="F13" s="89"/>
      <c r="G13" s="90"/>
    </row>
    <row r="14" spans="2:7">
      <c r="B14" s="88"/>
      <c r="C14" s="89"/>
      <c r="D14" s="89"/>
      <c r="E14" s="89"/>
      <c r="F14" s="89"/>
      <c r="G14" s="90"/>
    </row>
    <row r="15" spans="2:7">
      <c r="B15" s="88" t="s">
        <v>184</v>
      </c>
      <c r="C15" s="89"/>
      <c r="D15" s="89"/>
      <c r="E15" s="89"/>
      <c r="F15" s="89"/>
      <c r="G15" s="90"/>
    </row>
    <row r="16" spans="2:7" ht="13.5" thickBot="1">
      <c r="B16" s="91"/>
      <c r="C16" s="92"/>
      <c r="D16" s="92"/>
      <c r="E16" s="92"/>
      <c r="F16" s="92"/>
      <c r="G16" s="93"/>
    </row>
  </sheetData>
  <mergeCells count="2">
    <mergeCell ref="B11:B12"/>
    <mergeCell ref="C4:F4"/>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3</xdr:row>
                    <xdr:rowOff>0</xdr:rowOff>
                  </from>
                  <to>
                    <xdr:col>0</xdr:col>
                    <xdr:colOff>0</xdr:colOff>
                    <xdr:row>3</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3</xdr:row>
                    <xdr:rowOff>0</xdr:rowOff>
                  </from>
                  <to>
                    <xdr:col>0</xdr:col>
                    <xdr:colOff>0</xdr:colOff>
                    <xdr:row>3</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3</xdr:row>
                    <xdr:rowOff>0</xdr:rowOff>
                  </from>
                  <to>
                    <xdr:col>0</xdr:col>
                    <xdr:colOff>0</xdr:colOff>
                    <xdr:row>3</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3</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9</xdr:row>
                    <xdr:rowOff>95250</xdr:rowOff>
                  </from>
                  <to>
                    <xdr:col>6</xdr:col>
                    <xdr:colOff>0</xdr:colOff>
                    <xdr:row>12</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12</xdr:row>
                    <xdr:rowOff>95250</xdr:rowOff>
                  </from>
                  <to>
                    <xdr:col>6</xdr:col>
                    <xdr:colOff>0</xdr:colOff>
                    <xdr:row>15</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L146"/>
  <sheetViews>
    <sheetView tabSelected="1" zoomScale="90" zoomScaleNormal="90" workbookViewId="0">
      <selection activeCell="I16" sqref="I16"/>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8.85546875" style="2" hidden="1" customWidth="1"/>
    <col min="6" max="6" width="17.140625" style="2" customWidth="1"/>
    <col min="7" max="8" width="8.85546875" style="2" customWidth="1"/>
    <col min="9" max="9" width="51.42578125" style="2" customWidth="1"/>
    <col min="10" max="10" width="11.42578125" style="2" customWidth="1"/>
    <col min="11" max="11" width="14.7109375" style="2" customWidth="1"/>
    <col min="12" max="12" width="2" style="2" customWidth="1"/>
    <col min="13" max="16384" width="9.140625" style="2"/>
  </cols>
  <sheetData>
    <row r="1" spans="1:12">
      <c r="A1" s="3"/>
      <c r="B1" s="4"/>
      <c r="C1" s="4"/>
      <c r="D1" s="4"/>
      <c r="E1" s="4"/>
      <c r="F1" s="4"/>
      <c r="G1" s="4"/>
      <c r="H1" s="4"/>
      <c r="I1" s="4"/>
      <c r="J1" s="4"/>
      <c r="K1" s="4"/>
      <c r="L1" s="5"/>
    </row>
    <row r="2" spans="1:12" ht="15.75">
      <c r="A2" s="111"/>
      <c r="B2" s="144" t="s">
        <v>139</v>
      </c>
      <c r="C2" s="137"/>
      <c r="D2" s="137"/>
      <c r="E2" s="137"/>
      <c r="F2" s="137"/>
      <c r="G2" s="137"/>
      <c r="H2" s="137"/>
      <c r="I2" s="137"/>
      <c r="J2" s="137"/>
      <c r="K2" s="145" t="s">
        <v>145</v>
      </c>
      <c r="L2" s="112"/>
    </row>
    <row r="3" spans="1:12">
      <c r="A3" s="111"/>
      <c r="B3" s="138" t="s">
        <v>140</v>
      </c>
      <c r="C3" s="137"/>
      <c r="D3" s="137"/>
      <c r="E3" s="137"/>
      <c r="F3" s="137"/>
      <c r="G3" s="137"/>
      <c r="H3" s="137"/>
      <c r="I3" s="137"/>
      <c r="J3" s="137"/>
      <c r="K3" s="137"/>
      <c r="L3" s="112"/>
    </row>
    <row r="4" spans="1:12">
      <c r="A4" s="111"/>
      <c r="B4" s="138" t="s">
        <v>141</v>
      </c>
      <c r="C4" s="137"/>
      <c r="D4" s="137"/>
      <c r="E4" s="137"/>
      <c r="F4" s="137"/>
      <c r="G4" s="137"/>
      <c r="H4" s="137"/>
      <c r="I4" s="137"/>
      <c r="J4" s="137"/>
      <c r="K4" s="137"/>
      <c r="L4" s="112"/>
    </row>
    <row r="5" spans="1:12">
      <c r="A5" s="111"/>
      <c r="B5" s="138" t="s">
        <v>142</v>
      </c>
      <c r="C5" s="137"/>
      <c r="D5" s="137"/>
      <c r="E5" s="137"/>
      <c r="F5" s="137"/>
      <c r="G5" s="137"/>
      <c r="H5" s="137"/>
      <c r="I5" s="137"/>
      <c r="J5" s="137"/>
      <c r="K5" s="103" t="s">
        <v>199</v>
      </c>
      <c r="L5" s="112"/>
    </row>
    <row r="6" spans="1:12">
      <c r="A6" s="111"/>
      <c r="B6" s="138" t="s">
        <v>143</v>
      </c>
      <c r="C6" s="137"/>
      <c r="D6" s="137"/>
      <c r="E6" s="137"/>
      <c r="F6" s="137"/>
      <c r="G6" s="137"/>
      <c r="H6" s="137"/>
      <c r="I6" s="137"/>
      <c r="J6" s="137"/>
      <c r="K6" s="175" t="s">
        <v>1045</v>
      </c>
      <c r="L6" s="112"/>
    </row>
    <row r="7" spans="1:12">
      <c r="A7" s="111"/>
      <c r="B7" s="138" t="s">
        <v>144</v>
      </c>
      <c r="C7" s="137"/>
      <c r="D7" s="137"/>
      <c r="E7" s="137"/>
      <c r="F7" s="137"/>
      <c r="G7" s="137"/>
      <c r="H7" s="137"/>
      <c r="I7" s="137"/>
      <c r="J7" s="137"/>
      <c r="K7" s="176"/>
      <c r="L7" s="112"/>
    </row>
    <row r="8" spans="1:12">
      <c r="A8" s="111"/>
      <c r="B8" s="137"/>
      <c r="C8" s="137"/>
      <c r="D8" s="137"/>
      <c r="E8" s="137"/>
      <c r="F8" s="137"/>
      <c r="G8" s="137"/>
      <c r="H8" s="137"/>
      <c r="I8" s="137"/>
      <c r="J8" s="137"/>
      <c r="K8" s="137"/>
      <c r="L8" s="112"/>
    </row>
    <row r="9" spans="1:12">
      <c r="A9" s="111"/>
      <c r="B9" s="105" t="s">
        <v>5</v>
      </c>
      <c r="C9" s="106"/>
      <c r="D9" s="106"/>
      <c r="E9" s="107"/>
      <c r="F9" s="106"/>
      <c r="G9" s="107"/>
      <c r="H9" s="102"/>
      <c r="I9" s="103" t="s">
        <v>12</v>
      </c>
      <c r="J9" s="137"/>
      <c r="K9" s="103" t="s">
        <v>709</v>
      </c>
      <c r="L9" s="112"/>
    </row>
    <row r="10" spans="1:12" ht="15" customHeight="1">
      <c r="A10" s="111"/>
      <c r="B10" s="111" t="s">
        <v>721</v>
      </c>
      <c r="C10" s="137"/>
      <c r="D10" s="137"/>
      <c r="E10" s="112"/>
      <c r="F10" s="137"/>
      <c r="G10" s="112"/>
      <c r="H10" s="113"/>
      <c r="I10" s="113" t="s">
        <v>721</v>
      </c>
      <c r="J10" s="137"/>
      <c r="K10" s="172">
        <v>45434</v>
      </c>
      <c r="L10" s="112"/>
    </row>
    <row r="11" spans="1:12">
      <c r="A11" s="111"/>
      <c r="B11" s="111" t="s">
        <v>722</v>
      </c>
      <c r="C11" s="137"/>
      <c r="D11" s="137"/>
      <c r="E11" s="112"/>
      <c r="F11" s="137"/>
      <c r="G11" s="112"/>
      <c r="H11" s="113"/>
      <c r="I11" s="113" t="s">
        <v>722</v>
      </c>
      <c r="J11" s="137"/>
      <c r="K11" s="173"/>
      <c r="L11" s="112"/>
    </row>
    <row r="12" spans="1:12">
      <c r="A12" s="111"/>
      <c r="B12" s="111" t="s">
        <v>723</v>
      </c>
      <c r="C12" s="137"/>
      <c r="D12" s="137"/>
      <c r="E12" s="112"/>
      <c r="F12" s="137"/>
      <c r="G12" s="112"/>
      <c r="H12" s="113"/>
      <c r="I12" s="113" t="s">
        <v>723</v>
      </c>
      <c r="J12" s="137"/>
      <c r="K12" s="137"/>
      <c r="L12" s="112"/>
    </row>
    <row r="13" spans="1:12">
      <c r="A13" s="111"/>
      <c r="B13" s="111" t="s">
        <v>724</v>
      </c>
      <c r="C13" s="137"/>
      <c r="D13" s="137"/>
      <c r="E13" s="112"/>
      <c r="F13" s="137"/>
      <c r="G13" s="112"/>
      <c r="H13" s="113"/>
      <c r="I13" s="113" t="s">
        <v>724</v>
      </c>
      <c r="J13" s="137"/>
      <c r="K13" s="103" t="s">
        <v>16</v>
      </c>
      <c r="L13" s="112"/>
    </row>
    <row r="14" spans="1:12" ht="15" customHeight="1">
      <c r="A14" s="111"/>
      <c r="B14" s="111" t="s">
        <v>156</v>
      </c>
      <c r="C14" s="137"/>
      <c r="D14" s="137"/>
      <c r="E14" s="112"/>
      <c r="F14" s="137"/>
      <c r="G14" s="112"/>
      <c r="H14" s="113"/>
      <c r="I14" s="113" t="s">
        <v>156</v>
      </c>
      <c r="J14" s="137"/>
      <c r="K14" s="172">
        <v>45431</v>
      </c>
      <c r="L14" s="112"/>
    </row>
    <row r="15" spans="1:12" ht="15" customHeight="1">
      <c r="A15" s="111"/>
      <c r="B15" s="6" t="s">
        <v>11</v>
      </c>
      <c r="C15" s="7"/>
      <c r="D15" s="7"/>
      <c r="E15" s="8"/>
      <c r="F15" s="7"/>
      <c r="G15" s="8"/>
      <c r="H15" s="113"/>
      <c r="I15" s="9" t="s">
        <v>11</v>
      </c>
      <c r="J15" s="137"/>
      <c r="K15" s="174"/>
      <c r="L15" s="112"/>
    </row>
    <row r="16" spans="1:12" ht="15" customHeight="1">
      <c r="A16" s="111"/>
      <c r="B16" s="137"/>
      <c r="C16" s="137"/>
      <c r="D16" s="137"/>
      <c r="E16" s="137"/>
      <c r="F16" s="137"/>
      <c r="G16" s="137"/>
      <c r="H16" s="137"/>
      <c r="I16" s="137"/>
      <c r="J16" s="141" t="s">
        <v>710</v>
      </c>
      <c r="K16" s="146">
        <v>42834</v>
      </c>
      <c r="L16" s="112"/>
    </row>
    <row r="17" spans="1:12">
      <c r="A17" s="111"/>
      <c r="B17" s="137" t="s">
        <v>725</v>
      </c>
      <c r="C17" s="137"/>
      <c r="D17" s="137"/>
      <c r="E17" s="137"/>
      <c r="F17" s="137"/>
      <c r="G17" s="137"/>
      <c r="H17" s="137"/>
      <c r="I17" s="137"/>
      <c r="J17" s="141" t="s">
        <v>147</v>
      </c>
      <c r="K17" s="146" t="s">
        <v>1044</v>
      </c>
      <c r="L17" s="112"/>
    </row>
    <row r="18" spans="1:12" ht="18">
      <c r="A18" s="111"/>
      <c r="B18" s="137" t="s">
        <v>726</v>
      </c>
      <c r="C18" s="137"/>
      <c r="D18" s="137"/>
      <c r="E18" s="137"/>
      <c r="F18" s="137"/>
      <c r="G18" s="137"/>
      <c r="H18" s="137"/>
      <c r="I18" s="137"/>
      <c r="J18" s="139" t="s">
        <v>262</v>
      </c>
      <c r="K18" s="108" t="s">
        <v>280</v>
      </c>
      <c r="L18" s="112"/>
    </row>
    <row r="19" spans="1:12">
      <c r="A19" s="111"/>
      <c r="B19" s="137"/>
      <c r="C19" s="137"/>
      <c r="D19" s="137"/>
      <c r="E19" s="137"/>
      <c r="F19" s="137"/>
      <c r="G19" s="137"/>
      <c r="H19" s="137"/>
      <c r="I19" s="137"/>
      <c r="J19" s="137"/>
      <c r="K19" s="137"/>
      <c r="L19" s="112"/>
    </row>
    <row r="20" spans="1:12">
      <c r="A20" s="111"/>
      <c r="B20" s="104" t="s">
        <v>202</v>
      </c>
      <c r="C20" s="104" t="s">
        <v>203</v>
      </c>
      <c r="D20" s="114" t="s">
        <v>288</v>
      </c>
      <c r="E20" s="114" t="s">
        <v>712</v>
      </c>
      <c r="F20" s="114" t="s">
        <v>204</v>
      </c>
      <c r="G20" s="168" t="s">
        <v>205</v>
      </c>
      <c r="H20" s="169"/>
      <c r="I20" s="104" t="s">
        <v>173</v>
      </c>
      <c r="J20" s="104" t="s">
        <v>206</v>
      </c>
      <c r="K20" s="104" t="s">
        <v>26</v>
      </c>
      <c r="L20" s="112"/>
    </row>
    <row r="21" spans="1:12">
      <c r="A21" s="111"/>
      <c r="B21" s="116"/>
      <c r="C21" s="116"/>
      <c r="D21" s="117"/>
      <c r="E21" s="117"/>
      <c r="F21" s="117"/>
      <c r="G21" s="170"/>
      <c r="H21" s="171"/>
      <c r="I21" s="116" t="s">
        <v>146</v>
      </c>
      <c r="J21" s="116"/>
      <c r="K21" s="116"/>
      <c r="L21" s="112"/>
    </row>
    <row r="22" spans="1:12">
      <c r="A22" s="111"/>
      <c r="B22" s="118">
        <v>2</v>
      </c>
      <c r="C22" s="128" t="s">
        <v>727</v>
      </c>
      <c r="D22" s="124" t="s">
        <v>946</v>
      </c>
      <c r="E22" s="132" t="s">
        <v>728</v>
      </c>
      <c r="F22" s="124" t="s">
        <v>729</v>
      </c>
      <c r="G22" s="164" t="s">
        <v>730</v>
      </c>
      <c r="H22" s="165"/>
      <c r="I22" s="125" t="s">
        <v>731</v>
      </c>
      <c r="J22" s="120">
        <v>23.61</v>
      </c>
      <c r="K22" s="122">
        <f t="shared" ref="K22:K53" si="0">J22*B22</f>
        <v>47.22</v>
      </c>
      <c r="L22" s="115"/>
    </row>
    <row r="23" spans="1:12">
      <c r="A23" s="111"/>
      <c r="B23" s="118">
        <v>2</v>
      </c>
      <c r="C23" s="128" t="s">
        <v>727</v>
      </c>
      <c r="D23" s="124" t="s">
        <v>946</v>
      </c>
      <c r="E23" s="132" t="s">
        <v>732</v>
      </c>
      <c r="F23" s="124" t="s">
        <v>729</v>
      </c>
      <c r="G23" s="164" t="s">
        <v>733</v>
      </c>
      <c r="H23" s="165"/>
      <c r="I23" s="125" t="s">
        <v>731</v>
      </c>
      <c r="J23" s="120">
        <v>23.61</v>
      </c>
      <c r="K23" s="122">
        <f t="shared" si="0"/>
        <v>47.22</v>
      </c>
      <c r="L23" s="115"/>
    </row>
    <row r="24" spans="1:12">
      <c r="A24" s="111"/>
      <c r="B24" s="118">
        <v>10</v>
      </c>
      <c r="C24" s="128" t="s">
        <v>734</v>
      </c>
      <c r="D24" s="124" t="s">
        <v>947</v>
      </c>
      <c r="E24" s="132" t="s">
        <v>735</v>
      </c>
      <c r="F24" s="124" t="s">
        <v>736</v>
      </c>
      <c r="G24" s="164" t="s">
        <v>115</v>
      </c>
      <c r="H24" s="165"/>
      <c r="I24" s="125" t="s">
        <v>737</v>
      </c>
      <c r="J24" s="120">
        <v>19.98</v>
      </c>
      <c r="K24" s="122">
        <f t="shared" si="0"/>
        <v>199.8</v>
      </c>
      <c r="L24" s="115"/>
    </row>
    <row r="25" spans="1:12">
      <c r="A25" s="111"/>
      <c r="B25" s="118">
        <v>8</v>
      </c>
      <c r="C25" s="128" t="s">
        <v>734</v>
      </c>
      <c r="D25" s="124" t="s">
        <v>947</v>
      </c>
      <c r="E25" s="132" t="s">
        <v>738</v>
      </c>
      <c r="F25" s="124" t="s">
        <v>736</v>
      </c>
      <c r="G25" s="164" t="s">
        <v>730</v>
      </c>
      <c r="H25" s="165"/>
      <c r="I25" s="125" t="s">
        <v>737</v>
      </c>
      <c r="J25" s="120">
        <v>19.98</v>
      </c>
      <c r="K25" s="122">
        <f t="shared" si="0"/>
        <v>159.84</v>
      </c>
      <c r="L25" s="115"/>
    </row>
    <row r="26" spans="1:12">
      <c r="A26" s="111"/>
      <c r="B26" s="118">
        <v>8</v>
      </c>
      <c r="C26" s="128" t="s">
        <v>734</v>
      </c>
      <c r="D26" s="124" t="s">
        <v>947</v>
      </c>
      <c r="E26" s="132" t="s">
        <v>739</v>
      </c>
      <c r="F26" s="124" t="s">
        <v>736</v>
      </c>
      <c r="G26" s="164" t="s">
        <v>740</v>
      </c>
      <c r="H26" s="165"/>
      <c r="I26" s="125" t="s">
        <v>737</v>
      </c>
      <c r="J26" s="120">
        <v>19.98</v>
      </c>
      <c r="K26" s="122">
        <f t="shared" si="0"/>
        <v>159.84</v>
      </c>
      <c r="L26" s="115"/>
    </row>
    <row r="27" spans="1:12">
      <c r="A27" s="111"/>
      <c r="B27" s="118">
        <v>8</v>
      </c>
      <c r="C27" s="128" t="s">
        <v>734</v>
      </c>
      <c r="D27" s="124" t="s">
        <v>948</v>
      </c>
      <c r="E27" s="132" t="s">
        <v>741</v>
      </c>
      <c r="F27" s="124" t="s">
        <v>742</v>
      </c>
      <c r="G27" s="164" t="s">
        <v>743</v>
      </c>
      <c r="H27" s="165"/>
      <c r="I27" s="125" t="s">
        <v>737</v>
      </c>
      <c r="J27" s="120">
        <v>22.52</v>
      </c>
      <c r="K27" s="122">
        <f t="shared" si="0"/>
        <v>180.16</v>
      </c>
      <c r="L27" s="115"/>
    </row>
    <row r="28" spans="1:12">
      <c r="A28" s="111"/>
      <c r="B28" s="118">
        <v>4</v>
      </c>
      <c r="C28" s="128" t="s">
        <v>734</v>
      </c>
      <c r="D28" s="124" t="s">
        <v>949</v>
      </c>
      <c r="E28" s="132" t="s">
        <v>744</v>
      </c>
      <c r="F28" s="124" t="s">
        <v>745</v>
      </c>
      <c r="G28" s="164" t="s">
        <v>587</v>
      </c>
      <c r="H28" s="165"/>
      <c r="I28" s="125" t="s">
        <v>737</v>
      </c>
      <c r="J28" s="120">
        <v>23.61</v>
      </c>
      <c r="K28" s="122">
        <f t="shared" si="0"/>
        <v>94.44</v>
      </c>
      <c r="L28" s="115"/>
    </row>
    <row r="29" spans="1:12">
      <c r="A29" s="111"/>
      <c r="B29" s="118">
        <v>4</v>
      </c>
      <c r="C29" s="128" t="s">
        <v>734</v>
      </c>
      <c r="D29" s="124" t="s">
        <v>949</v>
      </c>
      <c r="E29" s="132" t="s">
        <v>746</v>
      </c>
      <c r="F29" s="124" t="s">
        <v>745</v>
      </c>
      <c r="G29" s="164" t="s">
        <v>743</v>
      </c>
      <c r="H29" s="165"/>
      <c r="I29" s="125" t="s">
        <v>737</v>
      </c>
      <c r="J29" s="120">
        <v>23.61</v>
      </c>
      <c r="K29" s="122">
        <f t="shared" si="0"/>
        <v>94.44</v>
      </c>
      <c r="L29" s="115"/>
    </row>
    <row r="30" spans="1:12">
      <c r="A30" s="111"/>
      <c r="B30" s="118">
        <v>2</v>
      </c>
      <c r="C30" s="128" t="s">
        <v>734</v>
      </c>
      <c r="D30" s="124" t="s">
        <v>950</v>
      </c>
      <c r="E30" s="132" t="s">
        <v>747</v>
      </c>
      <c r="F30" s="124" t="s">
        <v>748</v>
      </c>
      <c r="G30" s="164" t="s">
        <v>115</v>
      </c>
      <c r="H30" s="165"/>
      <c r="I30" s="125" t="s">
        <v>737</v>
      </c>
      <c r="J30" s="120">
        <v>28.69</v>
      </c>
      <c r="K30" s="122">
        <f t="shared" si="0"/>
        <v>57.38</v>
      </c>
      <c r="L30" s="115"/>
    </row>
    <row r="31" spans="1:12">
      <c r="A31" s="111"/>
      <c r="B31" s="118">
        <v>2</v>
      </c>
      <c r="C31" s="128" t="s">
        <v>734</v>
      </c>
      <c r="D31" s="124" t="s">
        <v>951</v>
      </c>
      <c r="E31" s="132" t="s">
        <v>749</v>
      </c>
      <c r="F31" s="124" t="s">
        <v>750</v>
      </c>
      <c r="G31" s="164" t="s">
        <v>115</v>
      </c>
      <c r="H31" s="165"/>
      <c r="I31" s="125" t="s">
        <v>737</v>
      </c>
      <c r="J31" s="120">
        <v>31.96</v>
      </c>
      <c r="K31" s="122">
        <f t="shared" si="0"/>
        <v>63.92</v>
      </c>
      <c r="L31" s="115"/>
    </row>
    <row r="32" spans="1:12">
      <c r="A32" s="111"/>
      <c r="B32" s="118">
        <v>6</v>
      </c>
      <c r="C32" s="128" t="s">
        <v>734</v>
      </c>
      <c r="D32" s="124" t="s">
        <v>952</v>
      </c>
      <c r="E32" s="132" t="s">
        <v>751</v>
      </c>
      <c r="F32" s="124" t="s">
        <v>752</v>
      </c>
      <c r="G32" s="164" t="s">
        <v>730</v>
      </c>
      <c r="H32" s="165"/>
      <c r="I32" s="125" t="s">
        <v>737</v>
      </c>
      <c r="J32" s="120">
        <v>54.12</v>
      </c>
      <c r="K32" s="122">
        <f t="shared" si="0"/>
        <v>324.71999999999997</v>
      </c>
      <c r="L32" s="115"/>
    </row>
    <row r="33" spans="1:12">
      <c r="A33" s="111"/>
      <c r="B33" s="118">
        <v>6</v>
      </c>
      <c r="C33" s="128" t="s">
        <v>753</v>
      </c>
      <c r="D33" s="124" t="s">
        <v>953</v>
      </c>
      <c r="E33" s="132" t="s">
        <v>754</v>
      </c>
      <c r="F33" s="124" t="s">
        <v>745</v>
      </c>
      <c r="G33" s="164" t="s">
        <v>743</v>
      </c>
      <c r="H33" s="165"/>
      <c r="I33" s="125" t="s">
        <v>755</v>
      </c>
      <c r="J33" s="120">
        <v>28.33</v>
      </c>
      <c r="K33" s="122">
        <f t="shared" si="0"/>
        <v>169.98</v>
      </c>
      <c r="L33" s="115"/>
    </row>
    <row r="34" spans="1:12">
      <c r="A34" s="111"/>
      <c r="B34" s="118">
        <v>4</v>
      </c>
      <c r="C34" s="128" t="s">
        <v>753</v>
      </c>
      <c r="D34" s="124" t="s">
        <v>954</v>
      </c>
      <c r="E34" s="132" t="s">
        <v>756</v>
      </c>
      <c r="F34" s="124" t="s">
        <v>752</v>
      </c>
      <c r="G34" s="164" t="s">
        <v>743</v>
      </c>
      <c r="H34" s="165"/>
      <c r="I34" s="125" t="s">
        <v>755</v>
      </c>
      <c r="J34" s="120">
        <v>54.12</v>
      </c>
      <c r="K34" s="122">
        <f t="shared" si="0"/>
        <v>216.48</v>
      </c>
      <c r="L34" s="115"/>
    </row>
    <row r="35" spans="1:12">
      <c r="A35" s="111"/>
      <c r="B35" s="118">
        <v>10</v>
      </c>
      <c r="C35" s="128" t="s">
        <v>757</v>
      </c>
      <c r="D35" s="124" t="s">
        <v>955</v>
      </c>
      <c r="E35" s="132" t="s">
        <v>758</v>
      </c>
      <c r="F35" s="124" t="s">
        <v>748</v>
      </c>
      <c r="G35" s="164" t="s">
        <v>115</v>
      </c>
      <c r="H35" s="165"/>
      <c r="I35" s="125" t="s">
        <v>759</v>
      </c>
      <c r="J35" s="120">
        <v>30.51</v>
      </c>
      <c r="K35" s="122">
        <f t="shared" si="0"/>
        <v>305.10000000000002</v>
      </c>
      <c r="L35" s="115"/>
    </row>
    <row r="36" spans="1:12">
      <c r="A36" s="111"/>
      <c r="B36" s="118">
        <v>2</v>
      </c>
      <c r="C36" s="128" t="s">
        <v>760</v>
      </c>
      <c r="D36" s="124" t="s">
        <v>956</v>
      </c>
      <c r="E36" s="132" t="s">
        <v>761</v>
      </c>
      <c r="F36" s="124" t="s">
        <v>742</v>
      </c>
      <c r="G36" s="164" t="s">
        <v>277</v>
      </c>
      <c r="H36" s="165"/>
      <c r="I36" s="125" t="s">
        <v>762</v>
      </c>
      <c r="J36" s="120">
        <v>15.25</v>
      </c>
      <c r="K36" s="122">
        <f t="shared" si="0"/>
        <v>30.5</v>
      </c>
      <c r="L36" s="115"/>
    </row>
    <row r="37" spans="1:12">
      <c r="A37" s="111"/>
      <c r="B37" s="118">
        <v>2</v>
      </c>
      <c r="C37" s="128" t="s">
        <v>760</v>
      </c>
      <c r="D37" s="124" t="s">
        <v>956</v>
      </c>
      <c r="E37" s="132" t="s">
        <v>763</v>
      </c>
      <c r="F37" s="124" t="s">
        <v>742</v>
      </c>
      <c r="G37" s="164" t="s">
        <v>587</v>
      </c>
      <c r="H37" s="165"/>
      <c r="I37" s="125" t="s">
        <v>762</v>
      </c>
      <c r="J37" s="120">
        <v>15.25</v>
      </c>
      <c r="K37" s="122">
        <f t="shared" si="0"/>
        <v>30.5</v>
      </c>
      <c r="L37" s="115"/>
    </row>
    <row r="38" spans="1:12">
      <c r="A38" s="111"/>
      <c r="B38" s="118">
        <v>6</v>
      </c>
      <c r="C38" s="128" t="s">
        <v>760</v>
      </c>
      <c r="D38" s="124" t="s">
        <v>957</v>
      </c>
      <c r="E38" s="132" t="s">
        <v>764</v>
      </c>
      <c r="F38" s="124" t="s">
        <v>745</v>
      </c>
      <c r="G38" s="164" t="s">
        <v>277</v>
      </c>
      <c r="H38" s="165"/>
      <c r="I38" s="125" t="s">
        <v>762</v>
      </c>
      <c r="J38" s="120">
        <v>15.98</v>
      </c>
      <c r="K38" s="122">
        <f t="shared" si="0"/>
        <v>95.88</v>
      </c>
      <c r="L38" s="115"/>
    </row>
    <row r="39" spans="1:12">
      <c r="A39" s="111"/>
      <c r="B39" s="118">
        <v>4</v>
      </c>
      <c r="C39" s="128" t="s">
        <v>760</v>
      </c>
      <c r="D39" s="124" t="s">
        <v>958</v>
      </c>
      <c r="E39" s="132" t="s">
        <v>765</v>
      </c>
      <c r="F39" s="124" t="s">
        <v>766</v>
      </c>
      <c r="G39" s="164" t="s">
        <v>277</v>
      </c>
      <c r="H39" s="165"/>
      <c r="I39" s="125" t="s">
        <v>762</v>
      </c>
      <c r="J39" s="120">
        <v>15.98</v>
      </c>
      <c r="K39" s="122">
        <f t="shared" si="0"/>
        <v>63.92</v>
      </c>
      <c r="L39" s="115"/>
    </row>
    <row r="40" spans="1:12">
      <c r="A40" s="111"/>
      <c r="B40" s="118">
        <v>4</v>
      </c>
      <c r="C40" s="128" t="s">
        <v>760</v>
      </c>
      <c r="D40" s="124" t="s">
        <v>958</v>
      </c>
      <c r="E40" s="132" t="s">
        <v>767</v>
      </c>
      <c r="F40" s="124" t="s">
        <v>766</v>
      </c>
      <c r="G40" s="164" t="s">
        <v>587</v>
      </c>
      <c r="H40" s="165"/>
      <c r="I40" s="125" t="s">
        <v>762</v>
      </c>
      <c r="J40" s="120">
        <v>15.98</v>
      </c>
      <c r="K40" s="122">
        <f t="shared" si="0"/>
        <v>63.92</v>
      </c>
      <c r="L40" s="115"/>
    </row>
    <row r="41" spans="1:12">
      <c r="A41" s="111"/>
      <c r="B41" s="118">
        <v>8</v>
      </c>
      <c r="C41" s="128" t="s">
        <v>760</v>
      </c>
      <c r="D41" s="124" t="s">
        <v>959</v>
      </c>
      <c r="E41" s="132" t="s">
        <v>768</v>
      </c>
      <c r="F41" s="124" t="s">
        <v>769</v>
      </c>
      <c r="G41" s="164" t="s">
        <v>115</v>
      </c>
      <c r="H41" s="165"/>
      <c r="I41" s="125" t="s">
        <v>762</v>
      </c>
      <c r="J41" s="120">
        <v>31.96</v>
      </c>
      <c r="K41" s="122">
        <f t="shared" si="0"/>
        <v>255.68</v>
      </c>
      <c r="L41" s="115"/>
    </row>
    <row r="42" spans="1:12" ht="36">
      <c r="A42" s="111"/>
      <c r="B42" s="118">
        <v>4</v>
      </c>
      <c r="C42" s="128" t="s">
        <v>770</v>
      </c>
      <c r="D42" s="124" t="s">
        <v>960</v>
      </c>
      <c r="E42" s="132" t="s">
        <v>771</v>
      </c>
      <c r="F42" s="124" t="s">
        <v>750</v>
      </c>
      <c r="G42" s="164" t="s">
        <v>277</v>
      </c>
      <c r="H42" s="165"/>
      <c r="I42" s="125" t="s">
        <v>772</v>
      </c>
      <c r="J42" s="120">
        <v>115.5</v>
      </c>
      <c r="K42" s="122">
        <f t="shared" si="0"/>
        <v>462</v>
      </c>
      <c r="L42" s="115"/>
    </row>
    <row r="43" spans="1:12" ht="24">
      <c r="A43" s="111"/>
      <c r="B43" s="118">
        <v>2</v>
      </c>
      <c r="C43" s="128" t="s">
        <v>773</v>
      </c>
      <c r="D43" s="124" t="s">
        <v>961</v>
      </c>
      <c r="E43" s="132" t="s">
        <v>774</v>
      </c>
      <c r="F43" s="124" t="s">
        <v>775</v>
      </c>
      <c r="G43" s="164"/>
      <c r="H43" s="165"/>
      <c r="I43" s="125" t="s">
        <v>1041</v>
      </c>
      <c r="J43" s="120">
        <v>138.38</v>
      </c>
      <c r="K43" s="122">
        <f t="shared" si="0"/>
        <v>276.76</v>
      </c>
      <c r="L43" s="115"/>
    </row>
    <row r="44" spans="1:12" ht="24">
      <c r="A44" s="111"/>
      <c r="B44" s="118">
        <v>2</v>
      </c>
      <c r="C44" s="128" t="s">
        <v>773</v>
      </c>
      <c r="D44" s="124" t="s">
        <v>962</v>
      </c>
      <c r="E44" s="132" t="s">
        <v>776</v>
      </c>
      <c r="F44" s="124" t="s">
        <v>777</v>
      </c>
      <c r="G44" s="164"/>
      <c r="H44" s="165"/>
      <c r="I44" s="125" t="s">
        <v>1041</v>
      </c>
      <c r="J44" s="120">
        <v>29.42</v>
      </c>
      <c r="K44" s="122">
        <f t="shared" si="0"/>
        <v>58.84</v>
      </c>
      <c r="L44" s="115"/>
    </row>
    <row r="45" spans="1:12">
      <c r="A45" s="111"/>
      <c r="B45" s="118">
        <v>2</v>
      </c>
      <c r="C45" s="128" t="s">
        <v>778</v>
      </c>
      <c r="D45" s="124" t="s">
        <v>963</v>
      </c>
      <c r="E45" s="132" t="s">
        <v>779</v>
      </c>
      <c r="F45" s="124" t="s">
        <v>766</v>
      </c>
      <c r="G45" s="164"/>
      <c r="H45" s="165"/>
      <c r="I45" s="125" t="s">
        <v>780</v>
      </c>
      <c r="J45" s="120">
        <v>37.770000000000003</v>
      </c>
      <c r="K45" s="122">
        <f t="shared" si="0"/>
        <v>75.540000000000006</v>
      </c>
      <c r="L45" s="115"/>
    </row>
    <row r="46" spans="1:12">
      <c r="A46" s="111"/>
      <c r="B46" s="118">
        <v>2</v>
      </c>
      <c r="C46" s="128" t="s">
        <v>781</v>
      </c>
      <c r="D46" s="124" t="s">
        <v>964</v>
      </c>
      <c r="E46" s="132" t="s">
        <v>782</v>
      </c>
      <c r="F46" s="124" t="s">
        <v>729</v>
      </c>
      <c r="G46" s="164"/>
      <c r="H46" s="165"/>
      <c r="I46" s="125" t="s">
        <v>783</v>
      </c>
      <c r="J46" s="120">
        <v>32.33</v>
      </c>
      <c r="K46" s="122">
        <f t="shared" si="0"/>
        <v>64.66</v>
      </c>
      <c r="L46" s="115"/>
    </row>
    <row r="47" spans="1:12">
      <c r="A47" s="111"/>
      <c r="B47" s="118">
        <v>4</v>
      </c>
      <c r="C47" s="128" t="s">
        <v>781</v>
      </c>
      <c r="D47" s="124" t="s">
        <v>965</v>
      </c>
      <c r="E47" s="132" t="s">
        <v>784</v>
      </c>
      <c r="F47" s="124" t="s">
        <v>766</v>
      </c>
      <c r="G47" s="164"/>
      <c r="H47" s="165"/>
      <c r="I47" s="125" t="s">
        <v>783</v>
      </c>
      <c r="J47" s="120">
        <v>37.770000000000003</v>
      </c>
      <c r="K47" s="122">
        <f t="shared" si="0"/>
        <v>151.08000000000001</v>
      </c>
      <c r="L47" s="115"/>
    </row>
    <row r="48" spans="1:12">
      <c r="A48" s="111"/>
      <c r="B48" s="118">
        <v>4</v>
      </c>
      <c r="C48" s="128" t="s">
        <v>781</v>
      </c>
      <c r="D48" s="124" t="s">
        <v>966</v>
      </c>
      <c r="E48" s="132" t="s">
        <v>785</v>
      </c>
      <c r="F48" s="124" t="s">
        <v>786</v>
      </c>
      <c r="G48" s="164"/>
      <c r="H48" s="165"/>
      <c r="I48" s="125" t="s">
        <v>783</v>
      </c>
      <c r="J48" s="120">
        <v>59.57</v>
      </c>
      <c r="K48" s="122">
        <f t="shared" si="0"/>
        <v>238.28</v>
      </c>
      <c r="L48" s="115"/>
    </row>
    <row r="49" spans="1:12" ht="24">
      <c r="A49" s="111"/>
      <c r="B49" s="118">
        <v>10</v>
      </c>
      <c r="C49" s="128" t="s">
        <v>787</v>
      </c>
      <c r="D49" s="124" t="s">
        <v>967</v>
      </c>
      <c r="E49" s="132" t="s">
        <v>788</v>
      </c>
      <c r="F49" s="124" t="s">
        <v>786</v>
      </c>
      <c r="G49" s="164" t="s">
        <v>277</v>
      </c>
      <c r="H49" s="165"/>
      <c r="I49" s="125" t="s">
        <v>1042</v>
      </c>
      <c r="J49" s="120">
        <v>72.28</v>
      </c>
      <c r="K49" s="122">
        <f t="shared" si="0"/>
        <v>722.8</v>
      </c>
      <c r="L49" s="115"/>
    </row>
    <row r="50" spans="1:12" ht="24">
      <c r="A50" s="111"/>
      <c r="B50" s="118">
        <v>2</v>
      </c>
      <c r="C50" s="128" t="s">
        <v>787</v>
      </c>
      <c r="D50" s="124" t="s">
        <v>968</v>
      </c>
      <c r="E50" s="132" t="s">
        <v>789</v>
      </c>
      <c r="F50" s="124" t="s">
        <v>790</v>
      </c>
      <c r="G50" s="164" t="s">
        <v>277</v>
      </c>
      <c r="H50" s="165"/>
      <c r="I50" s="125" t="s">
        <v>1042</v>
      </c>
      <c r="J50" s="120">
        <v>82.81</v>
      </c>
      <c r="K50" s="122">
        <f t="shared" si="0"/>
        <v>165.62</v>
      </c>
      <c r="L50" s="115"/>
    </row>
    <row r="51" spans="1:12" ht="24">
      <c r="A51" s="111"/>
      <c r="B51" s="118">
        <v>6</v>
      </c>
      <c r="C51" s="128" t="s">
        <v>787</v>
      </c>
      <c r="D51" s="124" t="s">
        <v>969</v>
      </c>
      <c r="E51" s="132" t="s">
        <v>791</v>
      </c>
      <c r="F51" s="124" t="s">
        <v>777</v>
      </c>
      <c r="G51" s="164" t="s">
        <v>277</v>
      </c>
      <c r="H51" s="165"/>
      <c r="I51" s="125" t="s">
        <v>1042</v>
      </c>
      <c r="J51" s="120">
        <v>56.3</v>
      </c>
      <c r="K51" s="122">
        <f t="shared" si="0"/>
        <v>337.79999999999995</v>
      </c>
      <c r="L51" s="115"/>
    </row>
    <row r="52" spans="1:12">
      <c r="A52" s="111"/>
      <c r="B52" s="118">
        <v>18</v>
      </c>
      <c r="C52" s="128" t="s">
        <v>792</v>
      </c>
      <c r="D52" s="124" t="s">
        <v>970</v>
      </c>
      <c r="E52" s="132" t="s">
        <v>793</v>
      </c>
      <c r="F52" s="124" t="s">
        <v>794</v>
      </c>
      <c r="G52" s="164"/>
      <c r="H52" s="165"/>
      <c r="I52" s="125" t="s">
        <v>795</v>
      </c>
      <c r="J52" s="120">
        <v>154</v>
      </c>
      <c r="K52" s="122">
        <f t="shared" si="0"/>
        <v>2772</v>
      </c>
      <c r="L52" s="115"/>
    </row>
    <row r="53" spans="1:12">
      <c r="A53" s="111"/>
      <c r="B53" s="118">
        <v>12</v>
      </c>
      <c r="C53" s="128" t="s">
        <v>792</v>
      </c>
      <c r="D53" s="124" t="s">
        <v>971</v>
      </c>
      <c r="E53" s="132" t="s">
        <v>796</v>
      </c>
      <c r="F53" s="124" t="s">
        <v>797</v>
      </c>
      <c r="G53" s="164"/>
      <c r="H53" s="165"/>
      <c r="I53" s="125" t="s">
        <v>795</v>
      </c>
      <c r="J53" s="120">
        <v>252.06</v>
      </c>
      <c r="K53" s="122">
        <f t="shared" si="0"/>
        <v>3024.7200000000003</v>
      </c>
      <c r="L53" s="115"/>
    </row>
    <row r="54" spans="1:12">
      <c r="A54" s="111"/>
      <c r="B54" s="118">
        <v>6</v>
      </c>
      <c r="C54" s="128" t="s">
        <v>792</v>
      </c>
      <c r="D54" s="124" t="s">
        <v>972</v>
      </c>
      <c r="E54" s="132" t="s">
        <v>798</v>
      </c>
      <c r="F54" s="124" t="s">
        <v>777</v>
      </c>
      <c r="G54" s="164"/>
      <c r="H54" s="165"/>
      <c r="I54" s="125" t="s">
        <v>795</v>
      </c>
      <c r="J54" s="120">
        <v>75.91</v>
      </c>
      <c r="K54" s="122">
        <f t="shared" ref="K54:K85" si="1">J54*B54</f>
        <v>455.46</v>
      </c>
      <c r="L54" s="115"/>
    </row>
    <row r="55" spans="1:12" ht="24">
      <c r="A55" s="111"/>
      <c r="B55" s="118">
        <v>4</v>
      </c>
      <c r="C55" s="128" t="s">
        <v>799</v>
      </c>
      <c r="D55" s="124" t="s">
        <v>973</v>
      </c>
      <c r="E55" s="132" t="s">
        <v>800</v>
      </c>
      <c r="F55" s="124" t="s">
        <v>750</v>
      </c>
      <c r="G55" s="164" t="s">
        <v>112</v>
      </c>
      <c r="H55" s="165"/>
      <c r="I55" s="125" t="s">
        <v>801</v>
      </c>
      <c r="J55" s="120">
        <v>137.65</v>
      </c>
      <c r="K55" s="122">
        <f t="shared" si="1"/>
        <v>550.6</v>
      </c>
      <c r="L55" s="115"/>
    </row>
    <row r="56" spans="1:12">
      <c r="A56" s="111"/>
      <c r="B56" s="118">
        <v>6</v>
      </c>
      <c r="C56" s="128" t="s">
        <v>802</v>
      </c>
      <c r="D56" s="124" t="s">
        <v>974</v>
      </c>
      <c r="E56" s="132" t="s">
        <v>803</v>
      </c>
      <c r="F56" s="124" t="s">
        <v>736</v>
      </c>
      <c r="G56" s="164" t="s">
        <v>677</v>
      </c>
      <c r="H56" s="165"/>
      <c r="I56" s="125" t="s">
        <v>804</v>
      </c>
      <c r="J56" s="120">
        <v>83.17</v>
      </c>
      <c r="K56" s="122">
        <f t="shared" si="1"/>
        <v>499.02</v>
      </c>
      <c r="L56" s="115"/>
    </row>
    <row r="57" spans="1:12">
      <c r="A57" s="111"/>
      <c r="B57" s="118">
        <v>8</v>
      </c>
      <c r="C57" s="128" t="s">
        <v>802</v>
      </c>
      <c r="D57" s="124" t="s">
        <v>975</v>
      </c>
      <c r="E57" s="132" t="s">
        <v>805</v>
      </c>
      <c r="F57" s="124" t="s">
        <v>797</v>
      </c>
      <c r="G57" s="164" t="s">
        <v>277</v>
      </c>
      <c r="H57" s="165"/>
      <c r="I57" s="125" t="s">
        <v>804</v>
      </c>
      <c r="J57" s="120">
        <v>326.52</v>
      </c>
      <c r="K57" s="122">
        <f t="shared" si="1"/>
        <v>2612.16</v>
      </c>
      <c r="L57" s="115"/>
    </row>
    <row r="58" spans="1:12">
      <c r="A58" s="111"/>
      <c r="B58" s="118">
        <v>2</v>
      </c>
      <c r="C58" s="128" t="s">
        <v>802</v>
      </c>
      <c r="D58" s="124" t="s">
        <v>976</v>
      </c>
      <c r="E58" s="132" t="s">
        <v>806</v>
      </c>
      <c r="F58" s="124" t="s">
        <v>807</v>
      </c>
      <c r="G58" s="164" t="s">
        <v>277</v>
      </c>
      <c r="H58" s="165"/>
      <c r="I58" s="125" t="s">
        <v>804</v>
      </c>
      <c r="J58" s="120">
        <v>453.64</v>
      </c>
      <c r="K58" s="122">
        <f t="shared" si="1"/>
        <v>907.28</v>
      </c>
      <c r="L58" s="115"/>
    </row>
    <row r="59" spans="1:12">
      <c r="A59" s="111"/>
      <c r="B59" s="118">
        <v>6</v>
      </c>
      <c r="C59" s="128" t="s">
        <v>802</v>
      </c>
      <c r="D59" s="124" t="s">
        <v>977</v>
      </c>
      <c r="E59" s="132" t="s">
        <v>808</v>
      </c>
      <c r="F59" s="124" t="s">
        <v>777</v>
      </c>
      <c r="G59" s="164" t="s">
        <v>277</v>
      </c>
      <c r="H59" s="165"/>
      <c r="I59" s="125" t="s">
        <v>804</v>
      </c>
      <c r="J59" s="120">
        <v>128.57</v>
      </c>
      <c r="K59" s="122">
        <f t="shared" si="1"/>
        <v>771.42</v>
      </c>
      <c r="L59" s="115"/>
    </row>
    <row r="60" spans="1:12" ht="24">
      <c r="A60" s="111"/>
      <c r="B60" s="118">
        <v>2</v>
      </c>
      <c r="C60" s="128" t="s">
        <v>809</v>
      </c>
      <c r="D60" s="124" t="s">
        <v>978</v>
      </c>
      <c r="E60" s="132" t="s">
        <v>810</v>
      </c>
      <c r="F60" s="124" t="s">
        <v>794</v>
      </c>
      <c r="G60" s="164" t="s">
        <v>811</v>
      </c>
      <c r="H60" s="165"/>
      <c r="I60" s="125" t="s">
        <v>812</v>
      </c>
      <c r="J60" s="120">
        <v>297.45999999999998</v>
      </c>
      <c r="K60" s="122">
        <f t="shared" si="1"/>
        <v>594.91999999999996</v>
      </c>
      <c r="L60" s="115"/>
    </row>
    <row r="61" spans="1:12">
      <c r="A61" s="111"/>
      <c r="B61" s="118">
        <v>2</v>
      </c>
      <c r="C61" s="128" t="s">
        <v>813</v>
      </c>
      <c r="D61" s="124" t="s">
        <v>979</v>
      </c>
      <c r="E61" s="132" t="s">
        <v>814</v>
      </c>
      <c r="F61" s="124" t="s">
        <v>742</v>
      </c>
      <c r="G61" s="164" t="s">
        <v>277</v>
      </c>
      <c r="H61" s="165"/>
      <c r="I61" s="125" t="s">
        <v>815</v>
      </c>
      <c r="J61" s="120">
        <v>13.08</v>
      </c>
      <c r="K61" s="122">
        <f t="shared" si="1"/>
        <v>26.16</v>
      </c>
      <c r="L61" s="115"/>
    </row>
    <row r="62" spans="1:12">
      <c r="A62" s="111"/>
      <c r="B62" s="118">
        <v>2</v>
      </c>
      <c r="C62" s="128" t="s">
        <v>813</v>
      </c>
      <c r="D62" s="124" t="s">
        <v>980</v>
      </c>
      <c r="E62" s="132" t="s">
        <v>816</v>
      </c>
      <c r="F62" s="124" t="s">
        <v>745</v>
      </c>
      <c r="G62" s="164" t="s">
        <v>277</v>
      </c>
      <c r="H62" s="165"/>
      <c r="I62" s="125" t="s">
        <v>815</v>
      </c>
      <c r="J62" s="120">
        <v>13.8</v>
      </c>
      <c r="K62" s="122">
        <f t="shared" si="1"/>
        <v>27.6</v>
      </c>
      <c r="L62" s="115"/>
    </row>
    <row r="63" spans="1:12">
      <c r="A63" s="111"/>
      <c r="B63" s="118">
        <v>2</v>
      </c>
      <c r="C63" s="128" t="s">
        <v>813</v>
      </c>
      <c r="D63" s="124" t="s">
        <v>981</v>
      </c>
      <c r="E63" s="132" t="s">
        <v>817</v>
      </c>
      <c r="F63" s="124" t="s">
        <v>766</v>
      </c>
      <c r="G63" s="164" t="s">
        <v>277</v>
      </c>
      <c r="H63" s="165"/>
      <c r="I63" s="125" t="s">
        <v>815</v>
      </c>
      <c r="J63" s="120">
        <v>15.25</v>
      </c>
      <c r="K63" s="122">
        <f t="shared" si="1"/>
        <v>30.5</v>
      </c>
      <c r="L63" s="115"/>
    </row>
    <row r="64" spans="1:12">
      <c r="A64" s="111"/>
      <c r="B64" s="118">
        <v>2</v>
      </c>
      <c r="C64" s="128" t="s">
        <v>813</v>
      </c>
      <c r="D64" s="124" t="s">
        <v>982</v>
      </c>
      <c r="E64" s="132" t="s">
        <v>818</v>
      </c>
      <c r="F64" s="124" t="s">
        <v>819</v>
      </c>
      <c r="G64" s="164" t="s">
        <v>277</v>
      </c>
      <c r="H64" s="165"/>
      <c r="I64" s="125" t="s">
        <v>815</v>
      </c>
      <c r="J64" s="120">
        <v>17.43</v>
      </c>
      <c r="K64" s="122">
        <f t="shared" si="1"/>
        <v>34.86</v>
      </c>
      <c r="L64" s="115"/>
    </row>
    <row r="65" spans="1:12">
      <c r="A65" s="111"/>
      <c r="B65" s="118">
        <v>2</v>
      </c>
      <c r="C65" s="128" t="s">
        <v>813</v>
      </c>
      <c r="D65" s="124" t="s">
        <v>983</v>
      </c>
      <c r="E65" s="132" t="s">
        <v>820</v>
      </c>
      <c r="F65" s="124" t="s">
        <v>748</v>
      </c>
      <c r="G65" s="164" t="s">
        <v>277</v>
      </c>
      <c r="H65" s="165"/>
      <c r="I65" s="125" t="s">
        <v>815</v>
      </c>
      <c r="J65" s="120">
        <v>18.89</v>
      </c>
      <c r="K65" s="122">
        <f t="shared" si="1"/>
        <v>37.78</v>
      </c>
      <c r="L65" s="115"/>
    </row>
    <row r="66" spans="1:12">
      <c r="A66" s="111"/>
      <c r="B66" s="118">
        <v>2</v>
      </c>
      <c r="C66" s="128" t="s">
        <v>813</v>
      </c>
      <c r="D66" s="124" t="s">
        <v>984</v>
      </c>
      <c r="E66" s="132" t="s">
        <v>821</v>
      </c>
      <c r="F66" s="124" t="s">
        <v>822</v>
      </c>
      <c r="G66" s="164" t="s">
        <v>277</v>
      </c>
      <c r="H66" s="165"/>
      <c r="I66" s="125" t="s">
        <v>815</v>
      </c>
      <c r="J66" s="120">
        <v>22.52</v>
      </c>
      <c r="K66" s="122">
        <f t="shared" si="1"/>
        <v>45.04</v>
      </c>
      <c r="L66" s="115"/>
    </row>
    <row r="67" spans="1:12" ht="24">
      <c r="A67" s="111"/>
      <c r="B67" s="118">
        <v>4</v>
      </c>
      <c r="C67" s="128" t="s">
        <v>823</v>
      </c>
      <c r="D67" s="124" t="s">
        <v>985</v>
      </c>
      <c r="E67" s="132" t="s">
        <v>824</v>
      </c>
      <c r="F67" s="124" t="s">
        <v>786</v>
      </c>
      <c r="G67" s="164"/>
      <c r="H67" s="165"/>
      <c r="I67" s="125" t="s">
        <v>825</v>
      </c>
      <c r="J67" s="120">
        <v>103.15</v>
      </c>
      <c r="K67" s="122">
        <f t="shared" si="1"/>
        <v>412.6</v>
      </c>
      <c r="L67" s="115"/>
    </row>
    <row r="68" spans="1:12">
      <c r="A68" s="111"/>
      <c r="B68" s="118">
        <v>2</v>
      </c>
      <c r="C68" s="128" t="s">
        <v>826</v>
      </c>
      <c r="D68" s="124" t="s">
        <v>986</v>
      </c>
      <c r="E68" s="132" t="s">
        <v>827</v>
      </c>
      <c r="F68" s="124" t="s">
        <v>766</v>
      </c>
      <c r="G68" s="164"/>
      <c r="H68" s="165"/>
      <c r="I68" s="125" t="s">
        <v>828</v>
      </c>
      <c r="J68" s="120">
        <v>65.010000000000005</v>
      </c>
      <c r="K68" s="122">
        <f t="shared" si="1"/>
        <v>130.02000000000001</v>
      </c>
      <c r="L68" s="115"/>
    </row>
    <row r="69" spans="1:12">
      <c r="A69" s="111"/>
      <c r="B69" s="118">
        <v>2</v>
      </c>
      <c r="C69" s="128" t="s">
        <v>829</v>
      </c>
      <c r="D69" s="124" t="s">
        <v>987</v>
      </c>
      <c r="E69" s="132" t="s">
        <v>830</v>
      </c>
      <c r="F69" s="124" t="s">
        <v>745</v>
      </c>
      <c r="G69" s="164"/>
      <c r="H69" s="165"/>
      <c r="I69" s="125" t="s">
        <v>831</v>
      </c>
      <c r="J69" s="120">
        <v>61.38</v>
      </c>
      <c r="K69" s="122">
        <f t="shared" si="1"/>
        <v>122.76</v>
      </c>
      <c r="L69" s="115"/>
    </row>
    <row r="70" spans="1:12">
      <c r="A70" s="111"/>
      <c r="B70" s="118">
        <v>12</v>
      </c>
      <c r="C70" s="128" t="s">
        <v>832</v>
      </c>
      <c r="D70" s="124" t="s">
        <v>988</v>
      </c>
      <c r="E70" s="132" t="s">
        <v>833</v>
      </c>
      <c r="F70" s="124" t="s">
        <v>318</v>
      </c>
      <c r="G70" s="164" t="s">
        <v>277</v>
      </c>
      <c r="H70" s="165"/>
      <c r="I70" s="125" t="s">
        <v>834</v>
      </c>
      <c r="J70" s="120">
        <v>26.88</v>
      </c>
      <c r="K70" s="122">
        <f t="shared" si="1"/>
        <v>322.56</v>
      </c>
      <c r="L70" s="115"/>
    </row>
    <row r="71" spans="1:12">
      <c r="A71" s="111"/>
      <c r="B71" s="118">
        <v>12</v>
      </c>
      <c r="C71" s="128" t="s">
        <v>832</v>
      </c>
      <c r="D71" s="124" t="s">
        <v>988</v>
      </c>
      <c r="E71" s="132" t="s">
        <v>835</v>
      </c>
      <c r="F71" s="124" t="s">
        <v>318</v>
      </c>
      <c r="G71" s="164" t="s">
        <v>677</v>
      </c>
      <c r="H71" s="165"/>
      <c r="I71" s="125" t="s">
        <v>834</v>
      </c>
      <c r="J71" s="120">
        <v>26.88</v>
      </c>
      <c r="K71" s="122">
        <f t="shared" si="1"/>
        <v>322.56</v>
      </c>
      <c r="L71" s="115"/>
    </row>
    <row r="72" spans="1:12">
      <c r="A72" s="111"/>
      <c r="B72" s="118">
        <v>2</v>
      </c>
      <c r="C72" s="128" t="s">
        <v>832</v>
      </c>
      <c r="D72" s="124" t="s">
        <v>989</v>
      </c>
      <c r="E72" s="132" t="s">
        <v>836</v>
      </c>
      <c r="F72" s="124" t="s">
        <v>705</v>
      </c>
      <c r="G72" s="164" t="s">
        <v>277</v>
      </c>
      <c r="H72" s="165"/>
      <c r="I72" s="125" t="s">
        <v>834</v>
      </c>
      <c r="J72" s="120">
        <v>28.69</v>
      </c>
      <c r="K72" s="122">
        <f t="shared" si="1"/>
        <v>57.38</v>
      </c>
      <c r="L72" s="115"/>
    </row>
    <row r="73" spans="1:12">
      <c r="A73" s="111"/>
      <c r="B73" s="118">
        <v>2</v>
      </c>
      <c r="C73" s="128" t="s">
        <v>837</v>
      </c>
      <c r="D73" s="124" t="s">
        <v>837</v>
      </c>
      <c r="E73" s="132" t="s">
        <v>838</v>
      </c>
      <c r="F73" s="124" t="s">
        <v>302</v>
      </c>
      <c r="G73" s="164" t="s">
        <v>277</v>
      </c>
      <c r="H73" s="165"/>
      <c r="I73" s="125" t="s">
        <v>839</v>
      </c>
      <c r="J73" s="120">
        <v>12.35</v>
      </c>
      <c r="K73" s="122">
        <f t="shared" si="1"/>
        <v>24.7</v>
      </c>
      <c r="L73" s="115"/>
    </row>
    <row r="74" spans="1:12">
      <c r="A74" s="111"/>
      <c r="B74" s="118">
        <v>2</v>
      </c>
      <c r="C74" s="128" t="s">
        <v>837</v>
      </c>
      <c r="D74" s="124" t="s">
        <v>837</v>
      </c>
      <c r="E74" s="132" t="s">
        <v>840</v>
      </c>
      <c r="F74" s="124" t="s">
        <v>302</v>
      </c>
      <c r="G74" s="164" t="s">
        <v>488</v>
      </c>
      <c r="H74" s="165"/>
      <c r="I74" s="125" t="s">
        <v>839</v>
      </c>
      <c r="J74" s="120">
        <v>12.35</v>
      </c>
      <c r="K74" s="122">
        <f t="shared" si="1"/>
        <v>24.7</v>
      </c>
      <c r="L74" s="115"/>
    </row>
    <row r="75" spans="1:12">
      <c r="A75" s="111"/>
      <c r="B75" s="118">
        <v>2</v>
      </c>
      <c r="C75" s="128" t="s">
        <v>837</v>
      </c>
      <c r="D75" s="124" t="s">
        <v>837</v>
      </c>
      <c r="E75" s="132" t="s">
        <v>841</v>
      </c>
      <c r="F75" s="124" t="s">
        <v>302</v>
      </c>
      <c r="G75" s="164" t="s">
        <v>730</v>
      </c>
      <c r="H75" s="165"/>
      <c r="I75" s="125" t="s">
        <v>839</v>
      </c>
      <c r="J75" s="120">
        <v>12.35</v>
      </c>
      <c r="K75" s="122">
        <f t="shared" si="1"/>
        <v>24.7</v>
      </c>
      <c r="L75" s="115"/>
    </row>
    <row r="76" spans="1:12">
      <c r="A76" s="111"/>
      <c r="B76" s="118">
        <v>2</v>
      </c>
      <c r="C76" s="128" t="s">
        <v>837</v>
      </c>
      <c r="D76" s="124" t="s">
        <v>837</v>
      </c>
      <c r="E76" s="132" t="s">
        <v>842</v>
      </c>
      <c r="F76" s="124" t="s">
        <v>302</v>
      </c>
      <c r="G76" s="164" t="s">
        <v>733</v>
      </c>
      <c r="H76" s="165"/>
      <c r="I76" s="125" t="s">
        <v>839</v>
      </c>
      <c r="J76" s="120">
        <v>12.35</v>
      </c>
      <c r="K76" s="122">
        <f t="shared" si="1"/>
        <v>24.7</v>
      </c>
      <c r="L76" s="115"/>
    </row>
    <row r="77" spans="1:12">
      <c r="A77" s="111"/>
      <c r="B77" s="118">
        <v>2</v>
      </c>
      <c r="C77" s="128" t="s">
        <v>843</v>
      </c>
      <c r="D77" s="124" t="s">
        <v>990</v>
      </c>
      <c r="E77" s="132" t="s">
        <v>844</v>
      </c>
      <c r="F77" s="124" t="s">
        <v>745</v>
      </c>
      <c r="G77" s="164"/>
      <c r="H77" s="165"/>
      <c r="I77" s="125" t="s">
        <v>845</v>
      </c>
      <c r="J77" s="120">
        <v>48.67</v>
      </c>
      <c r="K77" s="122">
        <f t="shared" si="1"/>
        <v>97.34</v>
      </c>
      <c r="L77" s="115"/>
    </row>
    <row r="78" spans="1:12" ht="36">
      <c r="A78" s="111"/>
      <c r="B78" s="118">
        <v>2</v>
      </c>
      <c r="C78" s="128" t="s">
        <v>846</v>
      </c>
      <c r="D78" s="124" t="s">
        <v>991</v>
      </c>
      <c r="E78" s="132" t="s">
        <v>847</v>
      </c>
      <c r="F78" s="124" t="s">
        <v>848</v>
      </c>
      <c r="G78" s="164" t="s">
        <v>730</v>
      </c>
      <c r="H78" s="165"/>
      <c r="I78" s="125" t="s">
        <v>849</v>
      </c>
      <c r="J78" s="120">
        <v>21.07</v>
      </c>
      <c r="K78" s="122">
        <f t="shared" si="1"/>
        <v>42.14</v>
      </c>
      <c r="L78" s="115"/>
    </row>
    <row r="79" spans="1:12">
      <c r="A79" s="111"/>
      <c r="B79" s="118">
        <v>2</v>
      </c>
      <c r="C79" s="128" t="s">
        <v>850</v>
      </c>
      <c r="D79" s="124" t="s">
        <v>992</v>
      </c>
      <c r="E79" s="132" t="s">
        <v>851</v>
      </c>
      <c r="F79" s="124" t="s">
        <v>822</v>
      </c>
      <c r="G79" s="164"/>
      <c r="H79" s="165"/>
      <c r="I79" s="125" t="s">
        <v>852</v>
      </c>
      <c r="J79" s="120">
        <v>50.49</v>
      </c>
      <c r="K79" s="122">
        <f t="shared" si="1"/>
        <v>100.98</v>
      </c>
      <c r="L79" s="115"/>
    </row>
    <row r="80" spans="1:12">
      <c r="A80" s="111"/>
      <c r="B80" s="118">
        <v>6</v>
      </c>
      <c r="C80" s="128" t="s">
        <v>853</v>
      </c>
      <c r="D80" s="124" t="s">
        <v>993</v>
      </c>
      <c r="E80" s="132" t="s">
        <v>854</v>
      </c>
      <c r="F80" s="124" t="s">
        <v>855</v>
      </c>
      <c r="G80" s="164"/>
      <c r="H80" s="165"/>
      <c r="I80" s="125" t="s">
        <v>856</v>
      </c>
      <c r="J80" s="120">
        <v>74.09</v>
      </c>
      <c r="K80" s="122">
        <f t="shared" si="1"/>
        <v>444.54</v>
      </c>
      <c r="L80" s="115"/>
    </row>
    <row r="81" spans="1:12" ht="24">
      <c r="A81" s="111"/>
      <c r="B81" s="118">
        <v>10</v>
      </c>
      <c r="C81" s="128" t="s">
        <v>857</v>
      </c>
      <c r="D81" s="124" t="s">
        <v>994</v>
      </c>
      <c r="E81" s="132" t="s">
        <v>858</v>
      </c>
      <c r="F81" s="124" t="s">
        <v>729</v>
      </c>
      <c r="G81" s="164" t="s">
        <v>277</v>
      </c>
      <c r="H81" s="165"/>
      <c r="I81" s="125" t="s">
        <v>859</v>
      </c>
      <c r="J81" s="120">
        <v>90.44</v>
      </c>
      <c r="K81" s="122">
        <f t="shared" si="1"/>
        <v>904.4</v>
      </c>
      <c r="L81" s="115"/>
    </row>
    <row r="82" spans="1:12" ht="24">
      <c r="A82" s="111"/>
      <c r="B82" s="118">
        <v>2</v>
      </c>
      <c r="C82" s="128" t="s">
        <v>857</v>
      </c>
      <c r="D82" s="124" t="s">
        <v>995</v>
      </c>
      <c r="E82" s="132" t="s">
        <v>860</v>
      </c>
      <c r="F82" s="124" t="s">
        <v>742</v>
      </c>
      <c r="G82" s="164" t="s">
        <v>277</v>
      </c>
      <c r="H82" s="165"/>
      <c r="I82" s="125" t="s">
        <v>859</v>
      </c>
      <c r="J82" s="120">
        <v>95.89</v>
      </c>
      <c r="K82" s="122">
        <f t="shared" si="1"/>
        <v>191.78</v>
      </c>
      <c r="L82" s="115"/>
    </row>
    <row r="83" spans="1:12">
      <c r="A83" s="111"/>
      <c r="B83" s="118">
        <v>6</v>
      </c>
      <c r="C83" s="128" t="s">
        <v>861</v>
      </c>
      <c r="D83" s="124" t="s">
        <v>996</v>
      </c>
      <c r="E83" s="132" t="s">
        <v>862</v>
      </c>
      <c r="F83" s="124" t="s">
        <v>745</v>
      </c>
      <c r="G83" s="164"/>
      <c r="H83" s="165"/>
      <c r="I83" s="125" t="s">
        <v>863</v>
      </c>
      <c r="J83" s="120">
        <v>32.33</v>
      </c>
      <c r="K83" s="122">
        <f t="shared" si="1"/>
        <v>193.98</v>
      </c>
      <c r="L83" s="115"/>
    </row>
    <row r="84" spans="1:12">
      <c r="A84" s="111"/>
      <c r="B84" s="118">
        <v>4</v>
      </c>
      <c r="C84" s="128" t="s">
        <v>861</v>
      </c>
      <c r="D84" s="124" t="s">
        <v>997</v>
      </c>
      <c r="E84" s="132" t="s">
        <v>864</v>
      </c>
      <c r="F84" s="124" t="s">
        <v>766</v>
      </c>
      <c r="G84" s="164"/>
      <c r="H84" s="165"/>
      <c r="I84" s="125" t="s">
        <v>863</v>
      </c>
      <c r="J84" s="120">
        <v>34.14</v>
      </c>
      <c r="K84" s="122">
        <f t="shared" si="1"/>
        <v>136.56</v>
      </c>
      <c r="L84" s="115"/>
    </row>
    <row r="85" spans="1:12" ht="24">
      <c r="A85" s="111"/>
      <c r="B85" s="118">
        <v>2</v>
      </c>
      <c r="C85" s="128" t="s">
        <v>865</v>
      </c>
      <c r="D85" s="124" t="s">
        <v>998</v>
      </c>
      <c r="E85" s="132" t="s">
        <v>866</v>
      </c>
      <c r="F85" s="124" t="s">
        <v>742</v>
      </c>
      <c r="G85" s="164"/>
      <c r="H85" s="165"/>
      <c r="I85" s="125" t="s">
        <v>867</v>
      </c>
      <c r="J85" s="120">
        <v>63.2</v>
      </c>
      <c r="K85" s="122">
        <f t="shared" si="1"/>
        <v>126.4</v>
      </c>
      <c r="L85" s="115"/>
    </row>
    <row r="86" spans="1:12" ht="24">
      <c r="A86" s="111"/>
      <c r="B86" s="118">
        <v>4</v>
      </c>
      <c r="C86" s="128" t="s">
        <v>865</v>
      </c>
      <c r="D86" s="124" t="s">
        <v>999</v>
      </c>
      <c r="E86" s="132" t="s">
        <v>868</v>
      </c>
      <c r="F86" s="124" t="s">
        <v>822</v>
      </c>
      <c r="G86" s="164"/>
      <c r="H86" s="165"/>
      <c r="I86" s="125" t="s">
        <v>867</v>
      </c>
      <c r="J86" s="120">
        <v>90.44</v>
      </c>
      <c r="K86" s="122">
        <f t="shared" ref="K86:K117" si="2">J86*B86</f>
        <v>361.76</v>
      </c>
      <c r="L86" s="115"/>
    </row>
    <row r="87" spans="1:12" ht="24">
      <c r="A87" s="111"/>
      <c r="B87" s="118">
        <v>4</v>
      </c>
      <c r="C87" s="128" t="s">
        <v>865</v>
      </c>
      <c r="D87" s="124" t="s">
        <v>1000</v>
      </c>
      <c r="E87" s="132" t="s">
        <v>869</v>
      </c>
      <c r="F87" s="124" t="s">
        <v>790</v>
      </c>
      <c r="G87" s="164"/>
      <c r="H87" s="165"/>
      <c r="I87" s="125" t="s">
        <v>867</v>
      </c>
      <c r="J87" s="120">
        <v>108.6</v>
      </c>
      <c r="K87" s="122">
        <f t="shared" si="2"/>
        <v>434.4</v>
      </c>
      <c r="L87" s="115"/>
    </row>
    <row r="88" spans="1:12">
      <c r="A88" s="111"/>
      <c r="B88" s="118">
        <v>2</v>
      </c>
      <c r="C88" s="128" t="s">
        <v>870</v>
      </c>
      <c r="D88" s="124" t="s">
        <v>1001</v>
      </c>
      <c r="E88" s="132" t="s">
        <v>871</v>
      </c>
      <c r="F88" s="124" t="s">
        <v>742</v>
      </c>
      <c r="G88" s="164"/>
      <c r="H88" s="165"/>
      <c r="I88" s="125" t="s">
        <v>872</v>
      </c>
      <c r="J88" s="120">
        <v>30.51</v>
      </c>
      <c r="K88" s="122">
        <f t="shared" si="2"/>
        <v>61.02</v>
      </c>
      <c r="L88" s="115"/>
    </row>
    <row r="89" spans="1:12">
      <c r="A89" s="111"/>
      <c r="B89" s="118">
        <v>10</v>
      </c>
      <c r="C89" s="128" t="s">
        <v>870</v>
      </c>
      <c r="D89" s="124" t="s">
        <v>1002</v>
      </c>
      <c r="E89" s="132" t="s">
        <v>873</v>
      </c>
      <c r="F89" s="124" t="s">
        <v>745</v>
      </c>
      <c r="G89" s="164"/>
      <c r="H89" s="165"/>
      <c r="I89" s="125" t="s">
        <v>872</v>
      </c>
      <c r="J89" s="120">
        <v>32.33</v>
      </c>
      <c r="K89" s="122">
        <f t="shared" si="2"/>
        <v>323.29999999999995</v>
      </c>
      <c r="L89" s="115"/>
    </row>
    <row r="90" spans="1:12">
      <c r="A90" s="111"/>
      <c r="B90" s="118">
        <v>4</v>
      </c>
      <c r="C90" s="128" t="s">
        <v>870</v>
      </c>
      <c r="D90" s="124" t="s">
        <v>1003</v>
      </c>
      <c r="E90" s="132" t="s">
        <v>874</v>
      </c>
      <c r="F90" s="124" t="s">
        <v>766</v>
      </c>
      <c r="G90" s="164"/>
      <c r="H90" s="165"/>
      <c r="I90" s="125" t="s">
        <v>872</v>
      </c>
      <c r="J90" s="120">
        <v>34.14</v>
      </c>
      <c r="K90" s="122">
        <f t="shared" si="2"/>
        <v>136.56</v>
      </c>
      <c r="L90" s="115"/>
    </row>
    <row r="91" spans="1:12">
      <c r="A91" s="111"/>
      <c r="B91" s="118">
        <v>2</v>
      </c>
      <c r="C91" s="128" t="s">
        <v>875</v>
      </c>
      <c r="D91" s="124" t="s">
        <v>1004</v>
      </c>
      <c r="E91" s="132" t="s">
        <v>876</v>
      </c>
      <c r="F91" s="124" t="s">
        <v>742</v>
      </c>
      <c r="G91" s="164"/>
      <c r="H91" s="165"/>
      <c r="I91" s="125" t="s">
        <v>877</v>
      </c>
      <c r="J91" s="120">
        <v>30.51</v>
      </c>
      <c r="K91" s="122">
        <f t="shared" si="2"/>
        <v>61.02</v>
      </c>
      <c r="L91" s="115"/>
    </row>
    <row r="92" spans="1:12">
      <c r="A92" s="111"/>
      <c r="B92" s="118">
        <v>6</v>
      </c>
      <c r="C92" s="128" t="s">
        <v>875</v>
      </c>
      <c r="D92" s="124" t="s">
        <v>1005</v>
      </c>
      <c r="E92" s="132" t="s">
        <v>878</v>
      </c>
      <c r="F92" s="124" t="s">
        <v>745</v>
      </c>
      <c r="G92" s="164"/>
      <c r="H92" s="165"/>
      <c r="I92" s="125" t="s">
        <v>877</v>
      </c>
      <c r="J92" s="120">
        <v>32.33</v>
      </c>
      <c r="K92" s="122">
        <f t="shared" si="2"/>
        <v>193.98</v>
      </c>
      <c r="L92" s="115"/>
    </row>
    <row r="93" spans="1:12">
      <c r="A93" s="111"/>
      <c r="B93" s="118">
        <v>4</v>
      </c>
      <c r="C93" s="128" t="s">
        <v>875</v>
      </c>
      <c r="D93" s="124" t="s">
        <v>1006</v>
      </c>
      <c r="E93" s="132" t="s">
        <v>879</v>
      </c>
      <c r="F93" s="124" t="s">
        <v>766</v>
      </c>
      <c r="G93" s="164"/>
      <c r="H93" s="165"/>
      <c r="I93" s="125" t="s">
        <v>877</v>
      </c>
      <c r="J93" s="120">
        <v>34.14</v>
      </c>
      <c r="K93" s="122">
        <f t="shared" si="2"/>
        <v>136.56</v>
      </c>
      <c r="L93" s="115"/>
    </row>
    <row r="94" spans="1:12" ht="24">
      <c r="A94" s="111"/>
      <c r="B94" s="118">
        <v>2</v>
      </c>
      <c r="C94" s="128" t="s">
        <v>880</v>
      </c>
      <c r="D94" s="124" t="s">
        <v>1007</v>
      </c>
      <c r="E94" s="132" t="s">
        <v>881</v>
      </c>
      <c r="F94" s="124" t="s">
        <v>822</v>
      </c>
      <c r="G94" s="164" t="s">
        <v>639</v>
      </c>
      <c r="H94" s="165"/>
      <c r="I94" s="125" t="s">
        <v>882</v>
      </c>
      <c r="J94" s="120">
        <v>23.61</v>
      </c>
      <c r="K94" s="122">
        <f t="shared" si="2"/>
        <v>47.22</v>
      </c>
      <c r="L94" s="115"/>
    </row>
    <row r="95" spans="1:12" ht="24">
      <c r="A95" s="111"/>
      <c r="B95" s="118">
        <v>4</v>
      </c>
      <c r="C95" s="128" t="s">
        <v>880</v>
      </c>
      <c r="D95" s="124" t="s">
        <v>1008</v>
      </c>
      <c r="E95" s="132" t="s">
        <v>883</v>
      </c>
      <c r="F95" s="124" t="s">
        <v>855</v>
      </c>
      <c r="G95" s="164" t="s">
        <v>639</v>
      </c>
      <c r="H95" s="165"/>
      <c r="I95" s="125" t="s">
        <v>882</v>
      </c>
      <c r="J95" s="120">
        <v>25.06</v>
      </c>
      <c r="K95" s="122">
        <f t="shared" si="2"/>
        <v>100.24</v>
      </c>
      <c r="L95" s="115"/>
    </row>
    <row r="96" spans="1:12">
      <c r="A96" s="111"/>
      <c r="B96" s="118">
        <v>4</v>
      </c>
      <c r="C96" s="128" t="s">
        <v>884</v>
      </c>
      <c r="D96" s="124" t="s">
        <v>1009</v>
      </c>
      <c r="E96" s="132" t="s">
        <v>885</v>
      </c>
      <c r="F96" s="124" t="s">
        <v>748</v>
      </c>
      <c r="G96" s="164" t="s">
        <v>640</v>
      </c>
      <c r="H96" s="165"/>
      <c r="I96" s="125" t="s">
        <v>886</v>
      </c>
      <c r="J96" s="120">
        <v>20.7</v>
      </c>
      <c r="K96" s="122">
        <f t="shared" si="2"/>
        <v>82.8</v>
      </c>
      <c r="L96" s="115"/>
    </row>
    <row r="97" spans="1:12">
      <c r="A97" s="111"/>
      <c r="B97" s="118">
        <v>4</v>
      </c>
      <c r="C97" s="128" t="s">
        <v>884</v>
      </c>
      <c r="D97" s="124" t="s">
        <v>1010</v>
      </c>
      <c r="E97" s="132" t="s">
        <v>887</v>
      </c>
      <c r="F97" s="124" t="s">
        <v>750</v>
      </c>
      <c r="G97" s="164" t="s">
        <v>642</v>
      </c>
      <c r="H97" s="165"/>
      <c r="I97" s="125" t="s">
        <v>886</v>
      </c>
      <c r="J97" s="120">
        <v>22.16</v>
      </c>
      <c r="K97" s="122">
        <f t="shared" si="2"/>
        <v>88.64</v>
      </c>
      <c r="L97" s="115"/>
    </row>
    <row r="98" spans="1:12">
      <c r="A98" s="111"/>
      <c r="B98" s="118">
        <v>4</v>
      </c>
      <c r="C98" s="128" t="s">
        <v>884</v>
      </c>
      <c r="D98" s="124" t="s">
        <v>1011</v>
      </c>
      <c r="E98" s="132" t="s">
        <v>888</v>
      </c>
      <c r="F98" s="124" t="s">
        <v>822</v>
      </c>
      <c r="G98" s="164" t="s">
        <v>640</v>
      </c>
      <c r="H98" s="165"/>
      <c r="I98" s="125" t="s">
        <v>886</v>
      </c>
      <c r="J98" s="120">
        <v>23.61</v>
      </c>
      <c r="K98" s="122">
        <f t="shared" si="2"/>
        <v>94.44</v>
      </c>
      <c r="L98" s="115"/>
    </row>
    <row r="99" spans="1:12">
      <c r="A99" s="111"/>
      <c r="B99" s="118">
        <v>4</v>
      </c>
      <c r="C99" s="128" t="s">
        <v>884</v>
      </c>
      <c r="D99" s="124" t="s">
        <v>1011</v>
      </c>
      <c r="E99" s="132" t="s">
        <v>889</v>
      </c>
      <c r="F99" s="124" t="s">
        <v>822</v>
      </c>
      <c r="G99" s="164" t="s">
        <v>642</v>
      </c>
      <c r="H99" s="165"/>
      <c r="I99" s="125" t="s">
        <v>886</v>
      </c>
      <c r="J99" s="120">
        <v>23.61</v>
      </c>
      <c r="K99" s="122">
        <f t="shared" si="2"/>
        <v>94.44</v>
      </c>
      <c r="L99" s="115"/>
    </row>
    <row r="100" spans="1:12">
      <c r="A100" s="111"/>
      <c r="B100" s="118">
        <v>4</v>
      </c>
      <c r="C100" s="128" t="s">
        <v>884</v>
      </c>
      <c r="D100" s="124" t="s">
        <v>1012</v>
      </c>
      <c r="E100" s="132" t="s">
        <v>890</v>
      </c>
      <c r="F100" s="124" t="s">
        <v>855</v>
      </c>
      <c r="G100" s="164" t="s">
        <v>640</v>
      </c>
      <c r="H100" s="165"/>
      <c r="I100" s="125" t="s">
        <v>886</v>
      </c>
      <c r="J100" s="120">
        <v>25.06</v>
      </c>
      <c r="K100" s="122">
        <f t="shared" si="2"/>
        <v>100.24</v>
      </c>
      <c r="L100" s="115"/>
    </row>
    <row r="101" spans="1:12">
      <c r="A101" s="111"/>
      <c r="B101" s="118">
        <v>4</v>
      </c>
      <c r="C101" s="128" t="s">
        <v>891</v>
      </c>
      <c r="D101" s="124" t="s">
        <v>1013</v>
      </c>
      <c r="E101" s="132" t="s">
        <v>892</v>
      </c>
      <c r="F101" s="124" t="s">
        <v>766</v>
      </c>
      <c r="G101" s="164" t="s">
        <v>730</v>
      </c>
      <c r="H101" s="165"/>
      <c r="I101" s="125" t="s">
        <v>893</v>
      </c>
      <c r="J101" s="120">
        <v>16.71</v>
      </c>
      <c r="K101" s="122">
        <f t="shared" si="2"/>
        <v>66.84</v>
      </c>
      <c r="L101" s="115"/>
    </row>
    <row r="102" spans="1:12">
      <c r="A102" s="111"/>
      <c r="B102" s="118">
        <v>4</v>
      </c>
      <c r="C102" s="128" t="s">
        <v>891</v>
      </c>
      <c r="D102" s="124" t="s">
        <v>1014</v>
      </c>
      <c r="E102" s="132" t="s">
        <v>894</v>
      </c>
      <c r="F102" s="124" t="s">
        <v>748</v>
      </c>
      <c r="G102" s="164" t="s">
        <v>277</v>
      </c>
      <c r="H102" s="165"/>
      <c r="I102" s="125" t="s">
        <v>893</v>
      </c>
      <c r="J102" s="120">
        <v>18.89</v>
      </c>
      <c r="K102" s="122">
        <f t="shared" si="2"/>
        <v>75.56</v>
      </c>
      <c r="L102" s="115"/>
    </row>
    <row r="103" spans="1:12">
      <c r="A103" s="111"/>
      <c r="B103" s="118">
        <v>4</v>
      </c>
      <c r="C103" s="128" t="s">
        <v>891</v>
      </c>
      <c r="D103" s="124" t="s">
        <v>1014</v>
      </c>
      <c r="E103" s="132" t="s">
        <v>895</v>
      </c>
      <c r="F103" s="124" t="s">
        <v>748</v>
      </c>
      <c r="G103" s="164" t="s">
        <v>587</v>
      </c>
      <c r="H103" s="165"/>
      <c r="I103" s="125" t="s">
        <v>893</v>
      </c>
      <c r="J103" s="120">
        <v>18.89</v>
      </c>
      <c r="K103" s="122">
        <f t="shared" si="2"/>
        <v>75.56</v>
      </c>
      <c r="L103" s="115"/>
    </row>
    <row r="104" spans="1:12">
      <c r="A104" s="111"/>
      <c r="B104" s="118">
        <v>4</v>
      </c>
      <c r="C104" s="128" t="s">
        <v>891</v>
      </c>
      <c r="D104" s="124" t="s">
        <v>1014</v>
      </c>
      <c r="E104" s="132" t="s">
        <v>896</v>
      </c>
      <c r="F104" s="124" t="s">
        <v>748</v>
      </c>
      <c r="G104" s="164" t="s">
        <v>115</v>
      </c>
      <c r="H104" s="165"/>
      <c r="I104" s="125" t="s">
        <v>893</v>
      </c>
      <c r="J104" s="120">
        <v>18.89</v>
      </c>
      <c r="K104" s="122">
        <f t="shared" si="2"/>
        <v>75.56</v>
      </c>
      <c r="L104" s="115"/>
    </row>
    <row r="105" spans="1:12">
      <c r="A105" s="111"/>
      <c r="B105" s="118">
        <v>4</v>
      </c>
      <c r="C105" s="128" t="s">
        <v>891</v>
      </c>
      <c r="D105" s="124" t="s">
        <v>1014</v>
      </c>
      <c r="E105" s="132" t="s">
        <v>897</v>
      </c>
      <c r="F105" s="124" t="s">
        <v>748</v>
      </c>
      <c r="G105" s="164" t="s">
        <v>740</v>
      </c>
      <c r="H105" s="165"/>
      <c r="I105" s="125" t="s">
        <v>893</v>
      </c>
      <c r="J105" s="120">
        <v>18.89</v>
      </c>
      <c r="K105" s="122">
        <f t="shared" si="2"/>
        <v>75.56</v>
      </c>
      <c r="L105" s="115"/>
    </row>
    <row r="106" spans="1:12">
      <c r="A106" s="111"/>
      <c r="B106" s="118">
        <v>6</v>
      </c>
      <c r="C106" s="128" t="s">
        <v>891</v>
      </c>
      <c r="D106" s="124" t="s">
        <v>1014</v>
      </c>
      <c r="E106" s="132" t="s">
        <v>898</v>
      </c>
      <c r="F106" s="124" t="s">
        <v>748</v>
      </c>
      <c r="G106" s="164" t="s">
        <v>743</v>
      </c>
      <c r="H106" s="165"/>
      <c r="I106" s="125" t="s">
        <v>893</v>
      </c>
      <c r="J106" s="120">
        <v>18.89</v>
      </c>
      <c r="K106" s="122">
        <f t="shared" si="2"/>
        <v>113.34</v>
      </c>
      <c r="L106" s="115"/>
    </row>
    <row r="107" spans="1:12">
      <c r="A107" s="111"/>
      <c r="B107" s="118">
        <v>4</v>
      </c>
      <c r="C107" s="128" t="s">
        <v>891</v>
      </c>
      <c r="D107" s="124" t="s">
        <v>1015</v>
      </c>
      <c r="E107" s="132" t="s">
        <v>899</v>
      </c>
      <c r="F107" s="124" t="s">
        <v>769</v>
      </c>
      <c r="G107" s="164" t="s">
        <v>587</v>
      </c>
      <c r="H107" s="165"/>
      <c r="I107" s="125" t="s">
        <v>893</v>
      </c>
      <c r="J107" s="120">
        <v>26.15</v>
      </c>
      <c r="K107" s="122">
        <f t="shared" si="2"/>
        <v>104.6</v>
      </c>
      <c r="L107" s="115"/>
    </row>
    <row r="108" spans="1:12">
      <c r="A108" s="111"/>
      <c r="B108" s="118">
        <v>4</v>
      </c>
      <c r="C108" s="128" t="s">
        <v>891</v>
      </c>
      <c r="D108" s="124" t="s">
        <v>1016</v>
      </c>
      <c r="E108" s="132" t="s">
        <v>900</v>
      </c>
      <c r="F108" s="124" t="s">
        <v>752</v>
      </c>
      <c r="G108" s="164" t="s">
        <v>277</v>
      </c>
      <c r="H108" s="165"/>
      <c r="I108" s="125" t="s">
        <v>893</v>
      </c>
      <c r="J108" s="120">
        <v>27.6</v>
      </c>
      <c r="K108" s="122">
        <f t="shared" si="2"/>
        <v>110.4</v>
      </c>
      <c r="L108" s="115"/>
    </row>
    <row r="109" spans="1:12" ht="24">
      <c r="A109" s="111"/>
      <c r="B109" s="118">
        <v>24</v>
      </c>
      <c r="C109" s="128" t="s">
        <v>901</v>
      </c>
      <c r="D109" s="124" t="s">
        <v>1017</v>
      </c>
      <c r="E109" s="132" t="s">
        <v>902</v>
      </c>
      <c r="F109" s="124" t="s">
        <v>745</v>
      </c>
      <c r="G109" s="164"/>
      <c r="H109" s="165"/>
      <c r="I109" s="125" t="s">
        <v>903</v>
      </c>
      <c r="J109" s="120">
        <v>16.71</v>
      </c>
      <c r="K109" s="122">
        <f t="shared" si="2"/>
        <v>401.04</v>
      </c>
      <c r="L109" s="115"/>
    </row>
    <row r="110" spans="1:12" ht="24">
      <c r="A110" s="111"/>
      <c r="B110" s="118">
        <v>12</v>
      </c>
      <c r="C110" s="128" t="s">
        <v>901</v>
      </c>
      <c r="D110" s="124" t="s">
        <v>1018</v>
      </c>
      <c r="E110" s="132" t="s">
        <v>904</v>
      </c>
      <c r="F110" s="124" t="s">
        <v>766</v>
      </c>
      <c r="G110" s="164"/>
      <c r="H110" s="165"/>
      <c r="I110" s="125" t="s">
        <v>903</v>
      </c>
      <c r="J110" s="120">
        <v>17.43</v>
      </c>
      <c r="K110" s="122">
        <f t="shared" si="2"/>
        <v>209.16</v>
      </c>
      <c r="L110" s="115"/>
    </row>
    <row r="111" spans="1:12" ht="24">
      <c r="A111" s="111"/>
      <c r="B111" s="118">
        <v>4</v>
      </c>
      <c r="C111" s="128" t="s">
        <v>901</v>
      </c>
      <c r="D111" s="124" t="s">
        <v>1019</v>
      </c>
      <c r="E111" s="132" t="s">
        <v>905</v>
      </c>
      <c r="F111" s="124" t="s">
        <v>750</v>
      </c>
      <c r="G111" s="164"/>
      <c r="H111" s="165"/>
      <c r="I111" s="125" t="s">
        <v>903</v>
      </c>
      <c r="J111" s="120">
        <v>26.88</v>
      </c>
      <c r="K111" s="122">
        <f t="shared" si="2"/>
        <v>107.52</v>
      </c>
      <c r="L111" s="115"/>
    </row>
    <row r="112" spans="1:12" ht="24">
      <c r="A112" s="111"/>
      <c r="B112" s="118">
        <v>6</v>
      </c>
      <c r="C112" s="128" t="s">
        <v>901</v>
      </c>
      <c r="D112" s="124" t="s">
        <v>1020</v>
      </c>
      <c r="E112" s="132" t="s">
        <v>906</v>
      </c>
      <c r="F112" s="124" t="s">
        <v>855</v>
      </c>
      <c r="G112" s="164"/>
      <c r="H112" s="165"/>
      <c r="I112" s="125" t="s">
        <v>903</v>
      </c>
      <c r="J112" s="120">
        <v>32.33</v>
      </c>
      <c r="K112" s="122">
        <f t="shared" si="2"/>
        <v>193.98</v>
      </c>
      <c r="L112" s="115"/>
    </row>
    <row r="113" spans="1:12" ht="24">
      <c r="A113" s="111"/>
      <c r="B113" s="118">
        <v>2</v>
      </c>
      <c r="C113" s="128" t="s">
        <v>901</v>
      </c>
      <c r="D113" s="124" t="s">
        <v>1021</v>
      </c>
      <c r="E113" s="132" t="s">
        <v>907</v>
      </c>
      <c r="F113" s="124" t="s">
        <v>908</v>
      </c>
      <c r="G113" s="164"/>
      <c r="H113" s="165"/>
      <c r="I113" s="125" t="s">
        <v>903</v>
      </c>
      <c r="J113" s="120">
        <v>72.28</v>
      </c>
      <c r="K113" s="122">
        <f t="shared" si="2"/>
        <v>144.56</v>
      </c>
      <c r="L113" s="115"/>
    </row>
    <row r="114" spans="1:12" ht="24">
      <c r="A114" s="111"/>
      <c r="B114" s="118">
        <v>12</v>
      </c>
      <c r="C114" s="128" t="s">
        <v>901</v>
      </c>
      <c r="D114" s="124" t="s">
        <v>1022</v>
      </c>
      <c r="E114" s="132" t="s">
        <v>909</v>
      </c>
      <c r="F114" s="124" t="s">
        <v>910</v>
      </c>
      <c r="G114" s="164"/>
      <c r="H114" s="165"/>
      <c r="I114" s="125" t="s">
        <v>903</v>
      </c>
      <c r="J114" s="120">
        <v>90.44</v>
      </c>
      <c r="K114" s="122">
        <f t="shared" si="2"/>
        <v>1085.28</v>
      </c>
      <c r="L114" s="115"/>
    </row>
    <row r="115" spans="1:12" ht="24">
      <c r="A115" s="111"/>
      <c r="B115" s="118">
        <v>2</v>
      </c>
      <c r="C115" s="128" t="s">
        <v>911</v>
      </c>
      <c r="D115" s="124" t="s">
        <v>1023</v>
      </c>
      <c r="E115" s="132" t="s">
        <v>912</v>
      </c>
      <c r="F115" s="124" t="s">
        <v>745</v>
      </c>
      <c r="G115" s="164" t="s">
        <v>677</v>
      </c>
      <c r="H115" s="165"/>
      <c r="I115" s="125" t="s">
        <v>913</v>
      </c>
      <c r="J115" s="120">
        <v>90.44</v>
      </c>
      <c r="K115" s="122">
        <f t="shared" si="2"/>
        <v>180.88</v>
      </c>
      <c r="L115" s="115"/>
    </row>
    <row r="116" spans="1:12" ht="24">
      <c r="A116" s="111"/>
      <c r="B116" s="118">
        <v>2</v>
      </c>
      <c r="C116" s="128" t="s">
        <v>911</v>
      </c>
      <c r="D116" s="124" t="s">
        <v>1024</v>
      </c>
      <c r="E116" s="132" t="s">
        <v>914</v>
      </c>
      <c r="F116" s="124" t="s">
        <v>819</v>
      </c>
      <c r="G116" s="164" t="s">
        <v>277</v>
      </c>
      <c r="H116" s="165"/>
      <c r="I116" s="125" t="s">
        <v>913</v>
      </c>
      <c r="J116" s="120">
        <v>104.97</v>
      </c>
      <c r="K116" s="122">
        <f t="shared" si="2"/>
        <v>209.94</v>
      </c>
      <c r="L116" s="115"/>
    </row>
    <row r="117" spans="1:12" ht="24">
      <c r="A117" s="111"/>
      <c r="B117" s="118">
        <v>4</v>
      </c>
      <c r="C117" s="128" t="s">
        <v>911</v>
      </c>
      <c r="D117" s="124" t="s">
        <v>1025</v>
      </c>
      <c r="E117" s="132" t="s">
        <v>915</v>
      </c>
      <c r="F117" s="124" t="s">
        <v>748</v>
      </c>
      <c r="G117" s="164" t="s">
        <v>677</v>
      </c>
      <c r="H117" s="165"/>
      <c r="I117" s="125" t="s">
        <v>913</v>
      </c>
      <c r="J117" s="120">
        <v>112.23</v>
      </c>
      <c r="K117" s="122">
        <f t="shared" si="2"/>
        <v>448.92</v>
      </c>
      <c r="L117" s="115"/>
    </row>
    <row r="118" spans="1:12" ht="24">
      <c r="A118" s="111"/>
      <c r="B118" s="118">
        <v>2</v>
      </c>
      <c r="C118" s="128" t="s">
        <v>911</v>
      </c>
      <c r="D118" s="124" t="s">
        <v>1026</v>
      </c>
      <c r="E118" s="132" t="s">
        <v>916</v>
      </c>
      <c r="F118" s="124" t="s">
        <v>750</v>
      </c>
      <c r="G118" s="164" t="s">
        <v>277</v>
      </c>
      <c r="H118" s="165"/>
      <c r="I118" s="125" t="s">
        <v>913</v>
      </c>
      <c r="J118" s="120">
        <v>119.49</v>
      </c>
      <c r="K118" s="122">
        <f t="shared" ref="K118:K134" si="3">J118*B118</f>
        <v>238.98</v>
      </c>
      <c r="L118" s="115"/>
    </row>
    <row r="119" spans="1:12" ht="24">
      <c r="A119" s="111"/>
      <c r="B119" s="118">
        <v>24</v>
      </c>
      <c r="C119" s="128" t="s">
        <v>917</v>
      </c>
      <c r="D119" s="124" t="s">
        <v>1027</v>
      </c>
      <c r="E119" s="132" t="s">
        <v>918</v>
      </c>
      <c r="F119" s="124" t="s">
        <v>745</v>
      </c>
      <c r="G119" s="164" t="s">
        <v>277</v>
      </c>
      <c r="H119" s="165"/>
      <c r="I119" s="125" t="s">
        <v>919</v>
      </c>
      <c r="J119" s="120">
        <v>39.590000000000003</v>
      </c>
      <c r="K119" s="122">
        <f t="shared" si="3"/>
        <v>950.16000000000008</v>
      </c>
      <c r="L119" s="115"/>
    </row>
    <row r="120" spans="1:12" ht="24">
      <c r="A120" s="111"/>
      <c r="B120" s="118">
        <v>12</v>
      </c>
      <c r="C120" s="128" t="s">
        <v>917</v>
      </c>
      <c r="D120" s="124" t="s">
        <v>1028</v>
      </c>
      <c r="E120" s="132" t="s">
        <v>920</v>
      </c>
      <c r="F120" s="124" t="s">
        <v>766</v>
      </c>
      <c r="G120" s="164" t="s">
        <v>277</v>
      </c>
      <c r="H120" s="165"/>
      <c r="I120" s="125" t="s">
        <v>919</v>
      </c>
      <c r="J120" s="120">
        <v>43.22</v>
      </c>
      <c r="K120" s="122">
        <f t="shared" si="3"/>
        <v>518.64</v>
      </c>
      <c r="L120" s="115"/>
    </row>
    <row r="121" spans="1:12" ht="24">
      <c r="A121" s="111"/>
      <c r="B121" s="118">
        <v>10</v>
      </c>
      <c r="C121" s="128" t="s">
        <v>917</v>
      </c>
      <c r="D121" s="124" t="s">
        <v>1029</v>
      </c>
      <c r="E121" s="132" t="s">
        <v>921</v>
      </c>
      <c r="F121" s="124" t="s">
        <v>750</v>
      </c>
      <c r="G121" s="164" t="s">
        <v>277</v>
      </c>
      <c r="H121" s="165"/>
      <c r="I121" s="125" t="s">
        <v>919</v>
      </c>
      <c r="J121" s="120">
        <v>57.75</v>
      </c>
      <c r="K121" s="122">
        <f t="shared" si="3"/>
        <v>577.5</v>
      </c>
      <c r="L121" s="115"/>
    </row>
    <row r="122" spans="1:12" ht="24">
      <c r="A122" s="111"/>
      <c r="B122" s="118">
        <v>6</v>
      </c>
      <c r="C122" s="128" t="s">
        <v>917</v>
      </c>
      <c r="D122" s="124" t="s">
        <v>1030</v>
      </c>
      <c r="E122" s="132" t="s">
        <v>922</v>
      </c>
      <c r="F122" s="124" t="s">
        <v>855</v>
      </c>
      <c r="G122" s="164" t="s">
        <v>277</v>
      </c>
      <c r="H122" s="165"/>
      <c r="I122" s="125" t="s">
        <v>919</v>
      </c>
      <c r="J122" s="120">
        <v>66.83</v>
      </c>
      <c r="K122" s="122">
        <f t="shared" si="3"/>
        <v>400.98</v>
      </c>
      <c r="L122" s="115"/>
    </row>
    <row r="123" spans="1:12" ht="24">
      <c r="A123" s="111"/>
      <c r="B123" s="118">
        <v>2</v>
      </c>
      <c r="C123" s="128" t="s">
        <v>917</v>
      </c>
      <c r="D123" s="124" t="s">
        <v>1031</v>
      </c>
      <c r="E123" s="132" t="s">
        <v>923</v>
      </c>
      <c r="F123" s="124" t="s">
        <v>924</v>
      </c>
      <c r="G123" s="164" t="s">
        <v>277</v>
      </c>
      <c r="H123" s="165"/>
      <c r="I123" s="125" t="s">
        <v>919</v>
      </c>
      <c r="J123" s="120">
        <v>157.63</v>
      </c>
      <c r="K123" s="122">
        <f t="shared" si="3"/>
        <v>315.26</v>
      </c>
      <c r="L123" s="115"/>
    </row>
    <row r="124" spans="1:12" ht="24">
      <c r="A124" s="111"/>
      <c r="B124" s="118">
        <v>8</v>
      </c>
      <c r="C124" s="128" t="s">
        <v>917</v>
      </c>
      <c r="D124" s="124" t="s">
        <v>1032</v>
      </c>
      <c r="E124" s="132" t="s">
        <v>925</v>
      </c>
      <c r="F124" s="124" t="s">
        <v>926</v>
      </c>
      <c r="G124" s="164" t="s">
        <v>277</v>
      </c>
      <c r="H124" s="165"/>
      <c r="I124" s="125" t="s">
        <v>919</v>
      </c>
      <c r="J124" s="120">
        <v>45.04</v>
      </c>
      <c r="K124" s="122">
        <f t="shared" si="3"/>
        <v>360.32</v>
      </c>
      <c r="L124" s="115"/>
    </row>
    <row r="125" spans="1:12" ht="24">
      <c r="A125" s="111"/>
      <c r="B125" s="118">
        <v>4</v>
      </c>
      <c r="C125" s="128" t="s">
        <v>917</v>
      </c>
      <c r="D125" s="124" t="s">
        <v>1033</v>
      </c>
      <c r="E125" s="132" t="s">
        <v>927</v>
      </c>
      <c r="F125" s="124" t="s">
        <v>928</v>
      </c>
      <c r="G125" s="164" t="s">
        <v>276</v>
      </c>
      <c r="H125" s="165"/>
      <c r="I125" s="125" t="s">
        <v>919</v>
      </c>
      <c r="J125" s="120">
        <v>48.67</v>
      </c>
      <c r="K125" s="122">
        <f t="shared" si="3"/>
        <v>194.68</v>
      </c>
      <c r="L125" s="115"/>
    </row>
    <row r="126" spans="1:12">
      <c r="A126" s="111"/>
      <c r="B126" s="118">
        <v>2</v>
      </c>
      <c r="C126" s="128" t="s">
        <v>929</v>
      </c>
      <c r="D126" s="124" t="s">
        <v>1034</v>
      </c>
      <c r="E126" s="132" t="s">
        <v>930</v>
      </c>
      <c r="F126" s="124" t="s">
        <v>819</v>
      </c>
      <c r="G126" s="164" t="s">
        <v>277</v>
      </c>
      <c r="H126" s="165"/>
      <c r="I126" s="125" t="s">
        <v>931</v>
      </c>
      <c r="J126" s="120">
        <v>19.61</v>
      </c>
      <c r="K126" s="122">
        <f t="shared" si="3"/>
        <v>39.22</v>
      </c>
      <c r="L126" s="115"/>
    </row>
    <row r="127" spans="1:12">
      <c r="A127" s="111"/>
      <c r="B127" s="118">
        <v>2</v>
      </c>
      <c r="C127" s="128" t="s">
        <v>929</v>
      </c>
      <c r="D127" s="124" t="s">
        <v>1034</v>
      </c>
      <c r="E127" s="132" t="s">
        <v>932</v>
      </c>
      <c r="F127" s="124" t="s">
        <v>819</v>
      </c>
      <c r="G127" s="164" t="s">
        <v>587</v>
      </c>
      <c r="H127" s="165"/>
      <c r="I127" s="125" t="s">
        <v>931</v>
      </c>
      <c r="J127" s="120">
        <v>19.61</v>
      </c>
      <c r="K127" s="122">
        <f t="shared" si="3"/>
        <v>39.22</v>
      </c>
      <c r="L127" s="115"/>
    </row>
    <row r="128" spans="1:12">
      <c r="A128" s="111"/>
      <c r="B128" s="118">
        <v>2</v>
      </c>
      <c r="C128" s="128" t="s">
        <v>929</v>
      </c>
      <c r="D128" s="124" t="s">
        <v>1035</v>
      </c>
      <c r="E128" s="132" t="s">
        <v>933</v>
      </c>
      <c r="F128" s="124" t="s">
        <v>769</v>
      </c>
      <c r="G128" s="164" t="s">
        <v>277</v>
      </c>
      <c r="H128" s="165"/>
      <c r="I128" s="125" t="s">
        <v>931</v>
      </c>
      <c r="J128" s="120">
        <v>31.6</v>
      </c>
      <c r="K128" s="122">
        <f t="shared" si="3"/>
        <v>63.2</v>
      </c>
      <c r="L128" s="115"/>
    </row>
    <row r="129" spans="1:12">
      <c r="A129" s="111"/>
      <c r="B129" s="118">
        <v>2</v>
      </c>
      <c r="C129" s="128" t="s">
        <v>929</v>
      </c>
      <c r="D129" s="124" t="s">
        <v>1035</v>
      </c>
      <c r="E129" s="132" t="s">
        <v>934</v>
      </c>
      <c r="F129" s="124" t="s">
        <v>769</v>
      </c>
      <c r="G129" s="164" t="s">
        <v>587</v>
      </c>
      <c r="H129" s="165"/>
      <c r="I129" s="125" t="s">
        <v>931</v>
      </c>
      <c r="J129" s="120">
        <v>31.6</v>
      </c>
      <c r="K129" s="122">
        <f t="shared" si="3"/>
        <v>63.2</v>
      </c>
      <c r="L129" s="115"/>
    </row>
    <row r="130" spans="1:12">
      <c r="A130" s="111"/>
      <c r="B130" s="118">
        <v>2</v>
      </c>
      <c r="C130" s="128" t="s">
        <v>935</v>
      </c>
      <c r="D130" s="124" t="s">
        <v>1036</v>
      </c>
      <c r="E130" s="132" t="s">
        <v>936</v>
      </c>
      <c r="F130" s="124" t="s">
        <v>766</v>
      </c>
      <c r="G130" s="164"/>
      <c r="H130" s="165"/>
      <c r="I130" s="125" t="s">
        <v>937</v>
      </c>
      <c r="J130" s="120">
        <v>39.590000000000003</v>
      </c>
      <c r="K130" s="122">
        <f t="shared" si="3"/>
        <v>79.180000000000007</v>
      </c>
      <c r="L130" s="115"/>
    </row>
    <row r="131" spans="1:12">
      <c r="A131" s="111"/>
      <c r="B131" s="118">
        <v>6</v>
      </c>
      <c r="C131" s="128" t="s">
        <v>935</v>
      </c>
      <c r="D131" s="124" t="s">
        <v>1037</v>
      </c>
      <c r="E131" s="132" t="s">
        <v>938</v>
      </c>
      <c r="F131" s="124" t="s">
        <v>819</v>
      </c>
      <c r="G131" s="164"/>
      <c r="H131" s="165"/>
      <c r="I131" s="125" t="s">
        <v>937</v>
      </c>
      <c r="J131" s="120">
        <v>43.22</v>
      </c>
      <c r="K131" s="122">
        <f t="shared" si="3"/>
        <v>259.32</v>
      </c>
      <c r="L131" s="115"/>
    </row>
    <row r="132" spans="1:12">
      <c r="A132" s="111"/>
      <c r="B132" s="118">
        <v>4</v>
      </c>
      <c r="C132" s="128" t="s">
        <v>939</v>
      </c>
      <c r="D132" s="124" t="s">
        <v>1038</v>
      </c>
      <c r="E132" s="132" t="s">
        <v>940</v>
      </c>
      <c r="F132" s="124" t="s">
        <v>819</v>
      </c>
      <c r="G132" s="164" t="s">
        <v>733</v>
      </c>
      <c r="H132" s="165"/>
      <c r="I132" s="125" t="s">
        <v>941</v>
      </c>
      <c r="J132" s="120">
        <v>19.61</v>
      </c>
      <c r="K132" s="122">
        <f t="shared" si="3"/>
        <v>78.44</v>
      </c>
      <c r="L132" s="115"/>
    </row>
    <row r="133" spans="1:12">
      <c r="A133" s="111"/>
      <c r="B133" s="118">
        <v>2</v>
      </c>
      <c r="C133" s="128" t="s">
        <v>939</v>
      </c>
      <c r="D133" s="124" t="s">
        <v>1039</v>
      </c>
      <c r="E133" s="132" t="s">
        <v>942</v>
      </c>
      <c r="F133" s="124" t="s">
        <v>748</v>
      </c>
      <c r="G133" s="164" t="s">
        <v>743</v>
      </c>
      <c r="H133" s="165"/>
      <c r="I133" s="125" t="s">
        <v>941</v>
      </c>
      <c r="J133" s="120">
        <v>21.43</v>
      </c>
      <c r="K133" s="122">
        <f t="shared" si="3"/>
        <v>42.86</v>
      </c>
      <c r="L133" s="115"/>
    </row>
    <row r="134" spans="1:12">
      <c r="A134" s="111"/>
      <c r="B134" s="119">
        <v>4</v>
      </c>
      <c r="C134" s="129" t="s">
        <v>943</v>
      </c>
      <c r="D134" s="126" t="s">
        <v>1040</v>
      </c>
      <c r="E134" s="133" t="s">
        <v>944</v>
      </c>
      <c r="F134" s="126" t="s">
        <v>750</v>
      </c>
      <c r="G134" s="166" t="s">
        <v>277</v>
      </c>
      <c r="H134" s="167"/>
      <c r="I134" s="127" t="s">
        <v>945</v>
      </c>
      <c r="J134" s="121">
        <v>25.06</v>
      </c>
      <c r="K134" s="123">
        <f t="shared" si="3"/>
        <v>100.24</v>
      </c>
      <c r="L134" s="115"/>
    </row>
    <row r="135" spans="1:12" ht="13.5" thickBot="1">
      <c r="A135" s="111"/>
      <c r="B135" s="147"/>
      <c r="C135" s="137"/>
      <c r="D135" s="137"/>
      <c r="E135" s="137"/>
      <c r="F135" s="137"/>
      <c r="G135" s="137"/>
      <c r="H135" s="137"/>
      <c r="I135" s="137"/>
      <c r="J135" s="143" t="s">
        <v>259</v>
      </c>
      <c r="K135" s="140">
        <f>SUM(K22:K134)</f>
        <v>31625.360000000011</v>
      </c>
      <c r="L135" s="115"/>
    </row>
    <row r="136" spans="1:12">
      <c r="A136" s="111"/>
      <c r="B136" s="137"/>
      <c r="C136" s="156" t="s">
        <v>1046</v>
      </c>
      <c r="D136" s="158"/>
      <c r="E136" s="158"/>
      <c r="F136" s="154"/>
      <c r="G136" s="154"/>
      <c r="H136" s="150"/>
      <c r="I136" s="151"/>
      <c r="J136" s="152" t="s">
        <v>1047</v>
      </c>
      <c r="K136" s="140">
        <f>K135*-0.4</f>
        <v>-12650.144000000006</v>
      </c>
      <c r="L136" s="115"/>
    </row>
    <row r="137" spans="1:12" ht="13.5" outlineLevel="1" thickBot="1">
      <c r="A137" s="111"/>
      <c r="B137" s="137"/>
      <c r="C137" s="159" t="s">
        <v>1048</v>
      </c>
      <c r="D137" s="157">
        <v>44637</v>
      </c>
      <c r="E137" s="153">
        <v>45426</v>
      </c>
      <c r="F137" s="153">
        <f>K10+90</f>
        <v>45524</v>
      </c>
      <c r="G137" s="155"/>
      <c r="H137" s="149"/>
      <c r="I137" s="151"/>
      <c r="J137" s="152" t="s">
        <v>1049</v>
      </c>
      <c r="K137" s="140">
        <v>0</v>
      </c>
      <c r="L137" s="115"/>
    </row>
    <row r="138" spans="1:12">
      <c r="A138" s="111"/>
      <c r="B138" s="137"/>
      <c r="C138" s="137"/>
      <c r="D138" s="137"/>
      <c r="E138" s="137"/>
      <c r="F138" s="137"/>
      <c r="G138" s="137"/>
      <c r="H138" s="137"/>
      <c r="I138" s="137"/>
      <c r="J138" s="143" t="s">
        <v>261</v>
      </c>
      <c r="K138" s="140">
        <f>SUM(K135:K137)</f>
        <v>18975.216000000008</v>
      </c>
      <c r="L138" s="115"/>
    </row>
    <row r="139" spans="1:12" ht="15" customHeight="1">
      <c r="A139" s="6"/>
      <c r="B139" s="7"/>
      <c r="C139" s="7"/>
      <c r="D139" s="7"/>
      <c r="E139" s="7"/>
      <c r="F139" s="163" t="s">
        <v>1050</v>
      </c>
      <c r="G139" s="163"/>
      <c r="H139" s="163"/>
      <c r="I139" s="163"/>
      <c r="J139" s="163"/>
      <c r="K139" s="7"/>
      <c r="L139" s="8"/>
    </row>
    <row r="141" spans="1:12">
      <c r="I141" s="1" t="s">
        <v>719</v>
      </c>
      <c r="J141" s="95">
        <f>'Tax Invoice'!E14</f>
        <v>1</v>
      </c>
    </row>
    <row r="142" spans="1:12">
      <c r="I142" s="1" t="s">
        <v>713</v>
      </c>
      <c r="J142" s="95">
        <v>34.33</v>
      </c>
    </row>
    <row r="143" spans="1:12">
      <c r="I143" s="1" t="s">
        <v>714</v>
      </c>
      <c r="J143" s="95">
        <f>J145/J142</f>
        <v>921.21642877949353</v>
      </c>
    </row>
    <row r="144" spans="1:12">
      <c r="I144" s="1" t="s">
        <v>715</v>
      </c>
      <c r="J144" s="95">
        <f>J146/J142</f>
        <v>552.72985726769616</v>
      </c>
    </row>
    <row r="145" spans="9:10">
      <c r="I145" s="1" t="s">
        <v>716</v>
      </c>
      <c r="J145" s="95">
        <f>K135*J141</f>
        <v>31625.360000000011</v>
      </c>
    </row>
    <row r="146" spans="9:10">
      <c r="I146" s="1" t="s">
        <v>717</v>
      </c>
      <c r="J146" s="95">
        <f>K138*J141</f>
        <v>18975.216000000008</v>
      </c>
    </row>
  </sheetData>
  <mergeCells count="119">
    <mergeCell ref="G20:H20"/>
    <mergeCell ref="G21:H21"/>
    <mergeCell ref="G22:H22"/>
    <mergeCell ref="G23:H23"/>
    <mergeCell ref="G24:H24"/>
    <mergeCell ref="K10:K11"/>
    <mergeCell ref="K14:K15"/>
    <mergeCell ref="K6:K7"/>
    <mergeCell ref="G30:H30"/>
    <mergeCell ref="G31:H31"/>
    <mergeCell ref="G32:H32"/>
    <mergeCell ref="G33:H33"/>
    <mergeCell ref="G34:H34"/>
    <mergeCell ref="G25:H25"/>
    <mergeCell ref="G26:H26"/>
    <mergeCell ref="G27:H27"/>
    <mergeCell ref="G28:H28"/>
    <mergeCell ref="G29:H29"/>
    <mergeCell ref="G40:H40"/>
    <mergeCell ref="G41:H41"/>
    <mergeCell ref="G42:H42"/>
    <mergeCell ref="G43:H43"/>
    <mergeCell ref="G44:H44"/>
    <mergeCell ref="G35:H35"/>
    <mergeCell ref="G36:H36"/>
    <mergeCell ref="G37:H37"/>
    <mergeCell ref="G38:H38"/>
    <mergeCell ref="G39:H39"/>
    <mergeCell ref="G50:H50"/>
    <mergeCell ref="G51:H51"/>
    <mergeCell ref="G52:H52"/>
    <mergeCell ref="G53:H53"/>
    <mergeCell ref="G54:H54"/>
    <mergeCell ref="G45:H45"/>
    <mergeCell ref="G46:H46"/>
    <mergeCell ref="G47:H47"/>
    <mergeCell ref="G48:H48"/>
    <mergeCell ref="G49:H49"/>
    <mergeCell ref="G60:H60"/>
    <mergeCell ref="G61:H61"/>
    <mergeCell ref="G62:H62"/>
    <mergeCell ref="G63:H63"/>
    <mergeCell ref="G64:H64"/>
    <mergeCell ref="G55:H55"/>
    <mergeCell ref="G56:H56"/>
    <mergeCell ref="G57:H57"/>
    <mergeCell ref="G58:H58"/>
    <mergeCell ref="G59:H59"/>
    <mergeCell ref="G70:H70"/>
    <mergeCell ref="G71:H71"/>
    <mergeCell ref="G72:H72"/>
    <mergeCell ref="G73:H73"/>
    <mergeCell ref="G74:H74"/>
    <mergeCell ref="G65:H65"/>
    <mergeCell ref="G66:H66"/>
    <mergeCell ref="G67:H67"/>
    <mergeCell ref="G68:H68"/>
    <mergeCell ref="G69:H69"/>
    <mergeCell ref="G80:H80"/>
    <mergeCell ref="G81:H81"/>
    <mergeCell ref="G82:H82"/>
    <mergeCell ref="G83:H83"/>
    <mergeCell ref="G84:H84"/>
    <mergeCell ref="G75:H75"/>
    <mergeCell ref="G76:H76"/>
    <mergeCell ref="G77:H77"/>
    <mergeCell ref="G78:H78"/>
    <mergeCell ref="G79:H79"/>
    <mergeCell ref="G90:H90"/>
    <mergeCell ref="G91:H91"/>
    <mergeCell ref="G92:H92"/>
    <mergeCell ref="G93:H93"/>
    <mergeCell ref="G94:H94"/>
    <mergeCell ref="G85:H85"/>
    <mergeCell ref="G86:H86"/>
    <mergeCell ref="G87:H87"/>
    <mergeCell ref="G88:H88"/>
    <mergeCell ref="G89:H89"/>
    <mergeCell ref="G100:H100"/>
    <mergeCell ref="G101:H101"/>
    <mergeCell ref="G102:H102"/>
    <mergeCell ref="G103:H103"/>
    <mergeCell ref="G104:H104"/>
    <mergeCell ref="G95:H95"/>
    <mergeCell ref="G96:H96"/>
    <mergeCell ref="G97:H97"/>
    <mergeCell ref="G98:H98"/>
    <mergeCell ref="G99:H99"/>
    <mergeCell ref="G110:H110"/>
    <mergeCell ref="G111:H111"/>
    <mergeCell ref="G112:H112"/>
    <mergeCell ref="G113:H113"/>
    <mergeCell ref="G114:H114"/>
    <mergeCell ref="G105:H105"/>
    <mergeCell ref="G106:H106"/>
    <mergeCell ref="G107:H107"/>
    <mergeCell ref="G108:H108"/>
    <mergeCell ref="G109:H109"/>
    <mergeCell ref="G120:H120"/>
    <mergeCell ref="G121:H121"/>
    <mergeCell ref="G122:H122"/>
    <mergeCell ref="G123:H123"/>
    <mergeCell ref="G124:H124"/>
    <mergeCell ref="G115:H115"/>
    <mergeCell ref="G116:H116"/>
    <mergeCell ref="G117:H117"/>
    <mergeCell ref="G118:H118"/>
    <mergeCell ref="G119:H119"/>
    <mergeCell ref="F139:J139"/>
    <mergeCell ref="G130:H130"/>
    <mergeCell ref="G131:H131"/>
    <mergeCell ref="G132:H132"/>
    <mergeCell ref="G133:H133"/>
    <mergeCell ref="G134:H134"/>
    <mergeCell ref="G125:H125"/>
    <mergeCell ref="G126:H126"/>
    <mergeCell ref="G127:H127"/>
    <mergeCell ref="G128:H128"/>
    <mergeCell ref="G129:H129"/>
  </mergeCells>
  <printOptions horizontalCentered="1"/>
  <pageMargins left="0.11" right="0.11" top="0.32" bottom="0.31" header="0.17" footer="0.12000000000000001"/>
  <pageSetup paperSize="9" scale="75" orientation="portrait" horizontalDpi="4294967293"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34"/>
  <sheetViews>
    <sheetView workbookViewId="0">
      <selection activeCell="M1" sqref="M1:V1"/>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552</v>
      </c>
      <c r="O1" t="s">
        <v>148</v>
      </c>
      <c r="T1" t="s">
        <v>259</v>
      </c>
      <c r="U1">
        <v>31625.360000000011</v>
      </c>
    </row>
    <row r="2" spans="1:21" ht="15.75">
      <c r="A2" s="111"/>
      <c r="B2" s="144" t="s">
        <v>139</v>
      </c>
      <c r="C2" s="137"/>
      <c r="D2" s="137"/>
      <c r="E2" s="137"/>
      <c r="F2" s="137"/>
      <c r="G2" s="137"/>
      <c r="H2" s="137"/>
      <c r="I2" s="145" t="s">
        <v>145</v>
      </c>
      <c r="J2" s="112"/>
    </row>
    <row r="3" spans="1:21">
      <c r="A3" s="111"/>
      <c r="B3" s="138" t="s">
        <v>140</v>
      </c>
      <c r="C3" s="137"/>
      <c r="D3" s="137"/>
      <c r="E3" s="137"/>
      <c r="F3" s="137"/>
      <c r="G3" s="137"/>
      <c r="H3" s="137"/>
      <c r="I3" s="137"/>
      <c r="J3" s="112"/>
    </row>
    <row r="4" spans="1:21">
      <c r="A4" s="111"/>
      <c r="B4" s="138" t="s">
        <v>141</v>
      </c>
      <c r="C4" s="137"/>
      <c r="D4" s="137"/>
      <c r="E4" s="137"/>
      <c r="F4" s="137"/>
      <c r="G4" s="137"/>
      <c r="H4" s="137"/>
      <c r="I4" s="137"/>
      <c r="J4" s="112"/>
    </row>
    <row r="5" spans="1:21">
      <c r="A5" s="111"/>
      <c r="B5" s="138" t="s">
        <v>142</v>
      </c>
      <c r="C5" s="137"/>
      <c r="D5" s="137"/>
      <c r="E5" s="137"/>
      <c r="F5" s="137"/>
      <c r="G5" s="137"/>
      <c r="H5" s="137"/>
      <c r="I5" s="103" t="s">
        <v>199</v>
      </c>
      <c r="J5" s="112"/>
    </row>
    <row r="6" spans="1:21">
      <c r="A6" s="111"/>
      <c r="B6" s="138" t="s">
        <v>143</v>
      </c>
      <c r="C6" s="137"/>
      <c r="D6" s="137"/>
      <c r="E6" s="137"/>
      <c r="F6" s="137"/>
      <c r="G6" s="137"/>
      <c r="H6" s="137"/>
      <c r="I6" s="175"/>
      <c r="J6" s="112"/>
    </row>
    <row r="7" spans="1:21">
      <c r="A7" s="111"/>
      <c r="B7" s="138" t="s">
        <v>144</v>
      </c>
      <c r="C7" s="137"/>
      <c r="D7" s="137"/>
      <c r="E7" s="137"/>
      <c r="F7" s="137"/>
      <c r="G7" s="137"/>
      <c r="H7" s="137"/>
      <c r="I7" s="176"/>
      <c r="J7" s="112"/>
    </row>
    <row r="8" spans="1:21">
      <c r="A8" s="111"/>
      <c r="B8" s="137"/>
      <c r="C8" s="137"/>
      <c r="D8" s="137"/>
      <c r="E8" s="137"/>
      <c r="F8" s="137"/>
      <c r="G8" s="137"/>
      <c r="H8" s="137"/>
      <c r="I8" s="137"/>
      <c r="J8" s="112"/>
    </row>
    <row r="9" spans="1:21">
      <c r="A9" s="111"/>
      <c r="B9" s="105" t="s">
        <v>5</v>
      </c>
      <c r="C9" s="106"/>
      <c r="D9" s="106"/>
      <c r="E9" s="107"/>
      <c r="F9" s="102"/>
      <c r="G9" s="103" t="s">
        <v>12</v>
      </c>
      <c r="H9" s="137"/>
      <c r="I9" s="103" t="s">
        <v>709</v>
      </c>
      <c r="J9" s="112"/>
    </row>
    <row r="10" spans="1:21">
      <c r="A10" s="111"/>
      <c r="B10" s="111" t="s">
        <v>721</v>
      </c>
      <c r="C10" s="137"/>
      <c r="D10" s="137"/>
      <c r="E10" s="112"/>
      <c r="F10" s="113"/>
      <c r="G10" s="113" t="s">
        <v>721</v>
      </c>
      <c r="H10" s="137"/>
      <c r="I10" s="172"/>
      <c r="J10" s="112"/>
    </row>
    <row r="11" spans="1:21">
      <c r="A11" s="111"/>
      <c r="B11" s="111" t="s">
        <v>722</v>
      </c>
      <c r="C11" s="137"/>
      <c r="D11" s="137"/>
      <c r="E11" s="112"/>
      <c r="F11" s="113"/>
      <c r="G11" s="113" t="s">
        <v>722</v>
      </c>
      <c r="H11" s="137"/>
      <c r="I11" s="173"/>
      <c r="J11" s="112"/>
    </row>
    <row r="12" spans="1:21">
      <c r="A12" s="111"/>
      <c r="B12" s="111" t="s">
        <v>723</v>
      </c>
      <c r="C12" s="137"/>
      <c r="D12" s="137"/>
      <c r="E12" s="112"/>
      <c r="F12" s="113"/>
      <c r="G12" s="113" t="s">
        <v>723</v>
      </c>
      <c r="H12" s="137"/>
      <c r="I12" s="137"/>
      <c r="J12" s="112"/>
    </row>
    <row r="13" spans="1:21">
      <c r="A13" s="111"/>
      <c r="B13" s="111" t="s">
        <v>724</v>
      </c>
      <c r="C13" s="137"/>
      <c r="D13" s="137"/>
      <c r="E13" s="112"/>
      <c r="F13" s="113"/>
      <c r="G13" s="113" t="s">
        <v>724</v>
      </c>
      <c r="H13" s="137"/>
      <c r="I13" s="103" t="s">
        <v>16</v>
      </c>
      <c r="J13" s="112"/>
    </row>
    <row r="14" spans="1:21">
      <c r="A14" s="111"/>
      <c r="B14" s="111" t="s">
        <v>156</v>
      </c>
      <c r="C14" s="137"/>
      <c r="D14" s="137"/>
      <c r="E14" s="112"/>
      <c r="F14" s="113"/>
      <c r="G14" s="113" t="s">
        <v>156</v>
      </c>
      <c r="H14" s="137"/>
      <c r="I14" s="172">
        <v>45431</v>
      </c>
      <c r="J14" s="112"/>
    </row>
    <row r="15" spans="1:21">
      <c r="A15" s="111"/>
      <c r="B15" s="6" t="s">
        <v>11</v>
      </c>
      <c r="C15" s="7"/>
      <c r="D15" s="7"/>
      <c r="E15" s="8"/>
      <c r="F15" s="113"/>
      <c r="G15" s="9" t="s">
        <v>11</v>
      </c>
      <c r="H15" s="137"/>
      <c r="I15" s="174"/>
      <c r="J15" s="112"/>
    </row>
    <row r="16" spans="1:21">
      <c r="A16" s="111"/>
      <c r="B16" s="137"/>
      <c r="C16" s="137"/>
      <c r="D16" s="137"/>
      <c r="E16" s="137"/>
      <c r="F16" s="137"/>
      <c r="G16" s="137"/>
      <c r="H16" s="141" t="s">
        <v>710</v>
      </c>
      <c r="I16" s="146">
        <v>42834</v>
      </c>
      <c r="J16" s="112"/>
    </row>
    <row r="17" spans="1:10">
      <c r="A17" s="111"/>
      <c r="B17" s="137" t="s">
        <v>725</v>
      </c>
      <c r="C17" s="137"/>
      <c r="D17" s="137"/>
      <c r="E17" s="137"/>
      <c r="F17" s="137"/>
      <c r="G17" s="137"/>
      <c r="H17" s="141" t="s">
        <v>147</v>
      </c>
      <c r="I17" s="146"/>
      <c r="J17" s="112"/>
    </row>
    <row r="18" spans="1:10" ht="18">
      <c r="A18" s="111"/>
      <c r="B18" s="137" t="s">
        <v>726</v>
      </c>
      <c r="C18" s="137"/>
      <c r="D18" s="137"/>
      <c r="E18" s="137"/>
      <c r="F18" s="137"/>
      <c r="G18" s="137"/>
      <c r="H18" s="139" t="s">
        <v>262</v>
      </c>
      <c r="I18" s="108" t="s">
        <v>280</v>
      </c>
      <c r="J18" s="112"/>
    </row>
    <row r="19" spans="1:10">
      <c r="A19" s="111"/>
      <c r="B19" s="137"/>
      <c r="C19" s="137"/>
      <c r="D19" s="137"/>
      <c r="E19" s="137"/>
      <c r="F19" s="137"/>
      <c r="G19" s="137"/>
      <c r="H19" s="137"/>
      <c r="I19" s="137"/>
      <c r="J19" s="112"/>
    </row>
    <row r="20" spans="1:10">
      <c r="A20" s="111"/>
      <c r="B20" s="104" t="s">
        <v>202</v>
      </c>
      <c r="C20" s="104" t="s">
        <v>203</v>
      </c>
      <c r="D20" s="114" t="s">
        <v>204</v>
      </c>
      <c r="E20" s="168" t="s">
        <v>205</v>
      </c>
      <c r="F20" s="169"/>
      <c r="G20" s="104" t="s">
        <v>173</v>
      </c>
      <c r="H20" s="104" t="s">
        <v>206</v>
      </c>
      <c r="I20" s="104" t="s">
        <v>26</v>
      </c>
      <c r="J20" s="112"/>
    </row>
    <row r="21" spans="1:10">
      <c r="A21" s="111"/>
      <c r="B21" s="116"/>
      <c r="C21" s="116"/>
      <c r="D21" s="117"/>
      <c r="E21" s="170"/>
      <c r="F21" s="171"/>
      <c r="G21" s="116" t="s">
        <v>146</v>
      </c>
      <c r="H21" s="116"/>
      <c r="I21" s="116"/>
      <c r="J21" s="112"/>
    </row>
    <row r="22" spans="1:10" ht="84">
      <c r="A22" s="111"/>
      <c r="B22" s="118">
        <v>2</v>
      </c>
      <c r="C22" s="128" t="s">
        <v>727</v>
      </c>
      <c r="D22" s="124" t="s">
        <v>729</v>
      </c>
      <c r="E22" s="164" t="s">
        <v>730</v>
      </c>
      <c r="F22" s="165"/>
      <c r="G22" s="125" t="s">
        <v>731</v>
      </c>
      <c r="H22" s="120">
        <v>23.61</v>
      </c>
      <c r="I22" s="122">
        <f t="shared" ref="I22:I53" si="0">H22*B22</f>
        <v>47.22</v>
      </c>
      <c r="J22" s="115"/>
    </row>
    <row r="23" spans="1:10" ht="84">
      <c r="A23" s="111"/>
      <c r="B23" s="118">
        <v>2</v>
      </c>
      <c r="C23" s="128" t="s">
        <v>727</v>
      </c>
      <c r="D23" s="124" t="s">
        <v>729</v>
      </c>
      <c r="E23" s="164" t="s">
        <v>733</v>
      </c>
      <c r="F23" s="165"/>
      <c r="G23" s="125" t="s">
        <v>731</v>
      </c>
      <c r="H23" s="120">
        <v>23.61</v>
      </c>
      <c r="I23" s="122">
        <f t="shared" si="0"/>
        <v>47.22</v>
      </c>
      <c r="J23" s="115"/>
    </row>
    <row r="24" spans="1:10" ht="72">
      <c r="A24" s="111"/>
      <c r="B24" s="118">
        <v>10</v>
      </c>
      <c r="C24" s="128" t="s">
        <v>734</v>
      </c>
      <c r="D24" s="124" t="s">
        <v>736</v>
      </c>
      <c r="E24" s="164" t="s">
        <v>115</v>
      </c>
      <c r="F24" s="165"/>
      <c r="G24" s="125" t="s">
        <v>737</v>
      </c>
      <c r="H24" s="120">
        <v>19.98</v>
      </c>
      <c r="I24" s="122">
        <f t="shared" si="0"/>
        <v>199.8</v>
      </c>
      <c r="J24" s="115"/>
    </row>
    <row r="25" spans="1:10" ht="72">
      <c r="A25" s="111"/>
      <c r="B25" s="118">
        <v>8</v>
      </c>
      <c r="C25" s="128" t="s">
        <v>734</v>
      </c>
      <c r="D25" s="124" t="s">
        <v>736</v>
      </c>
      <c r="E25" s="164" t="s">
        <v>730</v>
      </c>
      <c r="F25" s="165"/>
      <c r="G25" s="125" t="s">
        <v>737</v>
      </c>
      <c r="H25" s="120">
        <v>19.98</v>
      </c>
      <c r="I25" s="122">
        <f t="shared" si="0"/>
        <v>159.84</v>
      </c>
      <c r="J25" s="115"/>
    </row>
    <row r="26" spans="1:10" ht="72">
      <c r="A26" s="111"/>
      <c r="B26" s="118">
        <v>8</v>
      </c>
      <c r="C26" s="128" t="s">
        <v>734</v>
      </c>
      <c r="D26" s="124" t="s">
        <v>736</v>
      </c>
      <c r="E26" s="164" t="s">
        <v>740</v>
      </c>
      <c r="F26" s="165"/>
      <c r="G26" s="125" t="s">
        <v>737</v>
      </c>
      <c r="H26" s="120">
        <v>19.98</v>
      </c>
      <c r="I26" s="122">
        <f t="shared" si="0"/>
        <v>159.84</v>
      </c>
      <c r="J26" s="115"/>
    </row>
    <row r="27" spans="1:10" ht="72">
      <c r="A27" s="111"/>
      <c r="B27" s="118">
        <v>8</v>
      </c>
      <c r="C27" s="128" t="s">
        <v>734</v>
      </c>
      <c r="D27" s="124" t="s">
        <v>742</v>
      </c>
      <c r="E27" s="164" t="s">
        <v>743</v>
      </c>
      <c r="F27" s="165"/>
      <c r="G27" s="125" t="s">
        <v>737</v>
      </c>
      <c r="H27" s="120">
        <v>22.52</v>
      </c>
      <c r="I27" s="122">
        <f t="shared" si="0"/>
        <v>180.16</v>
      </c>
      <c r="J27" s="115"/>
    </row>
    <row r="28" spans="1:10" ht="72">
      <c r="A28" s="111"/>
      <c r="B28" s="118">
        <v>4</v>
      </c>
      <c r="C28" s="128" t="s">
        <v>734</v>
      </c>
      <c r="D28" s="124" t="s">
        <v>745</v>
      </c>
      <c r="E28" s="164" t="s">
        <v>587</v>
      </c>
      <c r="F28" s="165"/>
      <c r="G28" s="125" t="s">
        <v>737</v>
      </c>
      <c r="H28" s="120">
        <v>23.61</v>
      </c>
      <c r="I28" s="122">
        <f t="shared" si="0"/>
        <v>94.44</v>
      </c>
      <c r="J28" s="115"/>
    </row>
    <row r="29" spans="1:10" ht="72">
      <c r="A29" s="111"/>
      <c r="B29" s="118">
        <v>4</v>
      </c>
      <c r="C29" s="128" t="s">
        <v>734</v>
      </c>
      <c r="D29" s="124" t="s">
        <v>745</v>
      </c>
      <c r="E29" s="164" t="s">
        <v>743</v>
      </c>
      <c r="F29" s="165"/>
      <c r="G29" s="125" t="s">
        <v>737</v>
      </c>
      <c r="H29" s="120">
        <v>23.61</v>
      </c>
      <c r="I29" s="122">
        <f t="shared" si="0"/>
        <v>94.44</v>
      </c>
      <c r="J29" s="115"/>
    </row>
    <row r="30" spans="1:10" ht="72">
      <c r="A30" s="111"/>
      <c r="B30" s="118">
        <v>2</v>
      </c>
      <c r="C30" s="128" t="s">
        <v>734</v>
      </c>
      <c r="D30" s="124" t="s">
        <v>748</v>
      </c>
      <c r="E30" s="164" t="s">
        <v>115</v>
      </c>
      <c r="F30" s="165"/>
      <c r="G30" s="125" t="s">
        <v>737</v>
      </c>
      <c r="H30" s="120">
        <v>28.69</v>
      </c>
      <c r="I30" s="122">
        <f t="shared" si="0"/>
        <v>57.38</v>
      </c>
      <c r="J30" s="115"/>
    </row>
    <row r="31" spans="1:10" ht="72">
      <c r="A31" s="111"/>
      <c r="B31" s="118">
        <v>2</v>
      </c>
      <c r="C31" s="128" t="s">
        <v>734</v>
      </c>
      <c r="D31" s="124" t="s">
        <v>750</v>
      </c>
      <c r="E31" s="164" t="s">
        <v>115</v>
      </c>
      <c r="F31" s="165"/>
      <c r="G31" s="125" t="s">
        <v>737</v>
      </c>
      <c r="H31" s="120">
        <v>31.96</v>
      </c>
      <c r="I31" s="122">
        <f t="shared" si="0"/>
        <v>63.92</v>
      </c>
      <c r="J31" s="115"/>
    </row>
    <row r="32" spans="1:10" ht="72">
      <c r="A32" s="111"/>
      <c r="B32" s="118">
        <v>6</v>
      </c>
      <c r="C32" s="128" t="s">
        <v>734</v>
      </c>
      <c r="D32" s="124" t="s">
        <v>752</v>
      </c>
      <c r="E32" s="164" t="s">
        <v>730</v>
      </c>
      <c r="F32" s="165"/>
      <c r="G32" s="125" t="s">
        <v>737</v>
      </c>
      <c r="H32" s="120">
        <v>54.12</v>
      </c>
      <c r="I32" s="122">
        <f t="shared" si="0"/>
        <v>324.71999999999997</v>
      </c>
      <c r="J32" s="115"/>
    </row>
    <row r="33" spans="1:10" ht="96">
      <c r="A33" s="111"/>
      <c r="B33" s="118">
        <v>6</v>
      </c>
      <c r="C33" s="128" t="s">
        <v>753</v>
      </c>
      <c r="D33" s="124" t="s">
        <v>745</v>
      </c>
      <c r="E33" s="164" t="s">
        <v>743</v>
      </c>
      <c r="F33" s="165"/>
      <c r="G33" s="125" t="s">
        <v>755</v>
      </c>
      <c r="H33" s="120">
        <v>28.33</v>
      </c>
      <c r="I33" s="122">
        <f t="shared" si="0"/>
        <v>169.98</v>
      </c>
      <c r="J33" s="115"/>
    </row>
    <row r="34" spans="1:10" ht="96">
      <c r="A34" s="111"/>
      <c r="B34" s="118">
        <v>4</v>
      </c>
      <c r="C34" s="128" t="s">
        <v>753</v>
      </c>
      <c r="D34" s="124" t="s">
        <v>752</v>
      </c>
      <c r="E34" s="164" t="s">
        <v>743</v>
      </c>
      <c r="F34" s="165"/>
      <c r="G34" s="125" t="s">
        <v>755</v>
      </c>
      <c r="H34" s="120">
        <v>54.12</v>
      </c>
      <c r="I34" s="122">
        <f t="shared" si="0"/>
        <v>216.48</v>
      </c>
      <c r="J34" s="115"/>
    </row>
    <row r="35" spans="1:10" ht="96">
      <c r="A35" s="111"/>
      <c r="B35" s="118">
        <v>10</v>
      </c>
      <c r="C35" s="128" t="s">
        <v>757</v>
      </c>
      <c r="D35" s="124" t="s">
        <v>748</v>
      </c>
      <c r="E35" s="164" t="s">
        <v>115</v>
      </c>
      <c r="F35" s="165"/>
      <c r="G35" s="125" t="s">
        <v>759</v>
      </c>
      <c r="H35" s="120">
        <v>30.51</v>
      </c>
      <c r="I35" s="122">
        <f t="shared" si="0"/>
        <v>305.10000000000002</v>
      </c>
      <c r="J35" s="115"/>
    </row>
    <row r="36" spans="1:10" ht="60">
      <c r="A36" s="111"/>
      <c r="B36" s="118">
        <v>2</v>
      </c>
      <c r="C36" s="128" t="s">
        <v>760</v>
      </c>
      <c r="D36" s="124" t="s">
        <v>742</v>
      </c>
      <c r="E36" s="164" t="s">
        <v>277</v>
      </c>
      <c r="F36" s="165"/>
      <c r="G36" s="125" t="s">
        <v>762</v>
      </c>
      <c r="H36" s="120">
        <v>15.25</v>
      </c>
      <c r="I36" s="122">
        <f t="shared" si="0"/>
        <v>30.5</v>
      </c>
      <c r="J36" s="115"/>
    </row>
    <row r="37" spans="1:10" ht="60">
      <c r="A37" s="111"/>
      <c r="B37" s="118">
        <v>2</v>
      </c>
      <c r="C37" s="128" t="s">
        <v>760</v>
      </c>
      <c r="D37" s="124" t="s">
        <v>742</v>
      </c>
      <c r="E37" s="164" t="s">
        <v>587</v>
      </c>
      <c r="F37" s="165"/>
      <c r="G37" s="125" t="s">
        <v>762</v>
      </c>
      <c r="H37" s="120">
        <v>15.25</v>
      </c>
      <c r="I37" s="122">
        <f t="shared" si="0"/>
        <v>30.5</v>
      </c>
      <c r="J37" s="115"/>
    </row>
    <row r="38" spans="1:10" ht="60">
      <c r="A38" s="111"/>
      <c r="B38" s="118">
        <v>6</v>
      </c>
      <c r="C38" s="128" t="s">
        <v>760</v>
      </c>
      <c r="D38" s="124" t="s">
        <v>745</v>
      </c>
      <c r="E38" s="164" t="s">
        <v>277</v>
      </c>
      <c r="F38" s="165"/>
      <c r="G38" s="125" t="s">
        <v>762</v>
      </c>
      <c r="H38" s="120">
        <v>15.98</v>
      </c>
      <c r="I38" s="122">
        <f t="shared" si="0"/>
        <v>95.88</v>
      </c>
      <c r="J38" s="115"/>
    </row>
    <row r="39" spans="1:10" ht="60">
      <c r="A39" s="111"/>
      <c r="B39" s="118">
        <v>4</v>
      </c>
      <c r="C39" s="128" t="s">
        <v>760</v>
      </c>
      <c r="D39" s="124" t="s">
        <v>766</v>
      </c>
      <c r="E39" s="164" t="s">
        <v>277</v>
      </c>
      <c r="F39" s="165"/>
      <c r="G39" s="125" t="s">
        <v>762</v>
      </c>
      <c r="H39" s="120">
        <v>15.98</v>
      </c>
      <c r="I39" s="122">
        <f t="shared" si="0"/>
        <v>63.92</v>
      </c>
      <c r="J39" s="115"/>
    </row>
    <row r="40" spans="1:10" ht="60">
      <c r="A40" s="111"/>
      <c r="B40" s="118">
        <v>4</v>
      </c>
      <c r="C40" s="128" t="s">
        <v>760</v>
      </c>
      <c r="D40" s="124" t="s">
        <v>766</v>
      </c>
      <c r="E40" s="164" t="s">
        <v>587</v>
      </c>
      <c r="F40" s="165"/>
      <c r="G40" s="125" t="s">
        <v>762</v>
      </c>
      <c r="H40" s="120">
        <v>15.98</v>
      </c>
      <c r="I40" s="122">
        <f t="shared" si="0"/>
        <v>63.92</v>
      </c>
      <c r="J40" s="115"/>
    </row>
    <row r="41" spans="1:10" ht="60">
      <c r="A41" s="111"/>
      <c r="B41" s="118">
        <v>8</v>
      </c>
      <c r="C41" s="128" t="s">
        <v>760</v>
      </c>
      <c r="D41" s="124" t="s">
        <v>769</v>
      </c>
      <c r="E41" s="164" t="s">
        <v>115</v>
      </c>
      <c r="F41" s="165"/>
      <c r="G41" s="125" t="s">
        <v>762</v>
      </c>
      <c r="H41" s="120">
        <v>31.96</v>
      </c>
      <c r="I41" s="122">
        <f t="shared" si="0"/>
        <v>255.68</v>
      </c>
      <c r="J41" s="115"/>
    </row>
    <row r="42" spans="1:10" ht="252">
      <c r="A42" s="111"/>
      <c r="B42" s="118">
        <v>4</v>
      </c>
      <c r="C42" s="128" t="s">
        <v>770</v>
      </c>
      <c r="D42" s="124" t="s">
        <v>750</v>
      </c>
      <c r="E42" s="164" t="s">
        <v>277</v>
      </c>
      <c r="F42" s="165"/>
      <c r="G42" s="125" t="s">
        <v>772</v>
      </c>
      <c r="H42" s="120">
        <v>115.5</v>
      </c>
      <c r="I42" s="122">
        <f t="shared" si="0"/>
        <v>462</v>
      </c>
      <c r="J42" s="115"/>
    </row>
    <row r="43" spans="1:10" ht="144">
      <c r="A43" s="111"/>
      <c r="B43" s="118">
        <v>2</v>
      </c>
      <c r="C43" s="128" t="s">
        <v>773</v>
      </c>
      <c r="D43" s="124" t="s">
        <v>775</v>
      </c>
      <c r="E43" s="164"/>
      <c r="F43" s="165"/>
      <c r="G43" s="125" t="s">
        <v>1041</v>
      </c>
      <c r="H43" s="120">
        <v>138.38</v>
      </c>
      <c r="I43" s="122">
        <f t="shared" si="0"/>
        <v>276.76</v>
      </c>
      <c r="J43" s="115"/>
    </row>
    <row r="44" spans="1:10" ht="144">
      <c r="A44" s="111"/>
      <c r="B44" s="118">
        <v>2</v>
      </c>
      <c r="C44" s="128" t="s">
        <v>773</v>
      </c>
      <c r="D44" s="124" t="s">
        <v>777</v>
      </c>
      <c r="E44" s="164"/>
      <c r="F44" s="165"/>
      <c r="G44" s="125" t="s">
        <v>1041</v>
      </c>
      <c r="H44" s="120">
        <v>29.42</v>
      </c>
      <c r="I44" s="122">
        <f t="shared" si="0"/>
        <v>58.84</v>
      </c>
      <c r="J44" s="115"/>
    </row>
    <row r="45" spans="1:10" ht="96">
      <c r="A45" s="111"/>
      <c r="B45" s="118">
        <v>2</v>
      </c>
      <c r="C45" s="128" t="s">
        <v>778</v>
      </c>
      <c r="D45" s="124" t="s">
        <v>766</v>
      </c>
      <c r="E45" s="164"/>
      <c r="F45" s="165"/>
      <c r="G45" s="125" t="s">
        <v>780</v>
      </c>
      <c r="H45" s="120">
        <v>37.770000000000003</v>
      </c>
      <c r="I45" s="122">
        <f t="shared" si="0"/>
        <v>75.540000000000006</v>
      </c>
      <c r="J45" s="115"/>
    </row>
    <row r="46" spans="1:10" ht="72">
      <c r="A46" s="111"/>
      <c r="B46" s="118">
        <v>2</v>
      </c>
      <c r="C46" s="128" t="s">
        <v>781</v>
      </c>
      <c r="D46" s="124" t="s">
        <v>729</v>
      </c>
      <c r="E46" s="164"/>
      <c r="F46" s="165"/>
      <c r="G46" s="125" t="s">
        <v>783</v>
      </c>
      <c r="H46" s="120">
        <v>32.33</v>
      </c>
      <c r="I46" s="122">
        <f t="shared" si="0"/>
        <v>64.66</v>
      </c>
      <c r="J46" s="115"/>
    </row>
    <row r="47" spans="1:10" ht="72">
      <c r="A47" s="111"/>
      <c r="B47" s="118">
        <v>4</v>
      </c>
      <c r="C47" s="128" t="s">
        <v>781</v>
      </c>
      <c r="D47" s="124" t="s">
        <v>766</v>
      </c>
      <c r="E47" s="164"/>
      <c r="F47" s="165"/>
      <c r="G47" s="125" t="s">
        <v>783</v>
      </c>
      <c r="H47" s="120">
        <v>37.770000000000003</v>
      </c>
      <c r="I47" s="122">
        <f t="shared" si="0"/>
        <v>151.08000000000001</v>
      </c>
      <c r="J47" s="115"/>
    </row>
    <row r="48" spans="1:10" ht="72">
      <c r="A48" s="111"/>
      <c r="B48" s="118">
        <v>4</v>
      </c>
      <c r="C48" s="128" t="s">
        <v>781</v>
      </c>
      <c r="D48" s="124" t="s">
        <v>786</v>
      </c>
      <c r="E48" s="164"/>
      <c r="F48" s="165"/>
      <c r="G48" s="125" t="s">
        <v>783</v>
      </c>
      <c r="H48" s="120">
        <v>59.57</v>
      </c>
      <c r="I48" s="122">
        <f t="shared" si="0"/>
        <v>238.28</v>
      </c>
      <c r="J48" s="115"/>
    </row>
    <row r="49" spans="1:10" ht="144">
      <c r="A49" s="111"/>
      <c r="B49" s="118">
        <v>10</v>
      </c>
      <c r="C49" s="128" t="s">
        <v>787</v>
      </c>
      <c r="D49" s="124" t="s">
        <v>786</v>
      </c>
      <c r="E49" s="164" t="s">
        <v>277</v>
      </c>
      <c r="F49" s="165"/>
      <c r="G49" s="125" t="s">
        <v>1042</v>
      </c>
      <c r="H49" s="120">
        <v>72.28</v>
      </c>
      <c r="I49" s="122">
        <f t="shared" si="0"/>
        <v>722.8</v>
      </c>
      <c r="J49" s="115"/>
    </row>
    <row r="50" spans="1:10" ht="144">
      <c r="A50" s="111"/>
      <c r="B50" s="118">
        <v>2</v>
      </c>
      <c r="C50" s="128" t="s">
        <v>787</v>
      </c>
      <c r="D50" s="124" t="s">
        <v>790</v>
      </c>
      <c r="E50" s="164" t="s">
        <v>277</v>
      </c>
      <c r="F50" s="165"/>
      <c r="G50" s="125" t="s">
        <v>1042</v>
      </c>
      <c r="H50" s="120">
        <v>82.81</v>
      </c>
      <c r="I50" s="122">
        <f t="shared" si="0"/>
        <v>165.62</v>
      </c>
      <c r="J50" s="115"/>
    </row>
    <row r="51" spans="1:10" ht="144">
      <c r="A51" s="111"/>
      <c r="B51" s="118">
        <v>6</v>
      </c>
      <c r="C51" s="128" t="s">
        <v>787</v>
      </c>
      <c r="D51" s="124" t="s">
        <v>777</v>
      </c>
      <c r="E51" s="164" t="s">
        <v>277</v>
      </c>
      <c r="F51" s="165"/>
      <c r="G51" s="125" t="s">
        <v>1042</v>
      </c>
      <c r="H51" s="120">
        <v>56.3</v>
      </c>
      <c r="I51" s="122">
        <f t="shared" si="0"/>
        <v>337.79999999999995</v>
      </c>
      <c r="J51" s="115"/>
    </row>
    <row r="52" spans="1:10" ht="84">
      <c r="A52" s="111"/>
      <c r="B52" s="118">
        <v>18</v>
      </c>
      <c r="C52" s="128" t="s">
        <v>792</v>
      </c>
      <c r="D52" s="124" t="s">
        <v>794</v>
      </c>
      <c r="E52" s="164"/>
      <c r="F52" s="165"/>
      <c r="G52" s="125" t="s">
        <v>795</v>
      </c>
      <c r="H52" s="120">
        <v>154</v>
      </c>
      <c r="I52" s="122">
        <f t="shared" si="0"/>
        <v>2772</v>
      </c>
      <c r="J52" s="115"/>
    </row>
    <row r="53" spans="1:10" ht="84">
      <c r="A53" s="111"/>
      <c r="B53" s="118">
        <v>12</v>
      </c>
      <c r="C53" s="128" t="s">
        <v>792</v>
      </c>
      <c r="D53" s="124" t="s">
        <v>797</v>
      </c>
      <c r="E53" s="164"/>
      <c r="F53" s="165"/>
      <c r="G53" s="125" t="s">
        <v>795</v>
      </c>
      <c r="H53" s="120">
        <v>252.06</v>
      </c>
      <c r="I53" s="122">
        <f t="shared" si="0"/>
        <v>3024.7200000000003</v>
      </c>
      <c r="J53" s="115"/>
    </row>
    <row r="54" spans="1:10" ht="84">
      <c r="A54" s="111"/>
      <c r="B54" s="118">
        <v>6</v>
      </c>
      <c r="C54" s="128" t="s">
        <v>792</v>
      </c>
      <c r="D54" s="124" t="s">
        <v>777</v>
      </c>
      <c r="E54" s="164"/>
      <c r="F54" s="165"/>
      <c r="G54" s="125" t="s">
        <v>795</v>
      </c>
      <c r="H54" s="120">
        <v>75.91</v>
      </c>
      <c r="I54" s="122">
        <f t="shared" ref="I54:I85" si="1">H54*B54</f>
        <v>455.46</v>
      </c>
      <c r="J54" s="115"/>
    </row>
    <row r="55" spans="1:10" ht="132">
      <c r="A55" s="111"/>
      <c r="B55" s="118">
        <v>4</v>
      </c>
      <c r="C55" s="128" t="s">
        <v>799</v>
      </c>
      <c r="D55" s="124" t="s">
        <v>750</v>
      </c>
      <c r="E55" s="164" t="s">
        <v>112</v>
      </c>
      <c r="F55" s="165"/>
      <c r="G55" s="125" t="s">
        <v>801</v>
      </c>
      <c r="H55" s="120">
        <v>137.65</v>
      </c>
      <c r="I55" s="122">
        <f t="shared" si="1"/>
        <v>550.6</v>
      </c>
      <c r="J55" s="115"/>
    </row>
    <row r="56" spans="1:10" ht="84">
      <c r="A56" s="111"/>
      <c r="B56" s="118">
        <v>6</v>
      </c>
      <c r="C56" s="128" t="s">
        <v>802</v>
      </c>
      <c r="D56" s="124" t="s">
        <v>736</v>
      </c>
      <c r="E56" s="164" t="s">
        <v>677</v>
      </c>
      <c r="F56" s="165"/>
      <c r="G56" s="125" t="s">
        <v>804</v>
      </c>
      <c r="H56" s="120">
        <v>83.17</v>
      </c>
      <c r="I56" s="122">
        <f t="shared" si="1"/>
        <v>499.02</v>
      </c>
      <c r="J56" s="115"/>
    </row>
    <row r="57" spans="1:10" ht="84">
      <c r="A57" s="111"/>
      <c r="B57" s="118">
        <v>8</v>
      </c>
      <c r="C57" s="128" t="s">
        <v>802</v>
      </c>
      <c r="D57" s="124" t="s">
        <v>797</v>
      </c>
      <c r="E57" s="164" t="s">
        <v>277</v>
      </c>
      <c r="F57" s="165"/>
      <c r="G57" s="125" t="s">
        <v>804</v>
      </c>
      <c r="H57" s="120">
        <v>326.52</v>
      </c>
      <c r="I57" s="122">
        <f t="shared" si="1"/>
        <v>2612.16</v>
      </c>
      <c r="J57" s="115"/>
    </row>
    <row r="58" spans="1:10" ht="84">
      <c r="A58" s="111"/>
      <c r="B58" s="118">
        <v>2</v>
      </c>
      <c r="C58" s="128" t="s">
        <v>802</v>
      </c>
      <c r="D58" s="124" t="s">
        <v>807</v>
      </c>
      <c r="E58" s="164" t="s">
        <v>277</v>
      </c>
      <c r="F58" s="165"/>
      <c r="G58" s="125" t="s">
        <v>804</v>
      </c>
      <c r="H58" s="120">
        <v>453.64</v>
      </c>
      <c r="I58" s="122">
        <f t="shared" si="1"/>
        <v>907.28</v>
      </c>
      <c r="J58" s="115"/>
    </row>
    <row r="59" spans="1:10" ht="84">
      <c r="A59" s="111"/>
      <c r="B59" s="118">
        <v>6</v>
      </c>
      <c r="C59" s="128" t="s">
        <v>802</v>
      </c>
      <c r="D59" s="124" t="s">
        <v>777</v>
      </c>
      <c r="E59" s="164" t="s">
        <v>277</v>
      </c>
      <c r="F59" s="165"/>
      <c r="G59" s="125" t="s">
        <v>804</v>
      </c>
      <c r="H59" s="120">
        <v>128.57</v>
      </c>
      <c r="I59" s="122">
        <f t="shared" si="1"/>
        <v>771.42</v>
      </c>
      <c r="J59" s="115"/>
    </row>
    <row r="60" spans="1:10" ht="120">
      <c r="A60" s="111"/>
      <c r="B60" s="118">
        <v>2</v>
      </c>
      <c r="C60" s="128" t="s">
        <v>809</v>
      </c>
      <c r="D60" s="124" t="s">
        <v>794</v>
      </c>
      <c r="E60" s="164" t="s">
        <v>811</v>
      </c>
      <c r="F60" s="165"/>
      <c r="G60" s="125" t="s">
        <v>812</v>
      </c>
      <c r="H60" s="120">
        <v>297.45999999999998</v>
      </c>
      <c r="I60" s="122">
        <f t="shared" si="1"/>
        <v>594.91999999999996</v>
      </c>
      <c r="J60" s="115"/>
    </row>
    <row r="61" spans="1:10" ht="60">
      <c r="A61" s="111"/>
      <c r="B61" s="118">
        <v>2</v>
      </c>
      <c r="C61" s="128" t="s">
        <v>813</v>
      </c>
      <c r="D61" s="124" t="s">
        <v>742</v>
      </c>
      <c r="E61" s="164" t="s">
        <v>277</v>
      </c>
      <c r="F61" s="165"/>
      <c r="G61" s="125" t="s">
        <v>815</v>
      </c>
      <c r="H61" s="120">
        <v>13.08</v>
      </c>
      <c r="I61" s="122">
        <f t="shared" si="1"/>
        <v>26.16</v>
      </c>
      <c r="J61" s="115"/>
    </row>
    <row r="62" spans="1:10" ht="60">
      <c r="A62" s="111"/>
      <c r="B62" s="118">
        <v>2</v>
      </c>
      <c r="C62" s="128" t="s">
        <v>813</v>
      </c>
      <c r="D62" s="124" t="s">
        <v>745</v>
      </c>
      <c r="E62" s="164" t="s">
        <v>277</v>
      </c>
      <c r="F62" s="165"/>
      <c r="G62" s="125" t="s">
        <v>815</v>
      </c>
      <c r="H62" s="120">
        <v>13.8</v>
      </c>
      <c r="I62" s="122">
        <f t="shared" si="1"/>
        <v>27.6</v>
      </c>
      <c r="J62" s="115"/>
    </row>
    <row r="63" spans="1:10" ht="60">
      <c r="A63" s="111"/>
      <c r="B63" s="118">
        <v>2</v>
      </c>
      <c r="C63" s="128" t="s">
        <v>813</v>
      </c>
      <c r="D63" s="124" t="s">
        <v>766</v>
      </c>
      <c r="E63" s="164" t="s">
        <v>277</v>
      </c>
      <c r="F63" s="165"/>
      <c r="G63" s="125" t="s">
        <v>815</v>
      </c>
      <c r="H63" s="120">
        <v>15.25</v>
      </c>
      <c r="I63" s="122">
        <f t="shared" si="1"/>
        <v>30.5</v>
      </c>
      <c r="J63" s="115"/>
    </row>
    <row r="64" spans="1:10" ht="60">
      <c r="A64" s="111"/>
      <c r="B64" s="118">
        <v>2</v>
      </c>
      <c r="C64" s="128" t="s">
        <v>813</v>
      </c>
      <c r="D64" s="124" t="s">
        <v>819</v>
      </c>
      <c r="E64" s="164" t="s">
        <v>277</v>
      </c>
      <c r="F64" s="165"/>
      <c r="G64" s="125" t="s">
        <v>815</v>
      </c>
      <c r="H64" s="120">
        <v>17.43</v>
      </c>
      <c r="I64" s="122">
        <f t="shared" si="1"/>
        <v>34.86</v>
      </c>
      <c r="J64" s="115"/>
    </row>
    <row r="65" spans="1:10" ht="60">
      <c r="A65" s="111"/>
      <c r="B65" s="118">
        <v>2</v>
      </c>
      <c r="C65" s="128" t="s">
        <v>813</v>
      </c>
      <c r="D65" s="124" t="s">
        <v>748</v>
      </c>
      <c r="E65" s="164" t="s">
        <v>277</v>
      </c>
      <c r="F65" s="165"/>
      <c r="G65" s="125" t="s">
        <v>815</v>
      </c>
      <c r="H65" s="120">
        <v>18.89</v>
      </c>
      <c r="I65" s="122">
        <f t="shared" si="1"/>
        <v>37.78</v>
      </c>
      <c r="J65" s="115"/>
    </row>
    <row r="66" spans="1:10" ht="60">
      <c r="A66" s="111"/>
      <c r="B66" s="118">
        <v>2</v>
      </c>
      <c r="C66" s="128" t="s">
        <v>813</v>
      </c>
      <c r="D66" s="124" t="s">
        <v>822</v>
      </c>
      <c r="E66" s="164" t="s">
        <v>277</v>
      </c>
      <c r="F66" s="165"/>
      <c r="G66" s="125" t="s">
        <v>815</v>
      </c>
      <c r="H66" s="120">
        <v>22.52</v>
      </c>
      <c r="I66" s="122">
        <f t="shared" si="1"/>
        <v>45.04</v>
      </c>
      <c r="J66" s="115"/>
    </row>
    <row r="67" spans="1:10" ht="156">
      <c r="A67" s="111"/>
      <c r="B67" s="118">
        <v>4</v>
      </c>
      <c r="C67" s="128" t="s">
        <v>823</v>
      </c>
      <c r="D67" s="124" t="s">
        <v>786</v>
      </c>
      <c r="E67" s="164"/>
      <c r="F67" s="165"/>
      <c r="G67" s="125" t="s">
        <v>825</v>
      </c>
      <c r="H67" s="120">
        <v>103.15</v>
      </c>
      <c r="I67" s="122">
        <f t="shared" si="1"/>
        <v>412.6</v>
      </c>
      <c r="J67" s="115"/>
    </row>
    <row r="68" spans="1:10" ht="48">
      <c r="A68" s="111"/>
      <c r="B68" s="118">
        <v>2</v>
      </c>
      <c r="C68" s="128" t="s">
        <v>826</v>
      </c>
      <c r="D68" s="124" t="s">
        <v>766</v>
      </c>
      <c r="E68" s="164"/>
      <c r="F68" s="165"/>
      <c r="G68" s="125" t="s">
        <v>828</v>
      </c>
      <c r="H68" s="120">
        <v>65.010000000000005</v>
      </c>
      <c r="I68" s="122">
        <f t="shared" si="1"/>
        <v>130.02000000000001</v>
      </c>
      <c r="J68" s="115"/>
    </row>
    <row r="69" spans="1:10" ht="48">
      <c r="A69" s="111"/>
      <c r="B69" s="118">
        <v>2</v>
      </c>
      <c r="C69" s="128" t="s">
        <v>829</v>
      </c>
      <c r="D69" s="124" t="s">
        <v>745</v>
      </c>
      <c r="E69" s="164"/>
      <c r="F69" s="165"/>
      <c r="G69" s="125" t="s">
        <v>831</v>
      </c>
      <c r="H69" s="120">
        <v>61.38</v>
      </c>
      <c r="I69" s="122">
        <f t="shared" si="1"/>
        <v>122.76</v>
      </c>
      <c r="J69" s="115"/>
    </row>
    <row r="70" spans="1:10" ht="72">
      <c r="A70" s="111"/>
      <c r="B70" s="118">
        <v>12</v>
      </c>
      <c r="C70" s="128" t="s">
        <v>832</v>
      </c>
      <c r="D70" s="124" t="s">
        <v>318</v>
      </c>
      <c r="E70" s="164" t="s">
        <v>277</v>
      </c>
      <c r="F70" s="165"/>
      <c r="G70" s="125" t="s">
        <v>834</v>
      </c>
      <c r="H70" s="120">
        <v>26.88</v>
      </c>
      <c r="I70" s="122">
        <f t="shared" si="1"/>
        <v>322.56</v>
      </c>
      <c r="J70" s="115"/>
    </row>
    <row r="71" spans="1:10" ht="72">
      <c r="A71" s="111"/>
      <c r="B71" s="118">
        <v>12</v>
      </c>
      <c r="C71" s="128" t="s">
        <v>832</v>
      </c>
      <c r="D71" s="124" t="s">
        <v>318</v>
      </c>
      <c r="E71" s="164" t="s">
        <v>677</v>
      </c>
      <c r="F71" s="165"/>
      <c r="G71" s="125" t="s">
        <v>834</v>
      </c>
      <c r="H71" s="120">
        <v>26.88</v>
      </c>
      <c r="I71" s="122">
        <f t="shared" si="1"/>
        <v>322.56</v>
      </c>
      <c r="J71" s="115"/>
    </row>
    <row r="72" spans="1:10" ht="72">
      <c r="A72" s="111"/>
      <c r="B72" s="118">
        <v>2</v>
      </c>
      <c r="C72" s="128" t="s">
        <v>832</v>
      </c>
      <c r="D72" s="124" t="s">
        <v>705</v>
      </c>
      <c r="E72" s="164" t="s">
        <v>277</v>
      </c>
      <c r="F72" s="165"/>
      <c r="G72" s="125" t="s">
        <v>834</v>
      </c>
      <c r="H72" s="120">
        <v>28.69</v>
      </c>
      <c r="I72" s="122">
        <f t="shared" si="1"/>
        <v>57.38</v>
      </c>
      <c r="J72" s="115"/>
    </row>
    <row r="73" spans="1:10" ht="60">
      <c r="A73" s="111"/>
      <c r="B73" s="118">
        <v>2</v>
      </c>
      <c r="C73" s="128" t="s">
        <v>837</v>
      </c>
      <c r="D73" s="124" t="s">
        <v>302</v>
      </c>
      <c r="E73" s="164" t="s">
        <v>277</v>
      </c>
      <c r="F73" s="165"/>
      <c r="G73" s="125" t="s">
        <v>839</v>
      </c>
      <c r="H73" s="120">
        <v>12.35</v>
      </c>
      <c r="I73" s="122">
        <f t="shared" si="1"/>
        <v>24.7</v>
      </c>
      <c r="J73" s="115"/>
    </row>
    <row r="74" spans="1:10" ht="60">
      <c r="A74" s="111"/>
      <c r="B74" s="118">
        <v>2</v>
      </c>
      <c r="C74" s="128" t="s">
        <v>837</v>
      </c>
      <c r="D74" s="124" t="s">
        <v>302</v>
      </c>
      <c r="E74" s="164" t="s">
        <v>488</v>
      </c>
      <c r="F74" s="165"/>
      <c r="G74" s="125" t="s">
        <v>839</v>
      </c>
      <c r="H74" s="120">
        <v>12.35</v>
      </c>
      <c r="I74" s="122">
        <f t="shared" si="1"/>
        <v>24.7</v>
      </c>
      <c r="J74" s="115"/>
    </row>
    <row r="75" spans="1:10" ht="60">
      <c r="A75" s="111"/>
      <c r="B75" s="118">
        <v>2</v>
      </c>
      <c r="C75" s="128" t="s">
        <v>837</v>
      </c>
      <c r="D75" s="124" t="s">
        <v>302</v>
      </c>
      <c r="E75" s="164" t="s">
        <v>730</v>
      </c>
      <c r="F75" s="165"/>
      <c r="G75" s="125" t="s">
        <v>839</v>
      </c>
      <c r="H75" s="120">
        <v>12.35</v>
      </c>
      <c r="I75" s="122">
        <f t="shared" si="1"/>
        <v>24.7</v>
      </c>
      <c r="J75" s="115"/>
    </row>
    <row r="76" spans="1:10" ht="60">
      <c r="A76" s="111"/>
      <c r="B76" s="118">
        <v>2</v>
      </c>
      <c r="C76" s="128" t="s">
        <v>837</v>
      </c>
      <c r="D76" s="124" t="s">
        <v>302</v>
      </c>
      <c r="E76" s="164" t="s">
        <v>733</v>
      </c>
      <c r="F76" s="165"/>
      <c r="G76" s="125" t="s">
        <v>839</v>
      </c>
      <c r="H76" s="120">
        <v>12.35</v>
      </c>
      <c r="I76" s="122">
        <f t="shared" si="1"/>
        <v>24.7</v>
      </c>
      <c r="J76" s="115"/>
    </row>
    <row r="77" spans="1:10" ht="96">
      <c r="A77" s="111"/>
      <c r="B77" s="118">
        <v>2</v>
      </c>
      <c r="C77" s="128" t="s">
        <v>843</v>
      </c>
      <c r="D77" s="124" t="s">
        <v>745</v>
      </c>
      <c r="E77" s="164"/>
      <c r="F77" s="165"/>
      <c r="G77" s="125" t="s">
        <v>845</v>
      </c>
      <c r="H77" s="120">
        <v>48.67</v>
      </c>
      <c r="I77" s="122">
        <f t="shared" si="1"/>
        <v>97.34</v>
      </c>
      <c r="J77" s="115"/>
    </row>
    <row r="78" spans="1:10" ht="132">
      <c r="A78" s="111"/>
      <c r="B78" s="118">
        <v>2</v>
      </c>
      <c r="C78" s="128" t="s">
        <v>846</v>
      </c>
      <c r="D78" s="124" t="s">
        <v>848</v>
      </c>
      <c r="E78" s="164" t="s">
        <v>730</v>
      </c>
      <c r="F78" s="165"/>
      <c r="G78" s="125" t="s">
        <v>849</v>
      </c>
      <c r="H78" s="120">
        <v>21.07</v>
      </c>
      <c r="I78" s="122">
        <f t="shared" si="1"/>
        <v>42.14</v>
      </c>
      <c r="J78" s="115"/>
    </row>
    <row r="79" spans="1:10" ht="36">
      <c r="A79" s="111"/>
      <c r="B79" s="118">
        <v>2</v>
      </c>
      <c r="C79" s="128" t="s">
        <v>850</v>
      </c>
      <c r="D79" s="124" t="s">
        <v>822</v>
      </c>
      <c r="E79" s="164"/>
      <c r="F79" s="165"/>
      <c r="G79" s="125" t="s">
        <v>852</v>
      </c>
      <c r="H79" s="120">
        <v>50.49</v>
      </c>
      <c r="I79" s="122">
        <f t="shared" si="1"/>
        <v>100.98</v>
      </c>
      <c r="J79" s="115"/>
    </row>
    <row r="80" spans="1:10" ht="72">
      <c r="A80" s="111"/>
      <c r="B80" s="118">
        <v>6</v>
      </c>
      <c r="C80" s="128" t="s">
        <v>853</v>
      </c>
      <c r="D80" s="124" t="s">
        <v>855</v>
      </c>
      <c r="E80" s="164"/>
      <c r="F80" s="165"/>
      <c r="G80" s="125" t="s">
        <v>856</v>
      </c>
      <c r="H80" s="120">
        <v>74.09</v>
      </c>
      <c r="I80" s="122">
        <f t="shared" si="1"/>
        <v>444.54</v>
      </c>
      <c r="J80" s="115"/>
    </row>
    <row r="81" spans="1:10" ht="144">
      <c r="A81" s="111"/>
      <c r="B81" s="118">
        <v>10</v>
      </c>
      <c r="C81" s="128" t="s">
        <v>857</v>
      </c>
      <c r="D81" s="124" t="s">
        <v>729</v>
      </c>
      <c r="E81" s="164" t="s">
        <v>277</v>
      </c>
      <c r="F81" s="165"/>
      <c r="G81" s="125" t="s">
        <v>859</v>
      </c>
      <c r="H81" s="120">
        <v>90.44</v>
      </c>
      <c r="I81" s="122">
        <f t="shared" si="1"/>
        <v>904.4</v>
      </c>
      <c r="J81" s="115"/>
    </row>
    <row r="82" spans="1:10" ht="144">
      <c r="A82" s="111"/>
      <c r="B82" s="118">
        <v>2</v>
      </c>
      <c r="C82" s="128" t="s">
        <v>857</v>
      </c>
      <c r="D82" s="124" t="s">
        <v>742</v>
      </c>
      <c r="E82" s="164" t="s">
        <v>277</v>
      </c>
      <c r="F82" s="165"/>
      <c r="G82" s="125" t="s">
        <v>859</v>
      </c>
      <c r="H82" s="120">
        <v>95.89</v>
      </c>
      <c r="I82" s="122">
        <f t="shared" si="1"/>
        <v>191.78</v>
      </c>
      <c r="J82" s="115"/>
    </row>
    <row r="83" spans="1:10" ht="60">
      <c r="A83" s="111"/>
      <c r="B83" s="118">
        <v>6</v>
      </c>
      <c r="C83" s="128" t="s">
        <v>861</v>
      </c>
      <c r="D83" s="124" t="s">
        <v>745</v>
      </c>
      <c r="E83" s="164"/>
      <c r="F83" s="165"/>
      <c r="G83" s="125" t="s">
        <v>863</v>
      </c>
      <c r="H83" s="120">
        <v>32.33</v>
      </c>
      <c r="I83" s="122">
        <f t="shared" si="1"/>
        <v>193.98</v>
      </c>
      <c r="J83" s="115"/>
    </row>
    <row r="84" spans="1:10" ht="60">
      <c r="A84" s="111"/>
      <c r="B84" s="118">
        <v>4</v>
      </c>
      <c r="C84" s="128" t="s">
        <v>861</v>
      </c>
      <c r="D84" s="124" t="s">
        <v>766</v>
      </c>
      <c r="E84" s="164"/>
      <c r="F84" s="165"/>
      <c r="G84" s="125" t="s">
        <v>863</v>
      </c>
      <c r="H84" s="120">
        <v>34.14</v>
      </c>
      <c r="I84" s="122">
        <f t="shared" si="1"/>
        <v>136.56</v>
      </c>
      <c r="J84" s="115"/>
    </row>
    <row r="85" spans="1:10" ht="120">
      <c r="A85" s="111"/>
      <c r="B85" s="118">
        <v>2</v>
      </c>
      <c r="C85" s="128" t="s">
        <v>865</v>
      </c>
      <c r="D85" s="124" t="s">
        <v>742</v>
      </c>
      <c r="E85" s="164"/>
      <c r="F85" s="165"/>
      <c r="G85" s="125" t="s">
        <v>867</v>
      </c>
      <c r="H85" s="120">
        <v>63.2</v>
      </c>
      <c r="I85" s="122">
        <f t="shared" si="1"/>
        <v>126.4</v>
      </c>
      <c r="J85" s="115"/>
    </row>
    <row r="86" spans="1:10" ht="120">
      <c r="A86" s="111"/>
      <c r="B86" s="118">
        <v>4</v>
      </c>
      <c r="C86" s="128" t="s">
        <v>865</v>
      </c>
      <c r="D86" s="124" t="s">
        <v>822</v>
      </c>
      <c r="E86" s="164"/>
      <c r="F86" s="165"/>
      <c r="G86" s="125" t="s">
        <v>867</v>
      </c>
      <c r="H86" s="120">
        <v>90.44</v>
      </c>
      <c r="I86" s="122">
        <f t="shared" ref="I86:I117" si="2">H86*B86</f>
        <v>361.76</v>
      </c>
      <c r="J86" s="115"/>
    </row>
    <row r="87" spans="1:10" ht="120">
      <c r="A87" s="111"/>
      <c r="B87" s="118">
        <v>4</v>
      </c>
      <c r="C87" s="128" t="s">
        <v>865</v>
      </c>
      <c r="D87" s="124" t="s">
        <v>790</v>
      </c>
      <c r="E87" s="164"/>
      <c r="F87" s="165"/>
      <c r="G87" s="125" t="s">
        <v>867</v>
      </c>
      <c r="H87" s="120">
        <v>108.6</v>
      </c>
      <c r="I87" s="122">
        <f t="shared" si="2"/>
        <v>434.4</v>
      </c>
      <c r="J87" s="115"/>
    </row>
    <row r="88" spans="1:10" ht="60">
      <c r="A88" s="111"/>
      <c r="B88" s="118">
        <v>2</v>
      </c>
      <c r="C88" s="128" t="s">
        <v>870</v>
      </c>
      <c r="D88" s="124" t="s">
        <v>742</v>
      </c>
      <c r="E88" s="164"/>
      <c r="F88" s="165"/>
      <c r="G88" s="125" t="s">
        <v>872</v>
      </c>
      <c r="H88" s="120">
        <v>30.51</v>
      </c>
      <c r="I88" s="122">
        <f t="shared" si="2"/>
        <v>61.02</v>
      </c>
      <c r="J88" s="115"/>
    </row>
    <row r="89" spans="1:10" ht="60">
      <c r="A89" s="111"/>
      <c r="B89" s="118">
        <v>10</v>
      </c>
      <c r="C89" s="128" t="s">
        <v>870</v>
      </c>
      <c r="D89" s="124" t="s">
        <v>745</v>
      </c>
      <c r="E89" s="164"/>
      <c r="F89" s="165"/>
      <c r="G89" s="125" t="s">
        <v>872</v>
      </c>
      <c r="H89" s="120">
        <v>32.33</v>
      </c>
      <c r="I89" s="122">
        <f t="shared" si="2"/>
        <v>323.29999999999995</v>
      </c>
      <c r="J89" s="115"/>
    </row>
    <row r="90" spans="1:10" ht="60">
      <c r="A90" s="111"/>
      <c r="B90" s="118">
        <v>4</v>
      </c>
      <c r="C90" s="128" t="s">
        <v>870</v>
      </c>
      <c r="D90" s="124" t="s">
        <v>766</v>
      </c>
      <c r="E90" s="164"/>
      <c r="F90" s="165"/>
      <c r="G90" s="125" t="s">
        <v>872</v>
      </c>
      <c r="H90" s="120">
        <v>34.14</v>
      </c>
      <c r="I90" s="122">
        <f t="shared" si="2"/>
        <v>136.56</v>
      </c>
      <c r="J90" s="115"/>
    </row>
    <row r="91" spans="1:10" ht="60">
      <c r="A91" s="111"/>
      <c r="B91" s="118">
        <v>2</v>
      </c>
      <c r="C91" s="128" t="s">
        <v>875</v>
      </c>
      <c r="D91" s="124" t="s">
        <v>742</v>
      </c>
      <c r="E91" s="164"/>
      <c r="F91" s="165"/>
      <c r="G91" s="125" t="s">
        <v>877</v>
      </c>
      <c r="H91" s="120">
        <v>30.51</v>
      </c>
      <c r="I91" s="122">
        <f t="shared" si="2"/>
        <v>61.02</v>
      </c>
      <c r="J91" s="115"/>
    </row>
    <row r="92" spans="1:10" ht="60">
      <c r="A92" s="111"/>
      <c r="B92" s="118">
        <v>6</v>
      </c>
      <c r="C92" s="128" t="s">
        <v>875</v>
      </c>
      <c r="D92" s="124" t="s">
        <v>745</v>
      </c>
      <c r="E92" s="164"/>
      <c r="F92" s="165"/>
      <c r="G92" s="125" t="s">
        <v>877</v>
      </c>
      <c r="H92" s="120">
        <v>32.33</v>
      </c>
      <c r="I92" s="122">
        <f t="shared" si="2"/>
        <v>193.98</v>
      </c>
      <c r="J92" s="115"/>
    </row>
    <row r="93" spans="1:10" ht="60">
      <c r="A93" s="111"/>
      <c r="B93" s="118">
        <v>4</v>
      </c>
      <c r="C93" s="128" t="s">
        <v>875</v>
      </c>
      <c r="D93" s="124" t="s">
        <v>766</v>
      </c>
      <c r="E93" s="164"/>
      <c r="F93" s="165"/>
      <c r="G93" s="125" t="s">
        <v>877</v>
      </c>
      <c r="H93" s="120">
        <v>34.14</v>
      </c>
      <c r="I93" s="122">
        <f t="shared" si="2"/>
        <v>136.56</v>
      </c>
      <c r="J93" s="115"/>
    </row>
    <row r="94" spans="1:10" ht="132">
      <c r="A94" s="111"/>
      <c r="B94" s="118">
        <v>2</v>
      </c>
      <c r="C94" s="128" t="s">
        <v>880</v>
      </c>
      <c r="D94" s="124" t="s">
        <v>822</v>
      </c>
      <c r="E94" s="164" t="s">
        <v>639</v>
      </c>
      <c r="F94" s="165"/>
      <c r="G94" s="125" t="s">
        <v>882</v>
      </c>
      <c r="H94" s="120">
        <v>23.61</v>
      </c>
      <c r="I94" s="122">
        <f t="shared" si="2"/>
        <v>47.22</v>
      </c>
      <c r="J94" s="115"/>
    </row>
    <row r="95" spans="1:10" ht="132">
      <c r="A95" s="111"/>
      <c r="B95" s="118">
        <v>4</v>
      </c>
      <c r="C95" s="128" t="s">
        <v>880</v>
      </c>
      <c r="D95" s="124" t="s">
        <v>855</v>
      </c>
      <c r="E95" s="164" t="s">
        <v>639</v>
      </c>
      <c r="F95" s="165"/>
      <c r="G95" s="125" t="s">
        <v>882</v>
      </c>
      <c r="H95" s="120">
        <v>25.06</v>
      </c>
      <c r="I95" s="122">
        <f t="shared" si="2"/>
        <v>100.24</v>
      </c>
      <c r="J95" s="115"/>
    </row>
    <row r="96" spans="1:10" ht="60">
      <c r="A96" s="111"/>
      <c r="B96" s="118">
        <v>4</v>
      </c>
      <c r="C96" s="128" t="s">
        <v>884</v>
      </c>
      <c r="D96" s="124" t="s">
        <v>748</v>
      </c>
      <c r="E96" s="164" t="s">
        <v>640</v>
      </c>
      <c r="F96" s="165"/>
      <c r="G96" s="125" t="s">
        <v>886</v>
      </c>
      <c r="H96" s="120">
        <v>20.7</v>
      </c>
      <c r="I96" s="122">
        <f t="shared" si="2"/>
        <v>82.8</v>
      </c>
      <c r="J96" s="115"/>
    </row>
    <row r="97" spans="1:10" ht="60">
      <c r="A97" s="111"/>
      <c r="B97" s="118">
        <v>4</v>
      </c>
      <c r="C97" s="128" t="s">
        <v>884</v>
      </c>
      <c r="D97" s="124" t="s">
        <v>750</v>
      </c>
      <c r="E97" s="164" t="s">
        <v>642</v>
      </c>
      <c r="F97" s="165"/>
      <c r="G97" s="125" t="s">
        <v>886</v>
      </c>
      <c r="H97" s="120">
        <v>22.16</v>
      </c>
      <c r="I97" s="122">
        <f t="shared" si="2"/>
        <v>88.64</v>
      </c>
      <c r="J97" s="115"/>
    </row>
    <row r="98" spans="1:10" ht="60">
      <c r="A98" s="111"/>
      <c r="B98" s="118">
        <v>4</v>
      </c>
      <c r="C98" s="128" t="s">
        <v>884</v>
      </c>
      <c r="D98" s="124" t="s">
        <v>822</v>
      </c>
      <c r="E98" s="164" t="s">
        <v>640</v>
      </c>
      <c r="F98" s="165"/>
      <c r="G98" s="125" t="s">
        <v>886</v>
      </c>
      <c r="H98" s="120">
        <v>23.61</v>
      </c>
      <c r="I98" s="122">
        <f t="shared" si="2"/>
        <v>94.44</v>
      </c>
      <c r="J98" s="115"/>
    </row>
    <row r="99" spans="1:10" ht="60">
      <c r="A99" s="111"/>
      <c r="B99" s="118">
        <v>4</v>
      </c>
      <c r="C99" s="128" t="s">
        <v>884</v>
      </c>
      <c r="D99" s="124" t="s">
        <v>822</v>
      </c>
      <c r="E99" s="164" t="s">
        <v>642</v>
      </c>
      <c r="F99" s="165"/>
      <c r="G99" s="125" t="s">
        <v>886</v>
      </c>
      <c r="H99" s="120">
        <v>23.61</v>
      </c>
      <c r="I99" s="122">
        <f t="shared" si="2"/>
        <v>94.44</v>
      </c>
      <c r="J99" s="115"/>
    </row>
    <row r="100" spans="1:10" ht="60">
      <c r="A100" s="111"/>
      <c r="B100" s="118">
        <v>4</v>
      </c>
      <c r="C100" s="128" t="s">
        <v>884</v>
      </c>
      <c r="D100" s="124" t="s">
        <v>855</v>
      </c>
      <c r="E100" s="164" t="s">
        <v>640</v>
      </c>
      <c r="F100" s="165"/>
      <c r="G100" s="125" t="s">
        <v>886</v>
      </c>
      <c r="H100" s="120">
        <v>25.06</v>
      </c>
      <c r="I100" s="122">
        <f t="shared" si="2"/>
        <v>100.24</v>
      </c>
      <c r="J100" s="115"/>
    </row>
    <row r="101" spans="1:10" ht="72">
      <c r="A101" s="111"/>
      <c r="B101" s="118">
        <v>4</v>
      </c>
      <c r="C101" s="128" t="s">
        <v>891</v>
      </c>
      <c r="D101" s="124" t="s">
        <v>766</v>
      </c>
      <c r="E101" s="164" t="s">
        <v>730</v>
      </c>
      <c r="F101" s="165"/>
      <c r="G101" s="125" t="s">
        <v>893</v>
      </c>
      <c r="H101" s="120">
        <v>16.71</v>
      </c>
      <c r="I101" s="122">
        <f t="shared" si="2"/>
        <v>66.84</v>
      </c>
      <c r="J101" s="115"/>
    </row>
    <row r="102" spans="1:10" ht="72">
      <c r="A102" s="111"/>
      <c r="B102" s="118">
        <v>4</v>
      </c>
      <c r="C102" s="128" t="s">
        <v>891</v>
      </c>
      <c r="D102" s="124" t="s">
        <v>748</v>
      </c>
      <c r="E102" s="164" t="s">
        <v>277</v>
      </c>
      <c r="F102" s="165"/>
      <c r="G102" s="125" t="s">
        <v>893</v>
      </c>
      <c r="H102" s="120">
        <v>18.89</v>
      </c>
      <c r="I102" s="122">
        <f t="shared" si="2"/>
        <v>75.56</v>
      </c>
      <c r="J102" s="115"/>
    </row>
    <row r="103" spans="1:10" ht="72">
      <c r="A103" s="111"/>
      <c r="B103" s="118">
        <v>4</v>
      </c>
      <c r="C103" s="128" t="s">
        <v>891</v>
      </c>
      <c r="D103" s="124" t="s">
        <v>748</v>
      </c>
      <c r="E103" s="164" t="s">
        <v>587</v>
      </c>
      <c r="F103" s="165"/>
      <c r="G103" s="125" t="s">
        <v>893</v>
      </c>
      <c r="H103" s="120">
        <v>18.89</v>
      </c>
      <c r="I103" s="122">
        <f t="shared" si="2"/>
        <v>75.56</v>
      </c>
      <c r="J103" s="115"/>
    </row>
    <row r="104" spans="1:10" ht="72">
      <c r="A104" s="111"/>
      <c r="B104" s="118">
        <v>4</v>
      </c>
      <c r="C104" s="128" t="s">
        <v>891</v>
      </c>
      <c r="D104" s="124" t="s">
        <v>748</v>
      </c>
      <c r="E104" s="164" t="s">
        <v>115</v>
      </c>
      <c r="F104" s="165"/>
      <c r="G104" s="125" t="s">
        <v>893</v>
      </c>
      <c r="H104" s="120">
        <v>18.89</v>
      </c>
      <c r="I104" s="122">
        <f t="shared" si="2"/>
        <v>75.56</v>
      </c>
      <c r="J104" s="115"/>
    </row>
    <row r="105" spans="1:10" ht="72">
      <c r="A105" s="111"/>
      <c r="B105" s="118">
        <v>4</v>
      </c>
      <c r="C105" s="128" t="s">
        <v>891</v>
      </c>
      <c r="D105" s="124" t="s">
        <v>748</v>
      </c>
      <c r="E105" s="164" t="s">
        <v>740</v>
      </c>
      <c r="F105" s="165"/>
      <c r="G105" s="125" t="s">
        <v>893</v>
      </c>
      <c r="H105" s="120">
        <v>18.89</v>
      </c>
      <c r="I105" s="122">
        <f t="shared" si="2"/>
        <v>75.56</v>
      </c>
      <c r="J105" s="115"/>
    </row>
    <row r="106" spans="1:10" ht="72">
      <c r="A106" s="111"/>
      <c r="B106" s="118">
        <v>6</v>
      </c>
      <c r="C106" s="128" t="s">
        <v>891</v>
      </c>
      <c r="D106" s="124" t="s">
        <v>748</v>
      </c>
      <c r="E106" s="164" t="s">
        <v>743</v>
      </c>
      <c r="F106" s="165"/>
      <c r="G106" s="125" t="s">
        <v>893</v>
      </c>
      <c r="H106" s="120">
        <v>18.89</v>
      </c>
      <c r="I106" s="122">
        <f t="shared" si="2"/>
        <v>113.34</v>
      </c>
      <c r="J106" s="115"/>
    </row>
    <row r="107" spans="1:10" ht="72">
      <c r="A107" s="111"/>
      <c r="B107" s="118">
        <v>4</v>
      </c>
      <c r="C107" s="128" t="s">
        <v>891</v>
      </c>
      <c r="D107" s="124" t="s">
        <v>769</v>
      </c>
      <c r="E107" s="164" t="s">
        <v>587</v>
      </c>
      <c r="F107" s="165"/>
      <c r="G107" s="125" t="s">
        <v>893</v>
      </c>
      <c r="H107" s="120">
        <v>26.15</v>
      </c>
      <c r="I107" s="122">
        <f t="shared" si="2"/>
        <v>104.6</v>
      </c>
      <c r="J107" s="115"/>
    </row>
    <row r="108" spans="1:10" ht="72">
      <c r="A108" s="111"/>
      <c r="B108" s="118">
        <v>4</v>
      </c>
      <c r="C108" s="128" t="s">
        <v>891</v>
      </c>
      <c r="D108" s="124" t="s">
        <v>752</v>
      </c>
      <c r="E108" s="164" t="s">
        <v>277</v>
      </c>
      <c r="F108" s="165"/>
      <c r="G108" s="125" t="s">
        <v>893</v>
      </c>
      <c r="H108" s="120">
        <v>27.6</v>
      </c>
      <c r="I108" s="122">
        <f t="shared" si="2"/>
        <v>110.4</v>
      </c>
      <c r="J108" s="115"/>
    </row>
    <row r="109" spans="1:10" ht="120">
      <c r="A109" s="111"/>
      <c r="B109" s="118">
        <v>24</v>
      </c>
      <c r="C109" s="128" t="s">
        <v>901</v>
      </c>
      <c r="D109" s="124" t="s">
        <v>745</v>
      </c>
      <c r="E109" s="164"/>
      <c r="F109" s="165"/>
      <c r="G109" s="125" t="s">
        <v>903</v>
      </c>
      <c r="H109" s="120">
        <v>16.71</v>
      </c>
      <c r="I109" s="122">
        <f t="shared" si="2"/>
        <v>401.04</v>
      </c>
      <c r="J109" s="115"/>
    </row>
    <row r="110" spans="1:10" ht="120">
      <c r="A110" s="111"/>
      <c r="B110" s="118">
        <v>12</v>
      </c>
      <c r="C110" s="128" t="s">
        <v>901</v>
      </c>
      <c r="D110" s="124" t="s">
        <v>766</v>
      </c>
      <c r="E110" s="164"/>
      <c r="F110" s="165"/>
      <c r="G110" s="125" t="s">
        <v>903</v>
      </c>
      <c r="H110" s="120">
        <v>17.43</v>
      </c>
      <c r="I110" s="122">
        <f t="shared" si="2"/>
        <v>209.16</v>
      </c>
      <c r="J110" s="115"/>
    </row>
    <row r="111" spans="1:10" ht="120">
      <c r="A111" s="111"/>
      <c r="B111" s="118">
        <v>4</v>
      </c>
      <c r="C111" s="128" t="s">
        <v>901</v>
      </c>
      <c r="D111" s="124" t="s">
        <v>750</v>
      </c>
      <c r="E111" s="164"/>
      <c r="F111" s="165"/>
      <c r="G111" s="125" t="s">
        <v>903</v>
      </c>
      <c r="H111" s="120">
        <v>26.88</v>
      </c>
      <c r="I111" s="122">
        <f t="shared" si="2"/>
        <v>107.52</v>
      </c>
      <c r="J111" s="115"/>
    </row>
    <row r="112" spans="1:10" ht="120">
      <c r="A112" s="111"/>
      <c r="B112" s="118">
        <v>6</v>
      </c>
      <c r="C112" s="128" t="s">
        <v>901</v>
      </c>
      <c r="D112" s="124" t="s">
        <v>855</v>
      </c>
      <c r="E112" s="164"/>
      <c r="F112" s="165"/>
      <c r="G112" s="125" t="s">
        <v>903</v>
      </c>
      <c r="H112" s="120">
        <v>32.33</v>
      </c>
      <c r="I112" s="122">
        <f t="shared" si="2"/>
        <v>193.98</v>
      </c>
      <c r="J112" s="115"/>
    </row>
    <row r="113" spans="1:10" ht="120">
      <c r="A113" s="111"/>
      <c r="B113" s="118">
        <v>2</v>
      </c>
      <c r="C113" s="128" t="s">
        <v>901</v>
      </c>
      <c r="D113" s="124" t="s">
        <v>908</v>
      </c>
      <c r="E113" s="164"/>
      <c r="F113" s="165"/>
      <c r="G113" s="125" t="s">
        <v>903</v>
      </c>
      <c r="H113" s="120">
        <v>72.28</v>
      </c>
      <c r="I113" s="122">
        <f t="shared" si="2"/>
        <v>144.56</v>
      </c>
      <c r="J113" s="115"/>
    </row>
    <row r="114" spans="1:10" ht="120">
      <c r="A114" s="111"/>
      <c r="B114" s="118">
        <v>12</v>
      </c>
      <c r="C114" s="128" t="s">
        <v>901</v>
      </c>
      <c r="D114" s="124" t="s">
        <v>910</v>
      </c>
      <c r="E114" s="164"/>
      <c r="F114" s="165"/>
      <c r="G114" s="125" t="s">
        <v>903</v>
      </c>
      <c r="H114" s="120">
        <v>90.44</v>
      </c>
      <c r="I114" s="122">
        <f t="shared" si="2"/>
        <v>1085.28</v>
      </c>
      <c r="J114" s="115"/>
    </row>
    <row r="115" spans="1:10" ht="108">
      <c r="A115" s="111"/>
      <c r="B115" s="118">
        <v>2</v>
      </c>
      <c r="C115" s="128" t="s">
        <v>911</v>
      </c>
      <c r="D115" s="124" t="s">
        <v>745</v>
      </c>
      <c r="E115" s="164" t="s">
        <v>677</v>
      </c>
      <c r="F115" s="165"/>
      <c r="G115" s="125" t="s">
        <v>913</v>
      </c>
      <c r="H115" s="120">
        <v>90.44</v>
      </c>
      <c r="I115" s="122">
        <f t="shared" si="2"/>
        <v>180.88</v>
      </c>
      <c r="J115" s="115"/>
    </row>
    <row r="116" spans="1:10" ht="108">
      <c r="A116" s="111"/>
      <c r="B116" s="118">
        <v>2</v>
      </c>
      <c r="C116" s="128" t="s">
        <v>911</v>
      </c>
      <c r="D116" s="124" t="s">
        <v>819</v>
      </c>
      <c r="E116" s="164" t="s">
        <v>277</v>
      </c>
      <c r="F116" s="165"/>
      <c r="G116" s="125" t="s">
        <v>913</v>
      </c>
      <c r="H116" s="120">
        <v>104.97</v>
      </c>
      <c r="I116" s="122">
        <f t="shared" si="2"/>
        <v>209.94</v>
      </c>
      <c r="J116" s="115"/>
    </row>
    <row r="117" spans="1:10" ht="108">
      <c r="A117" s="111"/>
      <c r="B117" s="118">
        <v>4</v>
      </c>
      <c r="C117" s="128" t="s">
        <v>911</v>
      </c>
      <c r="D117" s="124" t="s">
        <v>748</v>
      </c>
      <c r="E117" s="164" t="s">
        <v>677</v>
      </c>
      <c r="F117" s="165"/>
      <c r="G117" s="125" t="s">
        <v>913</v>
      </c>
      <c r="H117" s="120">
        <v>112.23</v>
      </c>
      <c r="I117" s="122">
        <f t="shared" si="2"/>
        <v>448.92</v>
      </c>
      <c r="J117" s="115"/>
    </row>
    <row r="118" spans="1:10" ht="108">
      <c r="A118" s="111"/>
      <c r="B118" s="118">
        <v>2</v>
      </c>
      <c r="C118" s="128" t="s">
        <v>911</v>
      </c>
      <c r="D118" s="124" t="s">
        <v>750</v>
      </c>
      <c r="E118" s="164" t="s">
        <v>277</v>
      </c>
      <c r="F118" s="165"/>
      <c r="G118" s="125" t="s">
        <v>913</v>
      </c>
      <c r="H118" s="120">
        <v>119.49</v>
      </c>
      <c r="I118" s="122">
        <f t="shared" ref="I118:I134" si="3">H118*B118</f>
        <v>238.98</v>
      </c>
      <c r="J118" s="115"/>
    </row>
    <row r="119" spans="1:10" ht="132">
      <c r="A119" s="111"/>
      <c r="B119" s="118">
        <v>24</v>
      </c>
      <c r="C119" s="128" t="s">
        <v>917</v>
      </c>
      <c r="D119" s="124" t="s">
        <v>745</v>
      </c>
      <c r="E119" s="164" t="s">
        <v>277</v>
      </c>
      <c r="F119" s="165"/>
      <c r="G119" s="125" t="s">
        <v>919</v>
      </c>
      <c r="H119" s="120">
        <v>39.590000000000003</v>
      </c>
      <c r="I119" s="122">
        <f t="shared" si="3"/>
        <v>950.16000000000008</v>
      </c>
      <c r="J119" s="115"/>
    </row>
    <row r="120" spans="1:10" ht="132">
      <c r="A120" s="111"/>
      <c r="B120" s="118">
        <v>12</v>
      </c>
      <c r="C120" s="128" t="s">
        <v>917</v>
      </c>
      <c r="D120" s="124" t="s">
        <v>766</v>
      </c>
      <c r="E120" s="164" t="s">
        <v>277</v>
      </c>
      <c r="F120" s="165"/>
      <c r="G120" s="125" t="s">
        <v>919</v>
      </c>
      <c r="H120" s="120">
        <v>43.22</v>
      </c>
      <c r="I120" s="122">
        <f t="shared" si="3"/>
        <v>518.64</v>
      </c>
      <c r="J120" s="115"/>
    </row>
    <row r="121" spans="1:10" ht="132">
      <c r="A121" s="111"/>
      <c r="B121" s="118">
        <v>10</v>
      </c>
      <c r="C121" s="128" t="s">
        <v>917</v>
      </c>
      <c r="D121" s="124" t="s">
        <v>750</v>
      </c>
      <c r="E121" s="164" t="s">
        <v>277</v>
      </c>
      <c r="F121" s="165"/>
      <c r="G121" s="125" t="s">
        <v>919</v>
      </c>
      <c r="H121" s="120">
        <v>57.75</v>
      </c>
      <c r="I121" s="122">
        <f t="shared" si="3"/>
        <v>577.5</v>
      </c>
      <c r="J121" s="115"/>
    </row>
    <row r="122" spans="1:10" ht="132">
      <c r="A122" s="111"/>
      <c r="B122" s="118">
        <v>6</v>
      </c>
      <c r="C122" s="128" t="s">
        <v>917</v>
      </c>
      <c r="D122" s="124" t="s">
        <v>855</v>
      </c>
      <c r="E122" s="164" t="s">
        <v>277</v>
      </c>
      <c r="F122" s="165"/>
      <c r="G122" s="125" t="s">
        <v>919</v>
      </c>
      <c r="H122" s="120">
        <v>66.83</v>
      </c>
      <c r="I122" s="122">
        <f t="shared" si="3"/>
        <v>400.98</v>
      </c>
      <c r="J122" s="115"/>
    </row>
    <row r="123" spans="1:10" ht="132">
      <c r="A123" s="111"/>
      <c r="B123" s="118">
        <v>2</v>
      </c>
      <c r="C123" s="128" t="s">
        <v>917</v>
      </c>
      <c r="D123" s="124" t="s">
        <v>924</v>
      </c>
      <c r="E123" s="164" t="s">
        <v>277</v>
      </c>
      <c r="F123" s="165"/>
      <c r="G123" s="125" t="s">
        <v>919</v>
      </c>
      <c r="H123" s="120">
        <v>157.63</v>
      </c>
      <c r="I123" s="122">
        <f t="shared" si="3"/>
        <v>315.26</v>
      </c>
      <c r="J123" s="115"/>
    </row>
    <row r="124" spans="1:10" ht="132">
      <c r="A124" s="111"/>
      <c r="B124" s="118">
        <v>8</v>
      </c>
      <c r="C124" s="128" t="s">
        <v>917</v>
      </c>
      <c r="D124" s="124" t="s">
        <v>926</v>
      </c>
      <c r="E124" s="164" t="s">
        <v>277</v>
      </c>
      <c r="F124" s="165"/>
      <c r="G124" s="125" t="s">
        <v>919</v>
      </c>
      <c r="H124" s="120">
        <v>45.04</v>
      </c>
      <c r="I124" s="122">
        <f t="shared" si="3"/>
        <v>360.32</v>
      </c>
      <c r="J124" s="115"/>
    </row>
    <row r="125" spans="1:10" ht="132">
      <c r="A125" s="111"/>
      <c r="B125" s="118">
        <v>4</v>
      </c>
      <c r="C125" s="128" t="s">
        <v>917</v>
      </c>
      <c r="D125" s="124" t="s">
        <v>928</v>
      </c>
      <c r="E125" s="164" t="s">
        <v>276</v>
      </c>
      <c r="F125" s="165"/>
      <c r="G125" s="125" t="s">
        <v>919</v>
      </c>
      <c r="H125" s="120">
        <v>48.67</v>
      </c>
      <c r="I125" s="122">
        <f t="shared" si="3"/>
        <v>194.68</v>
      </c>
      <c r="J125" s="115"/>
    </row>
    <row r="126" spans="1:10" ht="60">
      <c r="A126" s="111"/>
      <c r="B126" s="118">
        <v>2</v>
      </c>
      <c r="C126" s="128" t="s">
        <v>929</v>
      </c>
      <c r="D126" s="124" t="s">
        <v>819</v>
      </c>
      <c r="E126" s="164" t="s">
        <v>277</v>
      </c>
      <c r="F126" s="165"/>
      <c r="G126" s="125" t="s">
        <v>931</v>
      </c>
      <c r="H126" s="120">
        <v>19.61</v>
      </c>
      <c r="I126" s="122">
        <f t="shared" si="3"/>
        <v>39.22</v>
      </c>
      <c r="J126" s="115"/>
    </row>
    <row r="127" spans="1:10" ht="60">
      <c r="A127" s="111"/>
      <c r="B127" s="118">
        <v>2</v>
      </c>
      <c r="C127" s="128" t="s">
        <v>929</v>
      </c>
      <c r="D127" s="124" t="s">
        <v>819</v>
      </c>
      <c r="E127" s="164" t="s">
        <v>587</v>
      </c>
      <c r="F127" s="165"/>
      <c r="G127" s="125" t="s">
        <v>931</v>
      </c>
      <c r="H127" s="120">
        <v>19.61</v>
      </c>
      <c r="I127" s="122">
        <f t="shared" si="3"/>
        <v>39.22</v>
      </c>
      <c r="J127" s="115"/>
    </row>
    <row r="128" spans="1:10" ht="60">
      <c r="A128" s="111"/>
      <c r="B128" s="118">
        <v>2</v>
      </c>
      <c r="C128" s="128" t="s">
        <v>929</v>
      </c>
      <c r="D128" s="124" t="s">
        <v>769</v>
      </c>
      <c r="E128" s="164" t="s">
        <v>277</v>
      </c>
      <c r="F128" s="165"/>
      <c r="G128" s="125" t="s">
        <v>931</v>
      </c>
      <c r="H128" s="120">
        <v>31.6</v>
      </c>
      <c r="I128" s="122">
        <f t="shared" si="3"/>
        <v>63.2</v>
      </c>
      <c r="J128" s="115"/>
    </row>
    <row r="129" spans="1:10" ht="60">
      <c r="A129" s="111"/>
      <c r="B129" s="118">
        <v>2</v>
      </c>
      <c r="C129" s="128" t="s">
        <v>929</v>
      </c>
      <c r="D129" s="124" t="s">
        <v>769</v>
      </c>
      <c r="E129" s="164" t="s">
        <v>587</v>
      </c>
      <c r="F129" s="165"/>
      <c r="G129" s="125" t="s">
        <v>931</v>
      </c>
      <c r="H129" s="120">
        <v>31.6</v>
      </c>
      <c r="I129" s="122">
        <f t="shared" si="3"/>
        <v>63.2</v>
      </c>
      <c r="J129" s="115"/>
    </row>
    <row r="130" spans="1:10" ht="72">
      <c r="A130" s="111"/>
      <c r="B130" s="118">
        <v>2</v>
      </c>
      <c r="C130" s="128" t="s">
        <v>935</v>
      </c>
      <c r="D130" s="124" t="s">
        <v>766</v>
      </c>
      <c r="E130" s="164"/>
      <c r="F130" s="165"/>
      <c r="G130" s="125" t="s">
        <v>937</v>
      </c>
      <c r="H130" s="120">
        <v>39.590000000000003</v>
      </c>
      <c r="I130" s="122">
        <f t="shared" si="3"/>
        <v>79.180000000000007</v>
      </c>
      <c r="J130" s="115"/>
    </row>
    <row r="131" spans="1:10" ht="72">
      <c r="A131" s="111"/>
      <c r="B131" s="118">
        <v>6</v>
      </c>
      <c r="C131" s="128" t="s">
        <v>935</v>
      </c>
      <c r="D131" s="124" t="s">
        <v>819</v>
      </c>
      <c r="E131" s="164"/>
      <c r="F131" s="165"/>
      <c r="G131" s="125" t="s">
        <v>937</v>
      </c>
      <c r="H131" s="120">
        <v>43.22</v>
      </c>
      <c r="I131" s="122">
        <f t="shared" si="3"/>
        <v>259.32</v>
      </c>
      <c r="J131" s="115"/>
    </row>
    <row r="132" spans="1:10" ht="84">
      <c r="A132" s="111"/>
      <c r="B132" s="118">
        <v>4</v>
      </c>
      <c r="C132" s="128" t="s">
        <v>939</v>
      </c>
      <c r="D132" s="124" t="s">
        <v>819</v>
      </c>
      <c r="E132" s="164" t="s">
        <v>733</v>
      </c>
      <c r="F132" s="165"/>
      <c r="G132" s="125" t="s">
        <v>941</v>
      </c>
      <c r="H132" s="120">
        <v>19.61</v>
      </c>
      <c r="I132" s="122">
        <f t="shared" si="3"/>
        <v>78.44</v>
      </c>
      <c r="J132" s="115"/>
    </row>
    <row r="133" spans="1:10" ht="84">
      <c r="A133" s="111"/>
      <c r="B133" s="118">
        <v>2</v>
      </c>
      <c r="C133" s="128" t="s">
        <v>939</v>
      </c>
      <c r="D133" s="124" t="s">
        <v>748</v>
      </c>
      <c r="E133" s="164" t="s">
        <v>743</v>
      </c>
      <c r="F133" s="165"/>
      <c r="G133" s="125" t="s">
        <v>941</v>
      </c>
      <c r="H133" s="120">
        <v>21.43</v>
      </c>
      <c r="I133" s="122">
        <f t="shared" si="3"/>
        <v>42.86</v>
      </c>
      <c r="J133" s="115"/>
    </row>
    <row r="134" spans="1:10" ht="60">
      <c r="A134" s="111"/>
      <c r="B134" s="119">
        <v>4</v>
      </c>
      <c r="C134" s="129" t="s">
        <v>943</v>
      </c>
      <c r="D134" s="126" t="s">
        <v>750</v>
      </c>
      <c r="E134" s="166" t="s">
        <v>277</v>
      </c>
      <c r="F134" s="167"/>
      <c r="G134" s="127" t="s">
        <v>945</v>
      </c>
      <c r="H134" s="121">
        <v>25.06</v>
      </c>
      <c r="I134" s="123">
        <f t="shared" si="3"/>
        <v>100.24</v>
      </c>
      <c r="J134" s="115"/>
    </row>
  </sheetData>
  <mergeCells count="118">
    <mergeCell ref="I6:I7"/>
    <mergeCell ref="E24:F24"/>
    <mergeCell ref="I10:I11"/>
    <mergeCell ref="I14:I15"/>
    <mergeCell ref="E20:F20"/>
    <mergeCell ref="E21:F21"/>
    <mergeCell ref="E22:F22"/>
    <mergeCell ref="E23:F23"/>
    <mergeCell ref="E30:F30"/>
    <mergeCell ref="E31:F31"/>
    <mergeCell ref="E32:F32"/>
    <mergeCell ref="E33:F33"/>
    <mergeCell ref="E34:F34"/>
    <mergeCell ref="E25:F25"/>
    <mergeCell ref="E26:F26"/>
    <mergeCell ref="E27:F27"/>
    <mergeCell ref="E28:F28"/>
    <mergeCell ref="E29:F29"/>
    <mergeCell ref="E40:F40"/>
    <mergeCell ref="E41:F41"/>
    <mergeCell ref="E42:F42"/>
    <mergeCell ref="E43:F43"/>
    <mergeCell ref="E44:F44"/>
    <mergeCell ref="E35:F35"/>
    <mergeCell ref="E36:F36"/>
    <mergeCell ref="E37:F37"/>
    <mergeCell ref="E38:F38"/>
    <mergeCell ref="E39:F39"/>
    <mergeCell ref="E50:F50"/>
    <mergeCell ref="E51:F51"/>
    <mergeCell ref="E52:F52"/>
    <mergeCell ref="E53:F53"/>
    <mergeCell ref="E54:F54"/>
    <mergeCell ref="E45:F45"/>
    <mergeCell ref="E46:F46"/>
    <mergeCell ref="E47:F47"/>
    <mergeCell ref="E48:F48"/>
    <mergeCell ref="E49:F49"/>
    <mergeCell ref="E60:F60"/>
    <mergeCell ref="E61:F61"/>
    <mergeCell ref="E62:F62"/>
    <mergeCell ref="E63:F63"/>
    <mergeCell ref="E64:F64"/>
    <mergeCell ref="E55:F55"/>
    <mergeCell ref="E56:F56"/>
    <mergeCell ref="E57:F57"/>
    <mergeCell ref="E58:F58"/>
    <mergeCell ref="E59:F59"/>
    <mergeCell ref="E70:F70"/>
    <mergeCell ref="E71:F71"/>
    <mergeCell ref="E72:F72"/>
    <mergeCell ref="E73:F73"/>
    <mergeCell ref="E74:F74"/>
    <mergeCell ref="E65:F65"/>
    <mergeCell ref="E66:F66"/>
    <mergeCell ref="E67:F67"/>
    <mergeCell ref="E68:F68"/>
    <mergeCell ref="E69:F69"/>
    <mergeCell ref="E80:F80"/>
    <mergeCell ref="E81:F81"/>
    <mergeCell ref="E82:F82"/>
    <mergeCell ref="E83:F83"/>
    <mergeCell ref="E84:F84"/>
    <mergeCell ref="E75:F75"/>
    <mergeCell ref="E76:F76"/>
    <mergeCell ref="E77:F77"/>
    <mergeCell ref="E78:F78"/>
    <mergeCell ref="E79:F79"/>
    <mergeCell ref="E90:F90"/>
    <mergeCell ref="E91:F91"/>
    <mergeCell ref="E92:F92"/>
    <mergeCell ref="E93:F93"/>
    <mergeCell ref="E94:F94"/>
    <mergeCell ref="E85:F85"/>
    <mergeCell ref="E86:F86"/>
    <mergeCell ref="E87:F87"/>
    <mergeCell ref="E88:F88"/>
    <mergeCell ref="E89:F89"/>
    <mergeCell ref="E100:F100"/>
    <mergeCell ref="E101:F101"/>
    <mergeCell ref="E102:F102"/>
    <mergeCell ref="E103:F103"/>
    <mergeCell ref="E104:F104"/>
    <mergeCell ref="E95:F95"/>
    <mergeCell ref="E96:F96"/>
    <mergeCell ref="E97:F97"/>
    <mergeCell ref="E98:F98"/>
    <mergeCell ref="E99:F99"/>
    <mergeCell ref="E110:F110"/>
    <mergeCell ref="E111:F111"/>
    <mergeCell ref="E112:F112"/>
    <mergeCell ref="E113:F113"/>
    <mergeCell ref="E114:F114"/>
    <mergeCell ref="E105:F105"/>
    <mergeCell ref="E106:F106"/>
    <mergeCell ref="E107:F107"/>
    <mergeCell ref="E108:F108"/>
    <mergeCell ref="E109:F109"/>
    <mergeCell ref="E120:F120"/>
    <mergeCell ref="E121:F121"/>
    <mergeCell ref="E122:F122"/>
    <mergeCell ref="E123:F123"/>
    <mergeCell ref="E124:F124"/>
    <mergeCell ref="E115:F115"/>
    <mergeCell ref="E116:F116"/>
    <mergeCell ref="E117:F117"/>
    <mergeCell ref="E118:F118"/>
    <mergeCell ref="E119:F119"/>
    <mergeCell ref="E130:F130"/>
    <mergeCell ref="E131:F131"/>
    <mergeCell ref="E132:F132"/>
    <mergeCell ref="E133:F133"/>
    <mergeCell ref="E134:F134"/>
    <mergeCell ref="E125:F125"/>
    <mergeCell ref="E126:F126"/>
    <mergeCell ref="E127:F127"/>
    <mergeCell ref="E128:F128"/>
    <mergeCell ref="E129:F12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P146"/>
  <sheetViews>
    <sheetView zoomScale="90" zoomScaleNormal="90" workbookViewId="0"/>
  </sheetViews>
  <sheetFormatPr defaultRowHeight="15" outlineLevelRow="1"/>
  <cols>
    <col min="1" max="1" width="1.5703125" customWidth="1"/>
    <col min="2" max="2" width="5.7109375" customWidth="1"/>
    <col min="3" max="3" width="12.85546875" customWidth="1"/>
    <col min="4" max="4" width="17.140625" hidden="1" customWidth="1"/>
    <col min="5" max="5" width="8.5703125" hidden="1" customWidth="1"/>
    <col min="6" max="6" width="17.140625" customWidth="1"/>
    <col min="7" max="8" width="8.5703125" customWidth="1"/>
    <col min="9" max="9" width="51.42578125" customWidth="1"/>
    <col min="10" max="10" width="11.42578125" customWidth="1"/>
    <col min="11" max="11" width="0" hidden="1" customWidth="1"/>
    <col min="12" max="12" width="14.7109375" customWidth="1"/>
    <col min="13" max="13" width="1.5703125" customWidth="1"/>
  </cols>
  <sheetData>
    <row r="1" spans="1:16" ht="12.75" customHeight="1">
      <c r="A1" s="3"/>
      <c r="B1" s="4"/>
      <c r="C1" s="4"/>
      <c r="D1" s="4"/>
      <c r="E1" s="4"/>
      <c r="F1" s="4"/>
      <c r="G1" s="4"/>
      <c r="H1" s="4"/>
      <c r="I1" s="4"/>
      <c r="J1" s="4"/>
      <c r="K1" s="4"/>
      <c r="L1" s="4"/>
      <c r="M1" s="5"/>
      <c r="O1" s="94">
        <f>O2/O3</f>
        <v>1</v>
      </c>
      <c r="P1" t="s">
        <v>185</v>
      </c>
    </row>
    <row r="2" spans="1:16" ht="15.75" customHeight="1">
      <c r="A2" s="111"/>
      <c r="B2" s="144" t="s">
        <v>139</v>
      </c>
      <c r="C2" s="137"/>
      <c r="D2" s="137"/>
      <c r="E2" s="137"/>
      <c r="F2" s="137"/>
      <c r="G2" s="137"/>
      <c r="H2" s="137"/>
      <c r="I2" s="137"/>
      <c r="J2" s="137"/>
      <c r="K2" s="137"/>
      <c r="L2" s="145" t="s">
        <v>145</v>
      </c>
      <c r="M2" s="112"/>
      <c r="O2">
        <v>31625.360000000011</v>
      </c>
      <c r="P2" t="s">
        <v>186</v>
      </c>
    </row>
    <row r="3" spans="1:16" ht="12.75" customHeight="1">
      <c r="A3" s="111"/>
      <c r="B3" s="138" t="s">
        <v>140</v>
      </c>
      <c r="C3" s="137"/>
      <c r="D3" s="137"/>
      <c r="E3" s="137"/>
      <c r="F3" s="137"/>
      <c r="G3" s="137"/>
      <c r="H3" s="137"/>
      <c r="I3" s="137"/>
      <c r="J3" s="137"/>
      <c r="K3" s="137"/>
      <c r="L3" s="137"/>
      <c r="M3" s="112"/>
      <c r="O3">
        <v>31625.360000000011</v>
      </c>
      <c r="P3" t="s">
        <v>187</v>
      </c>
    </row>
    <row r="4" spans="1:16" ht="12.75" customHeight="1">
      <c r="A4" s="111"/>
      <c r="B4" s="138" t="s">
        <v>141</v>
      </c>
      <c r="C4" s="137"/>
      <c r="D4" s="137"/>
      <c r="E4" s="137"/>
      <c r="F4" s="137"/>
      <c r="G4" s="137"/>
      <c r="H4" s="137"/>
      <c r="I4" s="137"/>
      <c r="J4" s="137"/>
      <c r="K4" s="137"/>
      <c r="L4" s="137"/>
      <c r="M4" s="112"/>
    </row>
    <row r="5" spans="1:16" ht="12.75" customHeight="1">
      <c r="A5" s="111"/>
      <c r="B5" s="138" t="s">
        <v>142</v>
      </c>
      <c r="C5" s="137"/>
      <c r="D5" s="137"/>
      <c r="E5" s="137"/>
      <c r="F5" s="137"/>
      <c r="G5" s="137"/>
      <c r="H5" s="137"/>
      <c r="I5" s="137"/>
      <c r="J5" s="137"/>
      <c r="K5" s="103"/>
      <c r="L5" s="103" t="s">
        <v>199</v>
      </c>
      <c r="M5" s="112"/>
    </row>
    <row r="6" spans="1:16" ht="12.75" customHeight="1">
      <c r="A6" s="111"/>
      <c r="B6" s="138" t="s">
        <v>143</v>
      </c>
      <c r="C6" s="137"/>
      <c r="D6" s="137"/>
      <c r="E6" s="137"/>
      <c r="F6" s="137"/>
      <c r="G6" s="137"/>
      <c r="H6" s="137"/>
      <c r="I6" s="137"/>
      <c r="J6" s="137"/>
      <c r="K6" s="177"/>
      <c r="L6" s="177" t="str">
        <f>IF(Invoice!K6&lt;&gt;"", Invoice!K6, "")</f>
        <v>54463</v>
      </c>
      <c r="M6" s="112"/>
    </row>
    <row r="7" spans="1:16" ht="12.75" customHeight="1">
      <c r="A7" s="111"/>
      <c r="B7" s="138" t="s">
        <v>144</v>
      </c>
      <c r="C7" s="137"/>
      <c r="D7" s="137"/>
      <c r="E7" s="137"/>
      <c r="F7" s="137"/>
      <c r="G7" s="137"/>
      <c r="H7" s="137"/>
      <c r="I7" s="137"/>
      <c r="J7" s="137"/>
      <c r="K7" s="178"/>
      <c r="L7" s="176"/>
      <c r="M7" s="112"/>
    </row>
    <row r="8" spans="1:16" ht="12.75" customHeight="1">
      <c r="A8" s="111"/>
      <c r="B8" s="137"/>
      <c r="C8" s="137"/>
      <c r="D8" s="137"/>
      <c r="E8" s="137"/>
      <c r="F8" s="137"/>
      <c r="G8" s="137"/>
      <c r="H8" s="137"/>
      <c r="I8" s="137"/>
      <c r="J8" s="137"/>
      <c r="K8" s="137"/>
      <c r="L8" s="137"/>
      <c r="M8" s="112"/>
    </row>
    <row r="9" spans="1:16" ht="12.75" customHeight="1">
      <c r="A9" s="111"/>
      <c r="B9" s="105" t="s">
        <v>5</v>
      </c>
      <c r="C9" s="106"/>
      <c r="D9" s="106"/>
      <c r="E9" s="107"/>
      <c r="F9" s="106"/>
      <c r="G9" s="107"/>
      <c r="H9" s="102"/>
      <c r="I9" s="103" t="s">
        <v>12</v>
      </c>
      <c r="J9" s="137"/>
      <c r="K9" s="137"/>
      <c r="L9" s="103" t="s">
        <v>709</v>
      </c>
      <c r="M9" s="112"/>
    </row>
    <row r="10" spans="1:16" ht="15" customHeight="1">
      <c r="A10" s="111"/>
      <c r="B10" s="111" t="s">
        <v>721</v>
      </c>
      <c r="C10" s="137"/>
      <c r="D10" s="137"/>
      <c r="E10" s="112"/>
      <c r="F10" s="137"/>
      <c r="G10" s="112"/>
      <c r="H10" s="113"/>
      <c r="I10" s="113" t="s">
        <v>721</v>
      </c>
      <c r="J10" s="137"/>
      <c r="K10" s="137"/>
      <c r="L10" s="172">
        <f>IF(Invoice!K10&lt;&gt;"",Invoice!K10,"")</f>
        <v>45434</v>
      </c>
      <c r="M10" s="112"/>
    </row>
    <row r="11" spans="1:16" ht="12.75" customHeight="1">
      <c r="A11" s="111"/>
      <c r="B11" s="111" t="s">
        <v>722</v>
      </c>
      <c r="C11" s="137"/>
      <c r="D11" s="137"/>
      <c r="E11" s="112"/>
      <c r="F11" s="137"/>
      <c r="G11" s="112"/>
      <c r="H11" s="113"/>
      <c r="I11" s="113" t="s">
        <v>722</v>
      </c>
      <c r="J11" s="137"/>
      <c r="K11" s="137"/>
      <c r="L11" s="173"/>
      <c r="M11" s="112"/>
    </row>
    <row r="12" spans="1:16" ht="12.75" customHeight="1">
      <c r="A12" s="111"/>
      <c r="B12" s="111" t="s">
        <v>723</v>
      </c>
      <c r="C12" s="137"/>
      <c r="D12" s="137"/>
      <c r="E12" s="112"/>
      <c r="F12" s="137"/>
      <c r="G12" s="112"/>
      <c r="H12" s="113"/>
      <c r="I12" s="113" t="s">
        <v>723</v>
      </c>
      <c r="J12" s="137"/>
      <c r="K12" s="137"/>
      <c r="L12" s="137"/>
      <c r="M12" s="112"/>
    </row>
    <row r="13" spans="1:16" ht="12.75" customHeight="1">
      <c r="A13" s="111"/>
      <c r="B13" s="111" t="s">
        <v>724</v>
      </c>
      <c r="C13" s="137"/>
      <c r="D13" s="137"/>
      <c r="E13" s="112"/>
      <c r="F13" s="137"/>
      <c r="G13" s="112"/>
      <c r="H13" s="113"/>
      <c r="I13" s="113" t="s">
        <v>724</v>
      </c>
      <c r="J13" s="137"/>
      <c r="K13" s="137"/>
      <c r="L13" s="103" t="s">
        <v>16</v>
      </c>
      <c r="M13" s="112"/>
    </row>
    <row r="14" spans="1:16" ht="15" customHeight="1">
      <c r="A14" s="111"/>
      <c r="B14" s="111" t="s">
        <v>156</v>
      </c>
      <c r="C14" s="137"/>
      <c r="D14" s="137"/>
      <c r="E14" s="112"/>
      <c r="F14" s="137"/>
      <c r="G14" s="112"/>
      <c r="H14" s="113"/>
      <c r="I14" s="113" t="s">
        <v>156</v>
      </c>
      <c r="J14" s="137"/>
      <c r="K14" s="137"/>
      <c r="L14" s="172">
        <v>45431</v>
      </c>
      <c r="M14" s="112"/>
    </row>
    <row r="15" spans="1:16" ht="15" customHeight="1">
      <c r="A15" s="111"/>
      <c r="B15" s="6" t="s">
        <v>11</v>
      </c>
      <c r="C15" s="7"/>
      <c r="D15" s="7"/>
      <c r="E15" s="8"/>
      <c r="F15" s="7"/>
      <c r="G15" s="8"/>
      <c r="H15" s="113"/>
      <c r="I15" s="9" t="s">
        <v>11</v>
      </c>
      <c r="J15" s="137"/>
      <c r="K15" s="137"/>
      <c r="L15" s="174"/>
      <c r="M15" s="112"/>
    </row>
    <row r="16" spans="1:16" ht="15" customHeight="1">
      <c r="A16" s="111"/>
      <c r="B16" s="137"/>
      <c r="C16" s="137"/>
      <c r="D16" s="137"/>
      <c r="E16" s="137"/>
      <c r="F16" s="137"/>
      <c r="G16" s="137"/>
      <c r="H16" s="137"/>
      <c r="I16" s="137"/>
      <c r="J16" s="141" t="s">
        <v>710</v>
      </c>
      <c r="K16" s="141" t="s">
        <v>710</v>
      </c>
      <c r="L16" s="146">
        <v>42834</v>
      </c>
      <c r="M16" s="112"/>
    </row>
    <row r="17" spans="1:13" ht="12.75" customHeight="1">
      <c r="A17" s="111"/>
      <c r="B17" s="137" t="s">
        <v>725</v>
      </c>
      <c r="C17" s="137"/>
      <c r="D17" s="137"/>
      <c r="E17" s="137"/>
      <c r="F17" s="137"/>
      <c r="G17" s="137"/>
      <c r="H17" s="137"/>
      <c r="I17" s="137"/>
      <c r="J17" s="141" t="s">
        <v>147</v>
      </c>
      <c r="K17" s="141" t="s">
        <v>147</v>
      </c>
      <c r="L17" s="146" t="str">
        <f>IF(Invoice!K17&lt;&gt;"",Invoice!K17,"")</f>
        <v>Sunny</v>
      </c>
      <c r="M17" s="112"/>
    </row>
    <row r="18" spans="1:13" ht="18" customHeight="1">
      <c r="A18" s="111"/>
      <c r="B18" s="137" t="s">
        <v>726</v>
      </c>
      <c r="C18" s="137"/>
      <c r="D18" s="137"/>
      <c r="E18" s="137"/>
      <c r="F18" s="137"/>
      <c r="G18" s="137"/>
      <c r="H18" s="137"/>
      <c r="I18" s="137"/>
      <c r="J18" s="139" t="s">
        <v>262</v>
      </c>
      <c r="K18" s="139" t="s">
        <v>262</v>
      </c>
      <c r="L18" s="108" t="s">
        <v>280</v>
      </c>
      <c r="M18" s="112"/>
    </row>
    <row r="19" spans="1:13" ht="12.75" customHeight="1">
      <c r="A19" s="111"/>
      <c r="B19" s="137"/>
      <c r="C19" s="137"/>
      <c r="D19" s="137"/>
      <c r="E19" s="137"/>
      <c r="F19" s="137"/>
      <c r="G19" s="137"/>
      <c r="H19" s="137"/>
      <c r="I19" s="137"/>
      <c r="J19" s="137"/>
      <c r="K19" s="137"/>
      <c r="L19" s="137"/>
      <c r="M19" s="112"/>
    </row>
    <row r="20" spans="1:13" ht="12.75" customHeight="1">
      <c r="A20" s="111"/>
      <c r="B20" s="104" t="s">
        <v>202</v>
      </c>
      <c r="C20" s="104" t="s">
        <v>203</v>
      </c>
      <c r="D20" s="114" t="s">
        <v>288</v>
      </c>
      <c r="E20" s="114" t="s">
        <v>712</v>
      </c>
      <c r="F20" s="114" t="s">
        <v>204</v>
      </c>
      <c r="G20" s="168" t="s">
        <v>205</v>
      </c>
      <c r="H20" s="169"/>
      <c r="I20" s="104" t="s">
        <v>173</v>
      </c>
      <c r="J20" s="104" t="s">
        <v>206</v>
      </c>
      <c r="K20" s="104" t="s">
        <v>206</v>
      </c>
      <c r="L20" s="104" t="s">
        <v>26</v>
      </c>
      <c r="M20" s="112"/>
    </row>
    <row r="21" spans="1:13" ht="12.75" customHeight="1">
      <c r="A21" s="111"/>
      <c r="B21" s="116"/>
      <c r="C21" s="116"/>
      <c r="D21" s="117"/>
      <c r="E21" s="117"/>
      <c r="F21" s="117"/>
      <c r="G21" s="170"/>
      <c r="H21" s="171"/>
      <c r="I21" s="116" t="s">
        <v>146</v>
      </c>
      <c r="J21" s="116"/>
      <c r="K21" s="116"/>
      <c r="L21" s="116"/>
      <c r="M21" s="112"/>
    </row>
    <row r="22" spans="1:13" ht="12.75" customHeight="1">
      <c r="A22" s="111"/>
      <c r="B22" s="118">
        <f>'Tax Invoice'!D18</f>
        <v>2</v>
      </c>
      <c r="C22" s="128" t="s">
        <v>727</v>
      </c>
      <c r="D22" s="124" t="s">
        <v>946</v>
      </c>
      <c r="E22" s="132" t="s">
        <v>728</v>
      </c>
      <c r="F22" s="124" t="s">
        <v>729</v>
      </c>
      <c r="G22" s="164" t="s">
        <v>730</v>
      </c>
      <c r="H22" s="165"/>
      <c r="I22" s="125" t="s">
        <v>731</v>
      </c>
      <c r="J22" s="120">
        <f t="shared" ref="J22:J53" si="0">ROUNDUP(K22*$O$1,2)</f>
        <v>23.61</v>
      </c>
      <c r="K22" s="120">
        <v>23.61</v>
      </c>
      <c r="L22" s="122">
        <f t="shared" ref="L22:L53" si="1">J22*B22</f>
        <v>47.22</v>
      </c>
      <c r="M22" s="115"/>
    </row>
    <row r="23" spans="1:13" ht="12.75" customHeight="1">
      <c r="A23" s="111"/>
      <c r="B23" s="118">
        <f>'Tax Invoice'!D19</f>
        <v>2</v>
      </c>
      <c r="C23" s="128" t="s">
        <v>727</v>
      </c>
      <c r="D23" s="124" t="s">
        <v>946</v>
      </c>
      <c r="E23" s="132" t="s">
        <v>732</v>
      </c>
      <c r="F23" s="124" t="s">
        <v>729</v>
      </c>
      <c r="G23" s="164" t="s">
        <v>733</v>
      </c>
      <c r="H23" s="165"/>
      <c r="I23" s="125" t="s">
        <v>731</v>
      </c>
      <c r="J23" s="120">
        <f t="shared" si="0"/>
        <v>23.61</v>
      </c>
      <c r="K23" s="120">
        <v>23.61</v>
      </c>
      <c r="L23" s="122">
        <f t="shared" si="1"/>
        <v>47.22</v>
      </c>
      <c r="M23" s="115"/>
    </row>
    <row r="24" spans="1:13" ht="12.75" customHeight="1">
      <c r="A24" s="111"/>
      <c r="B24" s="118">
        <f>'Tax Invoice'!D20</f>
        <v>10</v>
      </c>
      <c r="C24" s="128" t="s">
        <v>734</v>
      </c>
      <c r="D24" s="124" t="s">
        <v>947</v>
      </c>
      <c r="E24" s="132" t="s">
        <v>735</v>
      </c>
      <c r="F24" s="124" t="s">
        <v>736</v>
      </c>
      <c r="G24" s="164" t="s">
        <v>115</v>
      </c>
      <c r="H24" s="165"/>
      <c r="I24" s="125" t="s">
        <v>737</v>
      </c>
      <c r="J24" s="120">
        <f t="shared" si="0"/>
        <v>19.98</v>
      </c>
      <c r="K24" s="120">
        <v>19.98</v>
      </c>
      <c r="L24" s="122">
        <f t="shared" si="1"/>
        <v>199.8</v>
      </c>
      <c r="M24" s="115"/>
    </row>
    <row r="25" spans="1:13" ht="12.75" customHeight="1">
      <c r="A25" s="111"/>
      <c r="B25" s="118">
        <f>'Tax Invoice'!D21</f>
        <v>8</v>
      </c>
      <c r="C25" s="128" t="s">
        <v>734</v>
      </c>
      <c r="D25" s="124" t="s">
        <v>947</v>
      </c>
      <c r="E25" s="132" t="s">
        <v>738</v>
      </c>
      <c r="F25" s="124" t="s">
        <v>736</v>
      </c>
      <c r="G25" s="164" t="s">
        <v>730</v>
      </c>
      <c r="H25" s="165"/>
      <c r="I25" s="125" t="s">
        <v>737</v>
      </c>
      <c r="J25" s="120">
        <f t="shared" si="0"/>
        <v>19.98</v>
      </c>
      <c r="K25" s="120">
        <v>19.98</v>
      </c>
      <c r="L25" s="122">
        <f t="shared" si="1"/>
        <v>159.84</v>
      </c>
      <c r="M25" s="115"/>
    </row>
    <row r="26" spans="1:13" ht="12.75" customHeight="1">
      <c r="A26" s="111"/>
      <c r="B26" s="118">
        <f>'Tax Invoice'!D22</f>
        <v>8</v>
      </c>
      <c r="C26" s="128" t="s">
        <v>734</v>
      </c>
      <c r="D26" s="124" t="s">
        <v>947</v>
      </c>
      <c r="E26" s="132" t="s">
        <v>739</v>
      </c>
      <c r="F26" s="124" t="s">
        <v>736</v>
      </c>
      <c r="G26" s="164" t="s">
        <v>740</v>
      </c>
      <c r="H26" s="165"/>
      <c r="I26" s="125" t="s">
        <v>737</v>
      </c>
      <c r="J26" s="120">
        <f t="shared" si="0"/>
        <v>19.98</v>
      </c>
      <c r="K26" s="120">
        <v>19.98</v>
      </c>
      <c r="L26" s="122">
        <f t="shared" si="1"/>
        <v>159.84</v>
      </c>
      <c r="M26" s="115"/>
    </row>
    <row r="27" spans="1:13" ht="12.75" customHeight="1">
      <c r="A27" s="111"/>
      <c r="B27" s="118">
        <f>'Tax Invoice'!D23</f>
        <v>8</v>
      </c>
      <c r="C27" s="128" t="s">
        <v>734</v>
      </c>
      <c r="D27" s="124" t="s">
        <v>948</v>
      </c>
      <c r="E27" s="132" t="s">
        <v>741</v>
      </c>
      <c r="F27" s="124" t="s">
        <v>742</v>
      </c>
      <c r="G27" s="164" t="s">
        <v>743</v>
      </c>
      <c r="H27" s="165"/>
      <c r="I27" s="125" t="s">
        <v>737</v>
      </c>
      <c r="J27" s="120">
        <f t="shared" si="0"/>
        <v>22.52</v>
      </c>
      <c r="K27" s="120">
        <v>22.52</v>
      </c>
      <c r="L27" s="122">
        <f t="shared" si="1"/>
        <v>180.16</v>
      </c>
      <c r="M27" s="115"/>
    </row>
    <row r="28" spans="1:13" ht="12.75" customHeight="1">
      <c r="A28" s="111"/>
      <c r="B28" s="118">
        <f>'Tax Invoice'!D24</f>
        <v>4</v>
      </c>
      <c r="C28" s="128" t="s">
        <v>734</v>
      </c>
      <c r="D28" s="124" t="s">
        <v>949</v>
      </c>
      <c r="E28" s="132" t="s">
        <v>744</v>
      </c>
      <c r="F28" s="124" t="s">
        <v>745</v>
      </c>
      <c r="G28" s="164" t="s">
        <v>587</v>
      </c>
      <c r="H28" s="165"/>
      <c r="I28" s="125" t="s">
        <v>737</v>
      </c>
      <c r="J28" s="120">
        <f t="shared" si="0"/>
        <v>23.61</v>
      </c>
      <c r="K28" s="120">
        <v>23.61</v>
      </c>
      <c r="L28" s="122">
        <f t="shared" si="1"/>
        <v>94.44</v>
      </c>
      <c r="M28" s="115"/>
    </row>
    <row r="29" spans="1:13" ht="12.75" customHeight="1">
      <c r="A29" s="111"/>
      <c r="B29" s="118">
        <f>'Tax Invoice'!D25</f>
        <v>4</v>
      </c>
      <c r="C29" s="128" t="s">
        <v>734</v>
      </c>
      <c r="D29" s="124" t="s">
        <v>949</v>
      </c>
      <c r="E29" s="132" t="s">
        <v>746</v>
      </c>
      <c r="F29" s="124" t="s">
        <v>745</v>
      </c>
      <c r="G29" s="164" t="s">
        <v>743</v>
      </c>
      <c r="H29" s="165"/>
      <c r="I29" s="125" t="s">
        <v>737</v>
      </c>
      <c r="J29" s="120">
        <f t="shared" si="0"/>
        <v>23.61</v>
      </c>
      <c r="K29" s="120">
        <v>23.61</v>
      </c>
      <c r="L29" s="122">
        <f t="shared" si="1"/>
        <v>94.44</v>
      </c>
      <c r="M29" s="115"/>
    </row>
    <row r="30" spans="1:13" ht="12.75" customHeight="1">
      <c r="A30" s="111"/>
      <c r="B30" s="118">
        <f>'Tax Invoice'!D26</f>
        <v>2</v>
      </c>
      <c r="C30" s="128" t="s">
        <v>734</v>
      </c>
      <c r="D30" s="124" t="s">
        <v>950</v>
      </c>
      <c r="E30" s="132" t="s">
        <v>747</v>
      </c>
      <c r="F30" s="124" t="s">
        <v>748</v>
      </c>
      <c r="G30" s="164" t="s">
        <v>115</v>
      </c>
      <c r="H30" s="165"/>
      <c r="I30" s="125" t="s">
        <v>737</v>
      </c>
      <c r="J30" s="120">
        <f t="shared" si="0"/>
        <v>28.69</v>
      </c>
      <c r="K30" s="120">
        <v>28.69</v>
      </c>
      <c r="L30" s="122">
        <f t="shared" si="1"/>
        <v>57.38</v>
      </c>
      <c r="M30" s="115"/>
    </row>
    <row r="31" spans="1:13" ht="12.75" customHeight="1">
      <c r="A31" s="111"/>
      <c r="B31" s="118">
        <f>'Tax Invoice'!D27</f>
        <v>2</v>
      </c>
      <c r="C31" s="128" t="s">
        <v>734</v>
      </c>
      <c r="D31" s="124" t="s">
        <v>951</v>
      </c>
      <c r="E31" s="132" t="s">
        <v>749</v>
      </c>
      <c r="F31" s="124" t="s">
        <v>750</v>
      </c>
      <c r="G31" s="164" t="s">
        <v>115</v>
      </c>
      <c r="H31" s="165"/>
      <c r="I31" s="125" t="s">
        <v>737</v>
      </c>
      <c r="J31" s="120">
        <f t="shared" si="0"/>
        <v>31.96</v>
      </c>
      <c r="K31" s="120">
        <v>31.96</v>
      </c>
      <c r="L31" s="122">
        <f t="shared" si="1"/>
        <v>63.92</v>
      </c>
      <c r="M31" s="115"/>
    </row>
    <row r="32" spans="1:13" ht="12.75" customHeight="1">
      <c r="A32" s="111"/>
      <c r="B32" s="118">
        <f>'Tax Invoice'!D28</f>
        <v>6</v>
      </c>
      <c r="C32" s="128" t="s">
        <v>734</v>
      </c>
      <c r="D32" s="124" t="s">
        <v>952</v>
      </c>
      <c r="E32" s="132" t="s">
        <v>751</v>
      </c>
      <c r="F32" s="124" t="s">
        <v>752</v>
      </c>
      <c r="G32" s="164" t="s">
        <v>730</v>
      </c>
      <c r="H32" s="165"/>
      <c r="I32" s="125" t="s">
        <v>737</v>
      </c>
      <c r="J32" s="120">
        <f t="shared" si="0"/>
        <v>54.12</v>
      </c>
      <c r="K32" s="120">
        <v>54.12</v>
      </c>
      <c r="L32" s="122">
        <f t="shared" si="1"/>
        <v>324.71999999999997</v>
      </c>
      <c r="M32" s="115"/>
    </row>
    <row r="33" spans="1:13" ht="12.75" customHeight="1">
      <c r="A33" s="111"/>
      <c r="B33" s="118">
        <f>'Tax Invoice'!D29</f>
        <v>6</v>
      </c>
      <c r="C33" s="128" t="s">
        <v>753</v>
      </c>
      <c r="D33" s="124" t="s">
        <v>953</v>
      </c>
      <c r="E33" s="132" t="s">
        <v>754</v>
      </c>
      <c r="F33" s="124" t="s">
        <v>745</v>
      </c>
      <c r="G33" s="164" t="s">
        <v>743</v>
      </c>
      <c r="H33" s="165"/>
      <c r="I33" s="125" t="s">
        <v>755</v>
      </c>
      <c r="J33" s="120">
        <f t="shared" si="0"/>
        <v>28.33</v>
      </c>
      <c r="K33" s="120">
        <v>28.33</v>
      </c>
      <c r="L33" s="122">
        <f t="shared" si="1"/>
        <v>169.98</v>
      </c>
      <c r="M33" s="115"/>
    </row>
    <row r="34" spans="1:13" ht="12.75" customHeight="1">
      <c r="A34" s="111"/>
      <c r="B34" s="118">
        <f>'Tax Invoice'!D30</f>
        <v>4</v>
      </c>
      <c r="C34" s="128" t="s">
        <v>753</v>
      </c>
      <c r="D34" s="124" t="s">
        <v>954</v>
      </c>
      <c r="E34" s="132" t="s">
        <v>756</v>
      </c>
      <c r="F34" s="124" t="s">
        <v>752</v>
      </c>
      <c r="G34" s="164" t="s">
        <v>743</v>
      </c>
      <c r="H34" s="165"/>
      <c r="I34" s="125" t="s">
        <v>755</v>
      </c>
      <c r="J34" s="120">
        <f t="shared" si="0"/>
        <v>54.12</v>
      </c>
      <c r="K34" s="120">
        <v>54.12</v>
      </c>
      <c r="L34" s="122">
        <f t="shared" si="1"/>
        <v>216.48</v>
      </c>
      <c r="M34" s="115"/>
    </row>
    <row r="35" spans="1:13" ht="12.75" customHeight="1">
      <c r="A35" s="111"/>
      <c r="B35" s="118">
        <f>'Tax Invoice'!D31</f>
        <v>10</v>
      </c>
      <c r="C35" s="128" t="s">
        <v>757</v>
      </c>
      <c r="D35" s="124" t="s">
        <v>955</v>
      </c>
      <c r="E35" s="132" t="s">
        <v>758</v>
      </c>
      <c r="F35" s="124" t="s">
        <v>748</v>
      </c>
      <c r="G35" s="164" t="s">
        <v>115</v>
      </c>
      <c r="H35" s="165"/>
      <c r="I35" s="125" t="s">
        <v>759</v>
      </c>
      <c r="J35" s="120">
        <f t="shared" si="0"/>
        <v>30.51</v>
      </c>
      <c r="K35" s="120">
        <v>30.51</v>
      </c>
      <c r="L35" s="122">
        <f t="shared" si="1"/>
        <v>305.10000000000002</v>
      </c>
      <c r="M35" s="115"/>
    </row>
    <row r="36" spans="1:13" ht="12.75" customHeight="1">
      <c r="A36" s="111"/>
      <c r="B36" s="118">
        <f>'Tax Invoice'!D32</f>
        <v>2</v>
      </c>
      <c r="C36" s="128" t="s">
        <v>760</v>
      </c>
      <c r="D36" s="124" t="s">
        <v>956</v>
      </c>
      <c r="E36" s="132" t="s">
        <v>761</v>
      </c>
      <c r="F36" s="124" t="s">
        <v>742</v>
      </c>
      <c r="G36" s="164" t="s">
        <v>277</v>
      </c>
      <c r="H36" s="165"/>
      <c r="I36" s="125" t="s">
        <v>762</v>
      </c>
      <c r="J36" s="120">
        <f t="shared" si="0"/>
        <v>15.25</v>
      </c>
      <c r="K36" s="120">
        <v>15.25</v>
      </c>
      <c r="L36" s="122">
        <f t="shared" si="1"/>
        <v>30.5</v>
      </c>
      <c r="M36" s="115"/>
    </row>
    <row r="37" spans="1:13" ht="12.75" customHeight="1">
      <c r="A37" s="111"/>
      <c r="B37" s="118">
        <f>'Tax Invoice'!D33</f>
        <v>2</v>
      </c>
      <c r="C37" s="128" t="s">
        <v>760</v>
      </c>
      <c r="D37" s="124" t="s">
        <v>956</v>
      </c>
      <c r="E37" s="132" t="s">
        <v>763</v>
      </c>
      <c r="F37" s="124" t="s">
        <v>742</v>
      </c>
      <c r="G37" s="164" t="s">
        <v>587</v>
      </c>
      <c r="H37" s="165"/>
      <c r="I37" s="125" t="s">
        <v>762</v>
      </c>
      <c r="J37" s="120">
        <f t="shared" si="0"/>
        <v>15.25</v>
      </c>
      <c r="K37" s="120">
        <v>15.25</v>
      </c>
      <c r="L37" s="122">
        <f t="shared" si="1"/>
        <v>30.5</v>
      </c>
      <c r="M37" s="115"/>
    </row>
    <row r="38" spans="1:13" ht="12.75" customHeight="1">
      <c r="A38" s="111"/>
      <c r="B38" s="118">
        <f>'Tax Invoice'!D34</f>
        <v>6</v>
      </c>
      <c r="C38" s="128" t="s">
        <v>760</v>
      </c>
      <c r="D38" s="124" t="s">
        <v>957</v>
      </c>
      <c r="E38" s="132" t="s">
        <v>764</v>
      </c>
      <c r="F38" s="124" t="s">
        <v>745</v>
      </c>
      <c r="G38" s="164" t="s">
        <v>277</v>
      </c>
      <c r="H38" s="165"/>
      <c r="I38" s="125" t="s">
        <v>762</v>
      </c>
      <c r="J38" s="120">
        <f t="shared" si="0"/>
        <v>15.98</v>
      </c>
      <c r="K38" s="120">
        <v>15.98</v>
      </c>
      <c r="L38" s="122">
        <f t="shared" si="1"/>
        <v>95.88</v>
      </c>
      <c r="M38" s="115"/>
    </row>
    <row r="39" spans="1:13" ht="12.75" customHeight="1">
      <c r="A39" s="111"/>
      <c r="B39" s="118">
        <f>'Tax Invoice'!D35</f>
        <v>4</v>
      </c>
      <c r="C39" s="128" t="s">
        <v>760</v>
      </c>
      <c r="D39" s="124" t="s">
        <v>958</v>
      </c>
      <c r="E39" s="132" t="s">
        <v>765</v>
      </c>
      <c r="F39" s="124" t="s">
        <v>766</v>
      </c>
      <c r="G39" s="164" t="s">
        <v>277</v>
      </c>
      <c r="H39" s="165"/>
      <c r="I39" s="125" t="s">
        <v>762</v>
      </c>
      <c r="J39" s="120">
        <f t="shared" si="0"/>
        <v>15.98</v>
      </c>
      <c r="K39" s="120">
        <v>15.98</v>
      </c>
      <c r="L39" s="122">
        <f t="shared" si="1"/>
        <v>63.92</v>
      </c>
      <c r="M39" s="115"/>
    </row>
    <row r="40" spans="1:13" ht="12.75" customHeight="1">
      <c r="A40" s="111"/>
      <c r="B40" s="118">
        <f>'Tax Invoice'!D36</f>
        <v>4</v>
      </c>
      <c r="C40" s="128" t="s">
        <v>760</v>
      </c>
      <c r="D40" s="124" t="s">
        <v>958</v>
      </c>
      <c r="E40" s="132" t="s">
        <v>767</v>
      </c>
      <c r="F40" s="124" t="s">
        <v>766</v>
      </c>
      <c r="G40" s="164" t="s">
        <v>587</v>
      </c>
      <c r="H40" s="165"/>
      <c r="I40" s="125" t="s">
        <v>762</v>
      </c>
      <c r="J40" s="120">
        <f t="shared" si="0"/>
        <v>15.98</v>
      </c>
      <c r="K40" s="120">
        <v>15.98</v>
      </c>
      <c r="L40" s="122">
        <f t="shared" si="1"/>
        <v>63.92</v>
      </c>
      <c r="M40" s="115"/>
    </row>
    <row r="41" spans="1:13" ht="12.75" customHeight="1">
      <c r="A41" s="111"/>
      <c r="B41" s="118">
        <f>'Tax Invoice'!D37</f>
        <v>8</v>
      </c>
      <c r="C41" s="128" t="s">
        <v>760</v>
      </c>
      <c r="D41" s="124" t="s">
        <v>959</v>
      </c>
      <c r="E41" s="132" t="s">
        <v>768</v>
      </c>
      <c r="F41" s="124" t="s">
        <v>769</v>
      </c>
      <c r="G41" s="164" t="s">
        <v>115</v>
      </c>
      <c r="H41" s="165"/>
      <c r="I41" s="125" t="s">
        <v>762</v>
      </c>
      <c r="J41" s="120">
        <f t="shared" si="0"/>
        <v>31.96</v>
      </c>
      <c r="K41" s="120">
        <v>31.96</v>
      </c>
      <c r="L41" s="122">
        <f t="shared" si="1"/>
        <v>255.68</v>
      </c>
      <c r="M41" s="115"/>
    </row>
    <row r="42" spans="1:13" ht="36" customHeight="1">
      <c r="A42" s="111"/>
      <c r="B42" s="118">
        <f>'Tax Invoice'!D38</f>
        <v>4</v>
      </c>
      <c r="C42" s="128" t="s">
        <v>770</v>
      </c>
      <c r="D42" s="124" t="s">
        <v>960</v>
      </c>
      <c r="E42" s="132" t="s">
        <v>771</v>
      </c>
      <c r="F42" s="124" t="s">
        <v>750</v>
      </c>
      <c r="G42" s="164" t="s">
        <v>277</v>
      </c>
      <c r="H42" s="165"/>
      <c r="I42" s="125" t="s">
        <v>772</v>
      </c>
      <c r="J42" s="120">
        <f t="shared" si="0"/>
        <v>115.5</v>
      </c>
      <c r="K42" s="120">
        <v>115.5</v>
      </c>
      <c r="L42" s="122">
        <f t="shared" si="1"/>
        <v>462</v>
      </c>
      <c r="M42" s="115"/>
    </row>
    <row r="43" spans="1:13" ht="24" customHeight="1">
      <c r="A43" s="111"/>
      <c r="B43" s="118">
        <f>'Tax Invoice'!D39</f>
        <v>2</v>
      </c>
      <c r="C43" s="128" t="s">
        <v>773</v>
      </c>
      <c r="D43" s="124" t="s">
        <v>961</v>
      </c>
      <c r="E43" s="132" t="s">
        <v>774</v>
      </c>
      <c r="F43" s="124" t="s">
        <v>775</v>
      </c>
      <c r="G43" s="164"/>
      <c r="H43" s="165"/>
      <c r="I43" s="125" t="s">
        <v>1041</v>
      </c>
      <c r="J43" s="120">
        <f t="shared" si="0"/>
        <v>138.38</v>
      </c>
      <c r="K43" s="120">
        <v>138.38</v>
      </c>
      <c r="L43" s="122">
        <f t="shared" si="1"/>
        <v>276.76</v>
      </c>
      <c r="M43" s="115"/>
    </row>
    <row r="44" spans="1:13" ht="24" customHeight="1">
      <c r="A44" s="111"/>
      <c r="B44" s="118">
        <f>'Tax Invoice'!D40</f>
        <v>2</v>
      </c>
      <c r="C44" s="128" t="s">
        <v>773</v>
      </c>
      <c r="D44" s="124" t="s">
        <v>962</v>
      </c>
      <c r="E44" s="132" t="s">
        <v>776</v>
      </c>
      <c r="F44" s="124" t="s">
        <v>777</v>
      </c>
      <c r="G44" s="164"/>
      <c r="H44" s="165"/>
      <c r="I44" s="125" t="s">
        <v>1041</v>
      </c>
      <c r="J44" s="120">
        <f t="shared" si="0"/>
        <v>29.42</v>
      </c>
      <c r="K44" s="120">
        <v>29.42</v>
      </c>
      <c r="L44" s="122">
        <f t="shared" si="1"/>
        <v>58.84</v>
      </c>
      <c r="M44" s="115"/>
    </row>
    <row r="45" spans="1:13" ht="12.75" customHeight="1">
      <c r="A45" s="111"/>
      <c r="B45" s="118">
        <f>'Tax Invoice'!D41</f>
        <v>2</v>
      </c>
      <c r="C45" s="128" t="s">
        <v>778</v>
      </c>
      <c r="D45" s="124" t="s">
        <v>963</v>
      </c>
      <c r="E45" s="132" t="s">
        <v>779</v>
      </c>
      <c r="F45" s="124" t="s">
        <v>766</v>
      </c>
      <c r="G45" s="164"/>
      <c r="H45" s="165"/>
      <c r="I45" s="125" t="s">
        <v>780</v>
      </c>
      <c r="J45" s="120">
        <f t="shared" si="0"/>
        <v>37.770000000000003</v>
      </c>
      <c r="K45" s="120">
        <v>37.770000000000003</v>
      </c>
      <c r="L45" s="122">
        <f t="shared" si="1"/>
        <v>75.540000000000006</v>
      </c>
      <c r="M45" s="115"/>
    </row>
    <row r="46" spans="1:13" ht="12.75" customHeight="1">
      <c r="A46" s="111"/>
      <c r="B46" s="118">
        <f>'Tax Invoice'!D42</f>
        <v>2</v>
      </c>
      <c r="C46" s="128" t="s">
        <v>781</v>
      </c>
      <c r="D46" s="124" t="s">
        <v>964</v>
      </c>
      <c r="E46" s="132" t="s">
        <v>782</v>
      </c>
      <c r="F46" s="124" t="s">
        <v>729</v>
      </c>
      <c r="G46" s="164"/>
      <c r="H46" s="165"/>
      <c r="I46" s="125" t="s">
        <v>783</v>
      </c>
      <c r="J46" s="120">
        <f t="shared" si="0"/>
        <v>32.33</v>
      </c>
      <c r="K46" s="120">
        <v>32.33</v>
      </c>
      <c r="L46" s="122">
        <f t="shared" si="1"/>
        <v>64.66</v>
      </c>
      <c r="M46" s="115"/>
    </row>
    <row r="47" spans="1:13" ht="12.75" customHeight="1">
      <c r="A47" s="111"/>
      <c r="B47" s="118">
        <f>'Tax Invoice'!D43</f>
        <v>4</v>
      </c>
      <c r="C47" s="128" t="s">
        <v>781</v>
      </c>
      <c r="D47" s="124" t="s">
        <v>965</v>
      </c>
      <c r="E47" s="132" t="s">
        <v>784</v>
      </c>
      <c r="F47" s="124" t="s">
        <v>766</v>
      </c>
      <c r="G47" s="164"/>
      <c r="H47" s="165"/>
      <c r="I47" s="125" t="s">
        <v>783</v>
      </c>
      <c r="J47" s="120">
        <f t="shared" si="0"/>
        <v>37.770000000000003</v>
      </c>
      <c r="K47" s="120">
        <v>37.770000000000003</v>
      </c>
      <c r="L47" s="122">
        <f t="shared" si="1"/>
        <v>151.08000000000001</v>
      </c>
      <c r="M47" s="115"/>
    </row>
    <row r="48" spans="1:13" ht="12.75" customHeight="1">
      <c r="A48" s="111"/>
      <c r="B48" s="118">
        <f>'Tax Invoice'!D44</f>
        <v>4</v>
      </c>
      <c r="C48" s="128" t="s">
        <v>781</v>
      </c>
      <c r="D48" s="124" t="s">
        <v>966</v>
      </c>
      <c r="E48" s="132" t="s">
        <v>785</v>
      </c>
      <c r="F48" s="124" t="s">
        <v>786</v>
      </c>
      <c r="G48" s="164"/>
      <c r="H48" s="165"/>
      <c r="I48" s="125" t="s">
        <v>783</v>
      </c>
      <c r="J48" s="120">
        <f t="shared" si="0"/>
        <v>59.57</v>
      </c>
      <c r="K48" s="120">
        <v>59.57</v>
      </c>
      <c r="L48" s="122">
        <f t="shared" si="1"/>
        <v>238.28</v>
      </c>
      <c r="M48" s="115"/>
    </row>
    <row r="49" spans="1:13" ht="24" customHeight="1">
      <c r="A49" s="111"/>
      <c r="B49" s="118">
        <f>'Tax Invoice'!D45</f>
        <v>10</v>
      </c>
      <c r="C49" s="128" t="s">
        <v>787</v>
      </c>
      <c r="D49" s="124" t="s">
        <v>967</v>
      </c>
      <c r="E49" s="132" t="s">
        <v>788</v>
      </c>
      <c r="F49" s="124" t="s">
        <v>786</v>
      </c>
      <c r="G49" s="164" t="s">
        <v>277</v>
      </c>
      <c r="H49" s="165"/>
      <c r="I49" s="125" t="s">
        <v>1042</v>
      </c>
      <c r="J49" s="120">
        <f t="shared" si="0"/>
        <v>72.28</v>
      </c>
      <c r="K49" s="120">
        <v>72.28</v>
      </c>
      <c r="L49" s="122">
        <f t="shared" si="1"/>
        <v>722.8</v>
      </c>
      <c r="M49" s="115"/>
    </row>
    <row r="50" spans="1:13" ht="24" customHeight="1">
      <c r="A50" s="111"/>
      <c r="B50" s="118">
        <f>'Tax Invoice'!D46</f>
        <v>2</v>
      </c>
      <c r="C50" s="128" t="s">
        <v>787</v>
      </c>
      <c r="D50" s="124" t="s">
        <v>968</v>
      </c>
      <c r="E50" s="132" t="s">
        <v>789</v>
      </c>
      <c r="F50" s="124" t="s">
        <v>790</v>
      </c>
      <c r="G50" s="164" t="s">
        <v>277</v>
      </c>
      <c r="H50" s="165"/>
      <c r="I50" s="125" t="s">
        <v>1042</v>
      </c>
      <c r="J50" s="120">
        <f t="shared" si="0"/>
        <v>82.81</v>
      </c>
      <c r="K50" s="120">
        <v>82.81</v>
      </c>
      <c r="L50" s="122">
        <f t="shared" si="1"/>
        <v>165.62</v>
      </c>
      <c r="M50" s="115"/>
    </row>
    <row r="51" spans="1:13" ht="24" customHeight="1">
      <c r="A51" s="111"/>
      <c r="B51" s="118">
        <f>'Tax Invoice'!D47</f>
        <v>6</v>
      </c>
      <c r="C51" s="128" t="s">
        <v>787</v>
      </c>
      <c r="D51" s="124" t="s">
        <v>969</v>
      </c>
      <c r="E51" s="132" t="s">
        <v>791</v>
      </c>
      <c r="F51" s="124" t="s">
        <v>777</v>
      </c>
      <c r="G51" s="164" t="s">
        <v>277</v>
      </c>
      <c r="H51" s="165"/>
      <c r="I51" s="125" t="s">
        <v>1042</v>
      </c>
      <c r="J51" s="120">
        <f t="shared" si="0"/>
        <v>56.3</v>
      </c>
      <c r="K51" s="120">
        <v>56.3</v>
      </c>
      <c r="L51" s="122">
        <f t="shared" si="1"/>
        <v>337.79999999999995</v>
      </c>
      <c r="M51" s="115"/>
    </row>
    <row r="52" spans="1:13" ht="12.75" customHeight="1">
      <c r="A52" s="111"/>
      <c r="B52" s="118">
        <f>'Tax Invoice'!D48</f>
        <v>18</v>
      </c>
      <c r="C52" s="128" t="s">
        <v>792</v>
      </c>
      <c r="D52" s="124" t="s">
        <v>970</v>
      </c>
      <c r="E52" s="132" t="s">
        <v>793</v>
      </c>
      <c r="F52" s="124" t="s">
        <v>794</v>
      </c>
      <c r="G52" s="164"/>
      <c r="H52" s="165"/>
      <c r="I52" s="125" t="s">
        <v>795</v>
      </c>
      <c r="J52" s="120">
        <f t="shared" si="0"/>
        <v>154</v>
      </c>
      <c r="K52" s="120">
        <v>154</v>
      </c>
      <c r="L52" s="122">
        <f t="shared" si="1"/>
        <v>2772</v>
      </c>
      <c r="M52" s="115"/>
    </row>
    <row r="53" spans="1:13" ht="12.75" customHeight="1">
      <c r="A53" s="111"/>
      <c r="B53" s="118">
        <f>'Tax Invoice'!D49</f>
        <v>12</v>
      </c>
      <c r="C53" s="128" t="s">
        <v>792</v>
      </c>
      <c r="D53" s="124" t="s">
        <v>971</v>
      </c>
      <c r="E53" s="132" t="s">
        <v>796</v>
      </c>
      <c r="F53" s="124" t="s">
        <v>797</v>
      </c>
      <c r="G53" s="164"/>
      <c r="H53" s="165"/>
      <c r="I53" s="125" t="s">
        <v>795</v>
      </c>
      <c r="J53" s="120">
        <f t="shared" si="0"/>
        <v>252.06</v>
      </c>
      <c r="K53" s="120">
        <v>252.06</v>
      </c>
      <c r="L53" s="122">
        <f t="shared" si="1"/>
        <v>3024.7200000000003</v>
      </c>
      <c r="M53" s="115"/>
    </row>
    <row r="54" spans="1:13" ht="12.75" customHeight="1">
      <c r="A54" s="111"/>
      <c r="B54" s="118">
        <f>'Tax Invoice'!D50</f>
        <v>6</v>
      </c>
      <c r="C54" s="128" t="s">
        <v>792</v>
      </c>
      <c r="D54" s="124" t="s">
        <v>972</v>
      </c>
      <c r="E54" s="132" t="s">
        <v>798</v>
      </c>
      <c r="F54" s="124" t="s">
        <v>777</v>
      </c>
      <c r="G54" s="164"/>
      <c r="H54" s="165"/>
      <c r="I54" s="125" t="s">
        <v>795</v>
      </c>
      <c r="J54" s="120">
        <f t="shared" ref="J54:J85" si="2">ROUNDUP(K54*$O$1,2)</f>
        <v>75.91</v>
      </c>
      <c r="K54" s="120">
        <v>75.91</v>
      </c>
      <c r="L54" s="122">
        <f t="shared" ref="L54:L85" si="3">J54*B54</f>
        <v>455.46</v>
      </c>
      <c r="M54" s="115"/>
    </row>
    <row r="55" spans="1:13" ht="24" customHeight="1">
      <c r="A55" s="111"/>
      <c r="B55" s="118">
        <f>'Tax Invoice'!D51</f>
        <v>4</v>
      </c>
      <c r="C55" s="128" t="s">
        <v>799</v>
      </c>
      <c r="D55" s="124" t="s">
        <v>973</v>
      </c>
      <c r="E55" s="132" t="s">
        <v>800</v>
      </c>
      <c r="F55" s="124" t="s">
        <v>750</v>
      </c>
      <c r="G55" s="164" t="s">
        <v>112</v>
      </c>
      <c r="H55" s="165"/>
      <c r="I55" s="125" t="s">
        <v>801</v>
      </c>
      <c r="J55" s="120">
        <f t="shared" si="2"/>
        <v>137.65</v>
      </c>
      <c r="K55" s="120">
        <v>137.65</v>
      </c>
      <c r="L55" s="122">
        <f t="shared" si="3"/>
        <v>550.6</v>
      </c>
      <c r="M55" s="115"/>
    </row>
    <row r="56" spans="1:13" ht="12.75" customHeight="1">
      <c r="A56" s="111"/>
      <c r="B56" s="118">
        <f>'Tax Invoice'!D52</f>
        <v>6</v>
      </c>
      <c r="C56" s="128" t="s">
        <v>802</v>
      </c>
      <c r="D56" s="124" t="s">
        <v>974</v>
      </c>
      <c r="E56" s="132" t="s">
        <v>803</v>
      </c>
      <c r="F56" s="124" t="s">
        <v>736</v>
      </c>
      <c r="G56" s="164" t="s">
        <v>677</v>
      </c>
      <c r="H56" s="165"/>
      <c r="I56" s="125" t="s">
        <v>804</v>
      </c>
      <c r="J56" s="120">
        <f t="shared" si="2"/>
        <v>83.17</v>
      </c>
      <c r="K56" s="120">
        <v>83.17</v>
      </c>
      <c r="L56" s="122">
        <f t="shared" si="3"/>
        <v>499.02</v>
      </c>
      <c r="M56" s="115"/>
    </row>
    <row r="57" spans="1:13" ht="12.75" customHeight="1">
      <c r="A57" s="111"/>
      <c r="B57" s="118">
        <f>'Tax Invoice'!D53</f>
        <v>8</v>
      </c>
      <c r="C57" s="128" t="s">
        <v>802</v>
      </c>
      <c r="D57" s="124" t="s">
        <v>975</v>
      </c>
      <c r="E57" s="132" t="s">
        <v>805</v>
      </c>
      <c r="F57" s="124" t="s">
        <v>797</v>
      </c>
      <c r="G57" s="164" t="s">
        <v>277</v>
      </c>
      <c r="H57" s="165"/>
      <c r="I57" s="125" t="s">
        <v>804</v>
      </c>
      <c r="J57" s="120">
        <f t="shared" si="2"/>
        <v>326.52</v>
      </c>
      <c r="K57" s="120">
        <v>326.52</v>
      </c>
      <c r="L57" s="122">
        <f t="shared" si="3"/>
        <v>2612.16</v>
      </c>
      <c r="M57" s="115"/>
    </row>
    <row r="58" spans="1:13" ht="12.75" customHeight="1">
      <c r="A58" s="111"/>
      <c r="B58" s="118">
        <f>'Tax Invoice'!D54</f>
        <v>2</v>
      </c>
      <c r="C58" s="128" t="s">
        <v>802</v>
      </c>
      <c r="D58" s="124" t="s">
        <v>976</v>
      </c>
      <c r="E58" s="132" t="s">
        <v>806</v>
      </c>
      <c r="F58" s="124" t="s">
        <v>807</v>
      </c>
      <c r="G58" s="164" t="s">
        <v>277</v>
      </c>
      <c r="H58" s="165"/>
      <c r="I58" s="125" t="s">
        <v>804</v>
      </c>
      <c r="J58" s="120">
        <f t="shared" si="2"/>
        <v>453.64</v>
      </c>
      <c r="K58" s="120">
        <v>453.64</v>
      </c>
      <c r="L58" s="122">
        <f t="shared" si="3"/>
        <v>907.28</v>
      </c>
      <c r="M58" s="115"/>
    </row>
    <row r="59" spans="1:13" ht="12.75" customHeight="1">
      <c r="A59" s="111"/>
      <c r="B59" s="118">
        <f>'Tax Invoice'!D55</f>
        <v>6</v>
      </c>
      <c r="C59" s="128" t="s">
        <v>802</v>
      </c>
      <c r="D59" s="124" t="s">
        <v>977</v>
      </c>
      <c r="E59" s="132" t="s">
        <v>808</v>
      </c>
      <c r="F59" s="124" t="s">
        <v>777</v>
      </c>
      <c r="G59" s="164" t="s">
        <v>277</v>
      </c>
      <c r="H59" s="165"/>
      <c r="I59" s="125" t="s">
        <v>804</v>
      </c>
      <c r="J59" s="120">
        <f t="shared" si="2"/>
        <v>128.57</v>
      </c>
      <c r="K59" s="120">
        <v>128.57</v>
      </c>
      <c r="L59" s="122">
        <f t="shared" si="3"/>
        <v>771.42</v>
      </c>
      <c r="M59" s="115"/>
    </row>
    <row r="60" spans="1:13" ht="24" customHeight="1">
      <c r="A60" s="111"/>
      <c r="B60" s="118">
        <f>'Tax Invoice'!D56</f>
        <v>2</v>
      </c>
      <c r="C60" s="128" t="s">
        <v>809</v>
      </c>
      <c r="D60" s="124" t="s">
        <v>978</v>
      </c>
      <c r="E60" s="132" t="s">
        <v>810</v>
      </c>
      <c r="F60" s="124" t="s">
        <v>794</v>
      </c>
      <c r="G60" s="164" t="s">
        <v>811</v>
      </c>
      <c r="H60" s="165"/>
      <c r="I60" s="125" t="s">
        <v>812</v>
      </c>
      <c r="J60" s="120">
        <f t="shared" si="2"/>
        <v>297.45999999999998</v>
      </c>
      <c r="K60" s="120">
        <v>297.45999999999998</v>
      </c>
      <c r="L60" s="122">
        <f t="shared" si="3"/>
        <v>594.91999999999996</v>
      </c>
      <c r="M60" s="115"/>
    </row>
    <row r="61" spans="1:13" ht="12.75" customHeight="1">
      <c r="A61" s="111"/>
      <c r="B61" s="118">
        <f>'Tax Invoice'!D57</f>
        <v>2</v>
      </c>
      <c r="C61" s="128" t="s">
        <v>813</v>
      </c>
      <c r="D61" s="124" t="s">
        <v>979</v>
      </c>
      <c r="E61" s="132" t="s">
        <v>814</v>
      </c>
      <c r="F61" s="124" t="s">
        <v>742</v>
      </c>
      <c r="G61" s="164" t="s">
        <v>277</v>
      </c>
      <c r="H61" s="165"/>
      <c r="I61" s="125" t="s">
        <v>815</v>
      </c>
      <c r="J61" s="120">
        <f t="shared" si="2"/>
        <v>13.08</v>
      </c>
      <c r="K61" s="120">
        <v>13.08</v>
      </c>
      <c r="L61" s="122">
        <f t="shared" si="3"/>
        <v>26.16</v>
      </c>
      <c r="M61" s="115"/>
    </row>
    <row r="62" spans="1:13" ht="12.75" customHeight="1">
      <c r="A62" s="111"/>
      <c r="B62" s="118">
        <f>'Tax Invoice'!D58</f>
        <v>2</v>
      </c>
      <c r="C62" s="128" t="s">
        <v>813</v>
      </c>
      <c r="D62" s="124" t="s">
        <v>980</v>
      </c>
      <c r="E62" s="132" t="s">
        <v>816</v>
      </c>
      <c r="F62" s="124" t="s">
        <v>745</v>
      </c>
      <c r="G62" s="164" t="s">
        <v>277</v>
      </c>
      <c r="H62" s="165"/>
      <c r="I62" s="125" t="s">
        <v>815</v>
      </c>
      <c r="J62" s="120">
        <f t="shared" si="2"/>
        <v>13.8</v>
      </c>
      <c r="K62" s="120">
        <v>13.8</v>
      </c>
      <c r="L62" s="122">
        <f t="shared" si="3"/>
        <v>27.6</v>
      </c>
      <c r="M62" s="115"/>
    </row>
    <row r="63" spans="1:13" ht="12.75" customHeight="1">
      <c r="A63" s="111"/>
      <c r="B63" s="118">
        <f>'Tax Invoice'!D59</f>
        <v>2</v>
      </c>
      <c r="C63" s="128" t="s">
        <v>813</v>
      </c>
      <c r="D63" s="124" t="s">
        <v>981</v>
      </c>
      <c r="E63" s="132" t="s">
        <v>817</v>
      </c>
      <c r="F63" s="124" t="s">
        <v>766</v>
      </c>
      <c r="G63" s="164" t="s">
        <v>277</v>
      </c>
      <c r="H63" s="165"/>
      <c r="I63" s="125" t="s">
        <v>815</v>
      </c>
      <c r="J63" s="120">
        <f t="shared" si="2"/>
        <v>15.25</v>
      </c>
      <c r="K63" s="120">
        <v>15.25</v>
      </c>
      <c r="L63" s="122">
        <f t="shared" si="3"/>
        <v>30.5</v>
      </c>
      <c r="M63" s="115"/>
    </row>
    <row r="64" spans="1:13" ht="12.75" customHeight="1">
      <c r="A64" s="111"/>
      <c r="B64" s="118">
        <f>'Tax Invoice'!D60</f>
        <v>2</v>
      </c>
      <c r="C64" s="128" t="s">
        <v>813</v>
      </c>
      <c r="D64" s="124" t="s">
        <v>982</v>
      </c>
      <c r="E64" s="132" t="s">
        <v>818</v>
      </c>
      <c r="F64" s="124" t="s">
        <v>819</v>
      </c>
      <c r="G64" s="164" t="s">
        <v>277</v>
      </c>
      <c r="H64" s="165"/>
      <c r="I64" s="125" t="s">
        <v>815</v>
      </c>
      <c r="J64" s="120">
        <f t="shared" si="2"/>
        <v>17.43</v>
      </c>
      <c r="K64" s="120">
        <v>17.43</v>
      </c>
      <c r="L64" s="122">
        <f t="shared" si="3"/>
        <v>34.86</v>
      </c>
      <c r="M64" s="115"/>
    </row>
    <row r="65" spans="1:13" ht="12.75" customHeight="1">
      <c r="A65" s="111"/>
      <c r="B65" s="118">
        <f>'Tax Invoice'!D61</f>
        <v>2</v>
      </c>
      <c r="C65" s="128" t="s">
        <v>813</v>
      </c>
      <c r="D65" s="124" t="s">
        <v>983</v>
      </c>
      <c r="E65" s="132" t="s">
        <v>820</v>
      </c>
      <c r="F65" s="124" t="s">
        <v>748</v>
      </c>
      <c r="G65" s="164" t="s">
        <v>277</v>
      </c>
      <c r="H65" s="165"/>
      <c r="I65" s="125" t="s">
        <v>815</v>
      </c>
      <c r="J65" s="120">
        <f t="shared" si="2"/>
        <v>18.89</v>
      </c>
      <c r="K65" s="120">
        <v>18.89</v>
      </c>
      <c r="L65" s="122">
        <f t="shared" si="3"/>
        <v>37.78</v>
      </c>
      <c r="M65" s="115"/>
    </row>
    <row r="66" spans="1:13" ht="12.75" customHeight="1">
      <c r="A66" s="111"/>
      <c r="B66" s="118">
        <f>'Tax Invoice'!D62</f>
        <v>2</v>
      </c>
      <c r="C66" s="128" t="s">
        <v>813</v>
      </c>
      <c r="D66" s="124" t="s">
        <v>984</v>
      </c>
      <c r="E66" s="132" t="s">
        <v>821</v>
      </c>
      <c r="F66" s="124" t="s">
        <v>822</v>
      </c>
      <c r="G66" s="164" t="s">
        <v>277</v>
      </c>
      <c r="H66" s="165"/>
      <c r="I66" s="125" t="s">
        <v>815</v>
      </c>
      <c r="J66" s="120">
        <f t="shared" si="2"/>
        <v>22.52</v>
      </c>
      <c r="K66" s="120">
        <v>22.52</v>
      </c>
      <c r="L66" s="122">
        <f t="shared" si="3"/>
        <v>45.04</v>
      </c>
      <c r="M66" s="115"/>
    </row>
    <row r="67" spans="1:13" ht="24" customHeight="1">
      <c r="A67" s="111"/>
      <c r="B67" s="118">
        <f>'Tax Invoice'!D63</f>
        <v>4</v>
      </c>
      <c r="C67" s="128" t="s">
        <v>823</v>
      </c>
      <c r="D67" s="124" t="s">
        <v>985</v>
      </c>
      <c r="E67" s="132" t="s">
        <v>824</v>
      </c>
      <c r="F67" s="124" t="s">
        <v>786</v>
      </c>
      <c r="G67" s="164"/>
      <c r="H67" s="165"/>
      <c r="I67" s="125" t="s">
        <v>825</v>
      </c>
      <c r="J67" s="120">
        <f t="shared" si="2"/>
        <v>103.15</v>
      </c>
      <c r="K67" s="120">
        <v>103.15</v>
      </c>
      <c r="L67" s="122">
        <f t="shared" si="3"/>
        <v>412.6</v>
      </c>
      <c r="M67" s="115"/>
    </row>
    <row r="68" spans="1:13" ht="12.75" customHeight="1">
      <c r="A68" s="111"/>
      <c r="B68" s="118">
        <f>'Tax Invoice'!D64</f>
        <v>2</v>
      </c>
      <c r="C68" s="128" t="s">
        <v>826</v>
      </c>
      <c r="D68" s="124" t="s">
        <v>986</v>
      </c>
      <c r="E68" s="132" t="s">
        <v>827</v>
      </c>
      <c r="F68" s="124" t="s">
        <v>766</v>
      </c>
      <c r="G68" s="164"/>
      <c r="H68" s="165"/>
      <c r="I68" s="125" t="s">
        <v>828</v>
      </c>
      <c r="J68" s="120">
        <f t="shared" si="2"/>
        <v>65.010000000000005</v>
      </c>
      <c r="K68" s="120">
        <v>65.010000000000005</v>
      </c>
      <c r="L68" s="122">
        <f t="shared" si="3"/>
        <v>130.02000000000001</v>
      </c>
      <c r="M68" s="115"/>
    </row>
    <row r="69" spans="1:13" ht="12.75" customHeight="1">
      <c r="A69" s="111"/>
      <c r="B69" s="118">
        <f>'Tax Invoice'!D65</f>
        <v>2</v>
      </c>
      <c r="C69" s="128" t="s">
        <v>829</v>
      </c>
      <c r="D69" s="124" t="s">
        <v>987</v>
      </c>
      <c r="E69" s="132" t="s">
        <v>830</v>
      </c>
      <c r="F69" s="124" t="s">
        <v>745</v>
      </c>
      <c r="G69" s="164"/>
      <c r="H69" s="165"/>
      <c r="I69" s="125" t="s">
        <v>831</v>
      </c>
      <c r="J69" s="120">
        <f t="shared" si="2"/>
        <v>61.38</v>
      </c>
      <c r="K69" s="120">
        <v>61.38</v>
      </c>
      <c r="L69" s="122">
        <f t="shared" si="3"/>
        <v>122.76</v>
      </c>
      <c r="M69" s="115"/>
    </row>
    <row r="70" spans="1:13" ht="12.75" customHeight="1">
      <c r="A70" s="111"/>
      <c r="B70" s="118">
        <f>'Tax Invoice'!D66</f>
        <v>12</v>
      </c>
      <c r="C70" s="128" t="s">
        <v>832</v>
      </c>
      <c r="D70" s="124" t="s">
        <v>988</v>
      </c>
      <c r="E70" s="132" t="s">
        <v>833</v>
      </c>
      <c r="F70" s="124" t="s">
        <v>318</v>
      </c>
      <c r="G70" s="164" t="s">
        <v>277</v>
      </c>
      <c r="H70" s="165"/>
      <c r="I70" s="125" t="s">
        <v>834</v>
      </c>
      <c r="J70" s="120">
        <f t="shared" si="2"/>
        <v>26.88</v>
      </c>
      <c r="K70" s="120">
        <v>26.88</v>
      </c>
      <c r="L70" s="122">
        <f t="shared" si="3"/>
        <v>322.56</v>
      </c>
      <c r="M70" s="115"/>
    </row>
    <row r="71" spans="1:13" ht="12.75" customHeight="1">
      <c r="A71" s="111"/>
      <c r="B71" s="118">
        <f>'Tax Invoice'!D67</f>
        <v>12</v>
      </c>
      <c r="C71" s="128" t="s">
        <v>832</v>
      </c>
      <c r="D71" s="124" t="s">
        <v>988</v>
      </c>
      <c r="E71" s="132" t="s">
        <v>835</v>
      </c>
      <c r="F71" s="124" t="s">
        <v>318</v>
      </c>
      <c r="G71" s="164" t="s">
        <v>677</v>
      </c>
      <c r="H71" s="165"/>
      <c r="I71" s="125" t="s">
        <v>834</v>
      </c>
      <c r="J71" s="120">
        <f t="shared" si="2"/>
        <v>26.88</v>
      </c>
      <c r="K71" s="120">
        <v>26.88</v>
      </c>
      <c r="L71" s="122">
        <f t="shared" si="3"/>
        <v>322.56</v>
      </c>
      <c r="M71" s="115"/>
    </row>
    <row r="72" spans="1:13" ht="12.75" customHeight="1">
      <c r="A72" s="111"/>
      <c r="B72" s="118">
        <f>'Tax Invoice'!D68</f>
        <v>2</v>
      </c>
      <c r="C72" s="128" t="s">
        <v>832</v>
      </c>
      <c r="D72" s="124" t="s">
        <v>989</v>
      </c>
      <c r="E72" s="132" t="s">
        <v>836</v>
      </c>
      <c r="F72" s="124" t="s">
        <v>705</v>
      </c>
      <c r="G72" s="164" t="s">
        <v>277</v>
      </c>
      <c r="H72" s="165"/>
      <c r="I72" s="125" t="s">
        <v>834</v>
      </c>
      <c r="J72" s="120">
        <f t="shared" si="2"/>
        <v>28.69</v>
      </c>
      <c r="K72" s="120">
        <v>28.69</v>
      </c>
      <c r="L72" s="122">
        <f t="shared" si="3"/>
        <v>57.38</v>
      </c>
      <c r="M72" s="115"/>
    </row>
    <row r="73" spans="1:13" ht="12.75" customHeight="1">
      <c r="A73" s="111"/>
      <c r="B73" s="118">
        <f>'Tax Invoice'!D69</f>
        <v>2</v>
      </c>
      <c r="C73" s="128" t="s">
        <v>837</v>
      </c>
      <c r="D73" s="124" t="s">
        <v>837</v>
      </c>
      <c r="E73" s="132" t="s">
        <v>838</v>
      </c>
      <c r="F73" s="124" t="s">
        <v>302</v>
      </c>
      <c r="G73" s="164" t="s">
        <v>277</v>
      </c>
      <c r="H73" s="165"/>
      <c r="I73" s="125" t="s">
        <v>839</v>
      </c>
      <c r="J73" s="120">
        <f t="shared" si="2"/>
        <v>12.35</v>
      </c>
      <c r="K73" s="120">
        <v>12.35</v>
      </c>
      <c r="L73" s="122">
        <f t="shared" si="3"/>
        <v>24.7</v>
      </c>
      <c r="M73" s="115"/>
    </row>
    <row r="74" spans="1:13" ht="12.75" customHeight="1">
      <c r="A74" s="111"/>
      <c r="B74" s="118">
        <f>'Tax Invoice'!D70</f>
        <v>2</v>
      </c>
      <c r="C74" s="128" t="s">
        <v>837</v>
      </c>
      <c r="D74" s="124" t="s">
        <v>837</v>
      </c>
      <c r="E74" s="132" t="s">
        <v>840</v>
      </c>
      <c r="F74" s="124" t="s">
        <v>302</v>
      </c>
      <c r="G74" s="164" t="s">
        <v>488</v>
      </c>
      <c r="H74" s="165"/>
      <c r="I74" s="125" t="s">
        <v>839</v>
      </c>
      <c r="J74" s="120">
        <f t="shared" si="2"/>
        <v>12.35</v>
      </c>
      <c r="K74" s="120">
        <v>12.35</v>
      </c>
      <c r="L74" s="122">
        <f t="shared" si="3"/>
        <v>24.7</v>
      </c>
      <c r="M74" s="115"/>
    </row>
    <row r="75" spans="1:13" ht="12.75" customHeight="1">
      <c r="A75" s="111"/>
      <c r="B75" s="118">
        <f>'Tax Invoice'!D71</f>
        <v>2</v>
      </c>
      <c r="C75" s="128" t="s">
        <v>837</v>
      </c>
      <c r="D75" s="124" t="s">
        <v>837</v>
      </c>
      <c r="E75" s="132" t="s">
        <v>841</v>
      </c>
      <c r="F75" s="124" t="s">
        <v>302</v>
      </c>
      <c r="G75" s="164" t="s">
        <v>730</v>
      </c>
      <c r="H75" s="165"/>
      <c r="I75" s="125" t="s">
        <v>839</v>
      </c>
      <c r="J75" s="120">
        <f t="shared" si="2"/>
        <v>12.35</v>
      </c>
      <c r="K75" s="120">
        <v>12.35</v>
      </c>
      <c r="L75" s="122">
        <f t="shared" si="3"/>
        <v>24.7</v>
      </c>
      <c r="M75" s="115"/>
    </row>
    <row r="76" spans="1:13" ht="12.75" customHeight="1">
      <c r="A76" s="111"/>
      <c r="B76" s="118">
        <f>'Tax Invoice'!D72</f>
        <v>2</v>
      </c>
      <c r="C76" s="128" t="s">
        <v>837</v>
      </c>
      <c r="D76" s="124" t="s">
        <v>837</v>
      </c>
      <c r="E76" s="132" t="s">
        <v>842</v>
      </c>
      <c r="F76" s="124" t="s">
        <v>302</v>
      </c>
      <c r="G76" s="164" t="s">
        <v>733</v>
      </c>
      <c r="H76" s="165"/>
      <c r="I76" s="125" t="s">
        <v>839</v>
      </c>
      <c r="J76" s="120">
        <f t="shared" si="2"/>
        <v>12.35</v>
      </c>
      <c r="K76" s="120">
        <v>12.35</v>
      </c>
      <c r="L76" s="122">
        <f t="shared" si="3"/>
        <v>24.7</v>
      </c>
      <c r="M76" s="115"/>
    </row>
    <row r="77" spans="1:13" ht="12.75" customHeight="1">
      <c r="A77" s="111"/>
      <c r="B77" s="118">
        <f>'Tax Invoice'!D73</f>
        <v>2</v>
      </c>
      <c r="C77" s="128" t="s">
        <v>843</v>
      </c>
      <c r="D77" s="124" t="s">
        <v>990</v>
      </c>
      <c r="E77" s="132" t="s">
        <v>844</v>
      </c>
      <c r="F77" s="124" t="s">
        <v>745</v>
      </c>
      <c r="G77" s="164"/>
      <c r="H77" s="165"/>
      <c r="I77" s="125" t="s">
        <v>845</v>
      </c>
      <c r="J77" s="120">
        <f t="shared" si="2"/>
        <v>48.67</v>
      </c>
      <c r="K77" s="120">
        <v>48.67</v>
      </c>
      <c r="L77" s="122">
        <f t="shared" si="3"/>
        <v>97.34</v>
      </c>
      <c r="M77" s="115"/>
    </row>
    <row r="78" spans="1:13" ht="36" customHeight="1">
      <c r="A78" s="111"/>
      <c r="B78" s="118">
        <f>'Tax Invoice'!D74</f>
        <v>2</v>
      </c>
      <c r="C78" s="128" t="s">
        <v>846</v>
      </c>
      <c r="D78" s="124" t="s">
        <v>991</v>
      </c>
      <c r="E78" s="132" t="s">
        <v>847</v>
      </c>
      <c r="F78" s="124" t="s">
        <v>848</v>
      </c>
      <c r="G78" s="164" t="s">
        <v>730</v>
      </c>
      <c r="H78" s="165"/>
      <c r="I78" s="125" t="s">
        <v>849</v>
      </c>
      <c r="J78" s="120">
        <f t="shared" si="2"/>
        <v>21.07</v>
      </c>
      <c r="K78" s="120">
        <v>21.07</v>
      </c>
      <c r="L78" s="122">
        <f t="shared" si="3"/>
        <v>42.14</v>
      </c>
      <c r="M78" s="115"/>
    </row>
    <row r="79" spans="1:13" ht="12.75" customHeight="1">
      <c r="A79" s="111"/>
      <c r="B79" s="118">
        <f>'Tax Invoice'!D75</f>
        <v>2</v>
      </c>
      <c r="C79" s="128" t="s">
        <v>850</v>
      </c>
      <c r="D79" s="124" t="s">
        <v>992</v>
      </c>
      <c r="E79" s="132" t="s">
        <v>851</v>
      </c>
      <c r="F79" s="124" t="s">
        <v>822</v>
      </c>
      <c r="G79" s="164"/>
      <c r="H79" s="165"/>
      <c r="I79" s="125" t="s">
        <v>852</v>
      </c>
      <c r="J79" s="120">
        <f t="shared" si="2"/>
        <v>50.49</v>
      </c>
      <c r="K79" s="120">
        <v>50.49</v>
      </c>
      <c r="L79" s="122">
        <f t="shared" si="3"/>
        <v>100.98</v>
      </c>
      <c r="M79" s="115"/>
    </row>
    <row r="80" spans="1:13" ht="12.75" customHeight="1">
      <c r="A80" s="111"/>
      <c r="B80" s="118">
        <f>'Tax Invoice'!D76</f>
        <v>6</v>
      </c>
      <c r="C80" s="128" t="s">
        <v>853</v>
      </c>
      <c r="D80" s="124" t="s">
        <v>993</v>
      </c>
      <c r="E80" s="132" t="s">
        <v>854</v>
      </c>
      <c r="F80" s="124" t="s">
        <v>855</v>
      </c>
      <c r="G80" s="164"/>
      <c r="H80" s="165"/>
      <c r="I80" s="125" t="s">
        <v>856</v>
      </c>
      <c r="J80" s="120">
        <f t="shared" si="2"/>
        <v>74.09</v>
      </c>
      <c r="K80" s="120">
        <v>74.09</v>
      </c>
      <c r="L80" s="122">
        <f t="shared" si="3"/>
        <v>444.54</v>
      </c>
      <c r="M80" s="115"/>
    </row>
    <row r="81" spans="1:13" ht="24" customHeight="1">
      <c r="A81" s="111"/>
      <c r="B81" s="118">
        <f>'Tax Invoice'!D77</f>
        <v>10</v>
      </c>
      <c r="C81" s="128" t="s">
        <v>857</v>
      </c>
      <c r="D81" s="124" t="s">
        <v>994</v>
      </c>
      <c r="E81" s="132" t="s">
        <v>858</v>
      </c>
      <c r="F81" s="124" t="s">
        <v>729</v>
      </c>
      <c r="G81" s="164" t="s">
        <v>277</v>
      </c>
      <c r="H81" s="165"/>
      <c r="I81" s="125" t="s">
        <v>859</v>
      </c>
      <c r="J81" s="120">
        <f t="shared" si="2"/>
        <v>90.44</v>
      </c>
      <c r="K81" s="120">
        <v>90.44</v>
      </c>
      <c r="L81" s="122">
        <f t="shared" si="3"/>
        <v>904.4</v>
      </c>
      <c r="M81" s="115"/>
    </row>
    <row r="82" spans="1:13" ht="24" customHeight="1">
      <c r="A82" s="111"/>
      <c r="B82" s="118">
        <f>'Tax Invoice'!D78</f>
        <v>2</v>
      </c>
      <c r="C82" s="128" t="s">
        <v>857</v>
      </c>
      <c r="D82" s="124" t="s">
        <v>995</v>
      </c>
      <c r="E82" s="132" t="s">
        <v>860</v>
      </c>
      <c r="F82" s="124" t="s">
        <v>742</v>
      </c>
      <c r="G82" s="164" t="s">
        <v>277</v>
      </c>
      <c r="H82" s="165"/>
      <c r="I82" s="125" t="s">
        <v>859</v>
      </c>
      <c r="J82" s="120">
        <f t="shared" si="2"/>
        <v>95.89</v>
      </c>
      <c r="K82" s="120">
        <v>95.89</v>
      </c>
      <c r="L82" s="122">
        <f t="shared" si="3"/>
        <v>191.78</v>
      </c>
      <c r="M82" s="115"/>
    </row>
    <row r="83" spans="1:13" ht="12.75" customHeight="1">
      <c r="A83" s="111"/>
      <c r="B83" s="118">
        <f>'Tax Invoice'!D79</f>
        <v>6</v>
      </c>
      <c r="C83" s="128" t="s">
        <v>861</v>
      </c>
      <c r="D83" s="124" t="s">
        <v>996</v>
      </c>
      <c r="E83" s="132" t="s">
        <v>862</v>
      </c>
      <c r="F83" s="124" t="s">
        <v>745</v>
      </c>
      <c r="G83" s="164"/>
      <c r="H83" s="165"/>
      <c r="I83" s="125" t="s">
        <v>863</v>
      </c>
      <c r="J83" s="120">
        <f t="shared" si="2"/>
        <v>32.33</v>
      </c>
      <c r="K83" s="120">
        <v>32.33</v>
      </c>
      <c r="L83" s="122">
        <f t="shared" si="3"/>
        <v>193.98</v>
      </c>
      <c r="M83" s="115"/>
    </row>
    <row r="84" spans="1:13" ht="12.75" customHeight="1">
      <c r="A84" s="111"/>
      <c r="B84" s="118">
        <f>'Tax Invoice'!D80</f>
        <v>4</v>
      </c>
      <c r="C84" s="128" t="s">
        <v>861</v>
      </c>
      <c r="D84" s="124" t="s">
        <v>997</v>
      </c>
      <c r="E84" s="132" t="s">
        <v>864</v>
      </c>
      <c r="F84" s="124" t="s">
        <v>766</v>
      </c>
      <c r="G84" s="164"/>
      <c r="H84" s="165"/>
      <c r="I84" s="125" t="s">
        <v>863</v>
      </c>
      <c r="J84" s="120">
        <f t="shared" si="2"/>
        <v>34.14</v>
      </c>
      <c r="K84" s="120">
        <v>34.14</v>
      </c>
      <c r="L84" s="122">
        <f t="shared" si="3"/>
        <v>136.56</v>
      </c>
      <c r="M84" s="115"/>
    </row>
    <row r="85" spans="1:13" ht="24" customHeight="1">
      <c r="A85" s="111"/>
      <c r="B85" s="118">
        <f>'Tax Invoice'!D81</f>
        <v>2</v>
      </c>
      <c r="C85" s="128" t="s">
        <v>865</v>
      </c>
      <c r="D85" s="124" t="s">
        <v>998</v>
      </c>
      <c r="E85" s="132" t="s">
        <v>866</v>
      </c>
      <c r="F85" s="124" t="s">
        <v>742</v>
      </c>
      <c r="G85" s="164"/>
      <c r="H85" s="165"/>
      <c r="I85" s="125" t="s">
        <v>867</v>
      </c>
      <c r="J85" s="120">
        <f t="shared" si="2"/>
        <v>63.2</v>
      </c>
      <c r="K85" s="120">
        <v>63.2</v>
      </c>
      <c r="L85" s="122">
        <f t="shared" si="3"/>
        <v>126.4</v>
      </c>
      <c r="M85" s="115"/>
    </row>
    <row r="86" spans="1:13" ht="24" customHeight="1">
      <c r="A86" s="111"/>
      <c r="B86" s="118">
        <f>'Tax Invoice'!D82</f>
        <v>4</v>
      </c>
      <c r="C86" s="128" t="s">
        <v>865</v>
      </c>
      <c r="D86" s="124" t="s">
        <v>999</v>
      </c>
      <c r="E86" s="132" t="s">
        <v>868</v>
      </c>
      <c r="F86" s="124" t="s">
        <v>822</v>
      </c>
      <c r="G86" s="164"/>
      <c r="H86" s="165"/>
      <c r="I86" s="125" t="s">
        <v>867</v>
      </c>
      <c r="J86" s="120">
        <f t="shared" ref="J86:J117" si="4">ROUNDUP(K86*$O$1,2)</f>
        <v>90.44</v>
      </c>
      <c r="K86" s="120">
        <v>90.44</v>
      </c>
      <c r="L86" s="122">
        <f t="shared" ref="L86:L117" si="5">J86*B86</f>
        <v>361.76</v>
      </c>
      <c r="M86" s="115"/>
    </row>
    <row r="87" spans="1:13" ht="24" customHeight="1">
      <c r="A87" s="111"/>
      <c r="B87" s="118">
        <f>'Tax Invoice'!D83</f>
        <v>4</v>
      </c>
      <c r="C87" s="128" t="s">
        <v>865</v>
      </c>
      <c r="D87" s="124" t="s">
        <v>1000</v>
      </c>
      <c r="E87" s="132" t="s">
        <v>869</v>
      </c>
      <c r="F87" s="124" t="s">
        <v>790</v>
      </c>
      <c r="G87" s="164"/>
      <c r="H87" s="165"/>
      <c r="I87" s="125" t="s">
        <v>867</v>
      </c>
      <c r="J87" s="120">
        <f t="shared" si="4"/>
        <v>108.6</v>
      </c>
      <c r="K87" s="120">
        <v>108.6</v>
      </c>
      <c r="L87" s="122">
        <f t="shared" si="5"/>
        <v>434.4</v>
      </c>
      <c r="M87" s="115"/>
    </row>
    <row r="88" spans="1:13" ht="12.75" customHeight="1">
      <c r="A88" s="111"/>
      <c r="B88" s="118">
        <f>'Tax Invoice'!D84</f>
        <v>2</v>
      </c>
      <c r="C88" s="128" t="s">
        <v>870</v>
      </c>
      <c r="D88" s="124" t="s">
        <v>1001</v>
      </c>
      <c r="E88" s="132" t="s">
        <v>871</v>
      </c>
      <c r="F88" s="124" t="s">
        <v>742</v>
      </c>
      <c r="G88" s="164"/>
      <c r="H88" s="165"/>
      <c r="I88" s="125" t="s">
        <v>872</v>
      </c>
      <c r="J88" s="120">
        <f t="shared" si="4"/>
        <v>30.51</v>
      </c>
      <c r="K88" s="120">
        <v>30.51</v>
      </c>
      <c r="L88" s="122">
        <f t="shared" si="5"/>
        <v>61.02</v>
      </c>
      <c r="M88" s="115"/>
    </row>
    <row r="89" spans="1:13" ht="12.75" customHeight="1">
      <c r="A89" s="111"/>
      <c r="B89" s="118">
        <f>'Tax Invoice'!D85</f>
        <v>10</v>
      </c>
      <c r="C89" s="128" t="s">
        <v>870</v>
      </c>
      <c r="D89" s="124" t="s">
        <v>1002</v>
      </c>
      <c r="E89" s="132" t="s">
        <v>873</v>
      </c>
      <c r="F89" s="124" t="s">
        <v>745</v>
      </c>
      <c r="G89" s="164"/>
      <c r="H89" s="165"/>
      <c r="I89" s="125" t="s">
        <v>872</v>
      </c>
      <c r="J89" s="120">
        <f t="shared" si="4"/>
        <v>32.33</v>
      </c>
      <c r="K89" s="120">
        <v>32.33</v>
      </c>
      <c r="L89" s="122">
        <f t="shared" si="5"/>
        <v>323.29999999999995</v>
      </c>
      <c r="M89" s="115"/>
    </row>
    <row r="90" spans="1:13" ht="12.75" customHeight="1">
      <c r="A90" s="111"/>
      <c r="B90" s="118">
        <f>'Tax Invoice'!D86</f>
        <v>4</v>
      </c>
      <c r="C90" s="128" t="s">
        <v>870</v>
      </c>
      <c r="D90" s="124" t="s">
        <v>1003</v>
      </c>
      <c r="E90" s="132" t="s">
        <v>874</v>
      </c>
      <c r="F90" s="124" t="s">
        <v>766</v>
      </c>
      <c r="G90" s="164"/>
      <c r="H90" s="165"/>
      <c r="I90" s="125" t="s">
        <v>872</v>
      </c>
      <c r="J90" s="120">
        <f t="shared" si="4"/>
        <v>34.14</v>
      </c>
      <c r="K90" s="120">
        <v>34.14</v>
      </c>
      <c r="L90" s="122">
        <f t="shared" si="5"/>
        <v>136.56</v>
      </c>
      <c r="M90" s="115"/>
    </row>
    <row r="91" spans="1:13" ht="12.75" customHeight="1">
      <c r="A91" s="111"/>
      <c r="B91" s="118">
        <f>'Tax Invoice'!D87</f>
        <v>2</v>
      </c>
      <c r="C91" s="128" t="s">
        <v>875</v>
      </c>
      <c r="D91" s="124" t="s">
        <v>1004</v>
      </c>
      <c r="E91" s="132" t="s">
        <v>876</v>
      </c>
      <c r="F91" s="124" t="s">
        <v>742</v>
      </c>
      <c r="G91" s="164"/>
      <c r="H91" s="165"/>
      <c r="I91" s="125" t="s">
        <v>877</v>
      </c>
      <c r="J91" s="120">
        <f t="shared" si="4"/>
        <v>30.51</v>
      </c>
      <c r="K91" s="120">
        <v>30.51</v>
      </c>
      <c r="L91" s="122">
        <f t="shared" si="5"/>
        <v>61.02</v>
      </c>
      <c r="M91" s="115"/>
    </row>
    <row r="92" spans="1:13" ht="12.75" customHeight="1">
      <c r="A92" s="111"/>
      <c r="B92" s="118">
        <f>'Tax Invoice'!D88</f>
        <v>6</v>
      </c>
      <c r="C92" s="128" t="s">
        <v>875</v>
      </c>
      <c r="D92" s="124" t="s">
        <v>1005</v>
      </c>
      <c r="E92" s="132" t="s">
        <v>878</v>
      </c>
      <c r="F92" s="124" t="s">
        <v>745</v>
      </c>
      <c r="G92" s="164"/>
      <c r="H92" s="165"/>
      <c r="I92" s="125" t="s">
        <v>877</v>
      </c>
      <c r="J92" s="120">
        <f t="shared" si="4"/>
        <v>32.33</v>
      </c>
      <c r="K92" s="120">
        <v>32.33</v>
      </c>
      <c r="L92" s="122">
        <f t="shared" si="5"/>
        <v>193.98</v>
      </c>
      <c r="M92" s="115"/>
    </row>
    <row r="93" spans="1:13" ht="12.75" customHeight="1">
      <c r="A93" s="111"/>
      <c r="B93" s="118">
        <f>'Tax Invoice'!D89</f>
        <v>4</v>
      </c>
      <c r="C93" s="128" t="s">
        <v>875</v>
      </c>
      <c r="D93" s="124" t="s">
        <v>1006</v>
      </c>
      <c r="E93" s="132" t="s">
        <v>879</v>
      </c>
      <c r="F93" s="124" t="s">
        <v>766</v>
      </c>
      <c r="G93" s="164"/>
      <c r="H93" s="165"/>
      <c r="I93" s="125" t="s">
        <v>877</v>
      </c>
      <c r="J93" s="120">
        <f t="shared" si="4"/>
        <v>34.14</v>
      </c>
      <c r="K93" s="120">
        <v>34.14</v>
      </c>
      <c r="L93" s="122">
        <f t="shared" si="5"/>
        <v>136.56</v>
      </c>
      <c r="M93" s="115"/>
    </row>
    <row r="94" spans="1:13" ht="24" customHeight="1">
      <c r="A94" s="111"/>
      <c r="B94" s="118">
        <f>'Tax Invoice'!D90</f>
        <v>2</v>
      </c>
      <c r="C94" s="128" t="s">
        <v>880</v>
      </c>
      <c r="D94" s="124" t="s">
        <v>1007</v>
      </c>
      <c r="E94" s="132" t="s">
        <v>881</v>
      </c>
      <c r="F94" s="124" t="s">
        <v>822</v>
      </c>
      <c r="G94" s="164" t="s">
        <v>639</v>
      </c>
      <c r="H94" s="165"/>
      <c r="I94" s="125" t="s">
        <v>882</v>
      </c>
      <c r="J94" s="120">
        <f t="shared" si="4"/>
        <v>23.61</v>
      </c>
      <c r="K94" s="120">
        <v>23.61</v>
      </c>
      <c r="L94" s="122">
        <f t="shared" si="5"/>
        <v>47.22</v>
      </c>
      <c r="M94" s="115"/>
    </row>
    <row r="95" spans="1:13" ht="24" customHeight="1">
      <c r="A95" s="111"/>
      <c r="B95" s="118">
        <f>'Tax Invoice'!D91</f>
        <v>4</v>
      </c>
      <c r="C95" s="128" t="s">
        <v>880</v>
      </c>
      <c r="D95" s="124" t="s">
        <v>1008</v>
      </c>
      <c r="E95" s="132" t="s">
        <v>883</v>
      </c>
      <c r="F95" s="124" t="s">
        <v>855</v>
      </c>
      <c r="G95" s="164" t="s">
        <v>639</v>
      </c>
      <c r="H95" s="165"/>
      <c r="I95" s="125" t="s">
        <v>882</v>
      </c>
      <c r="J95" s="120">
        <f t="shared" si="4"/>
        <v>25.06</v>
      </c>
      <c r="K95" s="120">
        <v>25.06</v>
      </c>
      <c r="L95" s="122">
        <f t="shared" si="5"/>
        <v>100.24</v>
      </c>
      <c r="M95" s="115"/>
    </row>
    <row r="96" spans="1:13" ht="12.75" customHeight="1">
      <c r="A96" s="111"/>
      <c r="B96" s="118">
        <f>'Tax Invoice'!D92</f>
        <v>4</v>
      </c>
      <c r="C96" s="128" t="s">
        <v>884</v>
      </c>
      <c r="D96" s="124" t="s">
        <v>1009</v>
      </c>
      <c r="E96" s="132" t="s">
        <v>885</v>
      </c>
      <c r="F96" s="124" t="s">
        <v>748</v>
      </c>
      <c r="G96" s="164" t="s">
        <v>640</v>
      </c>
      <c r="H96" s="165"/>
      <c r="I96" s="125" t="s">
        <v>886</v>
      </c>
      <c r="J96" s="120">
        <f t="shared" si="4"/>
        <v>20.7</v>
      </c>
      <c r="K96" s="120">
        <v>20.7</v>
      </c>
      <c r="L96" s="122">
        <f t="shared" si="5"/>
        <v>82.8</v>
      </c>
      <c r="M96" s="115"/>
    </row>
    <row r="97" spans="1:13" ht="12.75" customHeight="1">
      <c r="A97" s="111"/>
      <c r="B97" s="118">
        <f>'Tax Invoice'!D93</f>
        <v>4</v>
      </c>
      <c r="C97" s="128" t="s">
        <v>884</v>
      </c>
      <c r="D97" s="124" t="s">
        <v>1010</v>
      </c>
      <c r="E97" s="132" t="s">
        <v>887</v>
      </c>
      <c r="F97" s="124" t="s">
        <v>750</v>
      </c>
      <c r="G97" s="164" t="s">
        <v>642</v>
      </c>
      <c r="H97" s="165"/>
      <c r="I97" s="125" t="s">
        <v>886</v>
      </c>
      <c r="J97" s="120">
        <f t="shared" si="4"/>
        <v>22.16</v>
      </c>
      <c r="K97" s="120">
        <v>22.16</v>
      </c>
      <c r="L97" s="122">
        <f t="shared" si="5"/>
        <v>88.64</v>
      </c>
      <c r="M97" s="115"/>
    </row>
    <row r="98" spans="1:13" ht="12.75" customHeight="1">
      <c r="A98" s="111"/>
      <c r="B98" s="118">
        <f>'Tax Invoice'!D94</f>
        <v>4</v>
      </c>
      <c r="C98" s="128" t="s">
        <v>884</v>
      </c>
      <c r="D98" s="124" t="s">
        <v>1011</v>
      </c>
      <c r="E98" s="132" t="s">
        <v>888</v>
      </c>
      <c r="F98" s="124" t="s">
        <v>822</v>
      </c>
      <c r="G98" s="164" t="s">
        <v>640</v>
      </c>
      <c r="H98" s="165"/>
      <c r="I98" s="125" t="s">
        <v>886</v>
      </c>
      <c r="J98" s="120">
        <f t="shared" si="4"/>
        <v>23.61</v>
      </c>
      <c r="K98" s="120">
        <v>23.61</v>
      </c>
      <c r="L98" s="122">
        <f t="shared" si="5"/>
        <v>94.44</v>
      </c>
      <c r="M98" s="115"/>
    </row>
    <row r="99" spans="1:13" ht="12.75" customHeight="1">
      <c r="A99" s="111"/>
      <c r="B99" s="118">
        <f>'Tax Invoice'!D95</f>
        <v>4</v>
      </c>
      <c r="C99" s="128" t="s">
        <v>884</v>
      </c>
      <c r="D99" s="124" t="s">
        <v>1011</v>
      </c>
      <c r="E99" s="132" t="s">
        <v>889</v>
      </c>
      <c r="F99" s="124" t="s">
        <v>822</v>
      </c>
      <c r="G99" s="164" t="s">
        <v>642</v>
      </c>
      <c r="H99" s="165"/>
      <c r="I99" s="125" t="s">
        <v>886</v>
      </c>
      <c r="J99" s="120">
        <f t="shared" si="4"/>
        <v>23.61</v>
      </c>
      <c r="K99" s="120">
        <v>23.61</v>
      </c>
      <c r="L99" s="122">
        <f t="shared" si="5"/>
        <v>94.44</v>
      </c>
      <c r="M99" s="115"/>
    </row>
    <row r="100" spans="1:13" ht="12.75" customHeight="1">
      <c r="A100" s="111"/>
      <c r="B100" s="118">
        <f>'Tax Invoice'!D96</f>
        <v>4</v>
      </c>
      <c r="C100" s="128" t="s">
        <v>884</v>
      </c>
      <c r="D100" s="124" t="s">
        <v>1012</v>
      </c>
      <c r="E100" s="132" t="s">
        <v>890</v>
      </c>
      <c r="F100" s="124" t="s">
        <v>855</v>
      </c>
      <c r="G100" s="164" t="s">
        <v>640</v>
      </c>
      <c r="H100" s="165"/>
      <c r="I100" s="125" t="s">
        <v>886</v>
      </c>
      <c r="J100" s="120">
        <f t="shared" si="4"/>
        <v>25.06</v>
      </c>
      <c r="K100" s="120">
        <v>25.06</v>
      </c>
      <c r="L100" s="122">
        <f t="shared" si="5"/>
        <v>100.24</v>
      </c>
      <c r="M100" s="115"/>
    </row>
    <row r="101" spans="1:13" ht="12.75" customHeight="1">
      <c r="A101" s="111"/>
      <c r="B101" s="118">
        <f>'Tax Invoice'!D97</f>
        <v>4</v>
      </c>
      <c r="C101" s="128" t="s">
        <v>891</v>
      </c>
      <c r="D101" s="124" t="s">
        <v>1013</v>
      </c>
      <c r="E101" s="132" t="s">
        <v>892</v>
      </c>
      <c r="F101" s="124" t="s">
        <v>766</v>
      </c>
      <c r="G101" s="164" t="s">
        <v>730</v>
      </c>
      <c r="H101" s="165"/>
      <c r="I101" s="125" t="s">
        <v>893</v>
      </c>
      <c r="J101" s="120">
        <f t="shared" si="4"/>
        <v>16.71</v>
      </c>
      <c r="K101" s="120">
        <v>16.71</v>
      </c>
      <c r="L101" s="122">
        <f t="shared" si="5"/>
        <v>66.84</v>
      </c>
      <c r="M101" s="115"/>
    </row>
    <row r="102" spans="1:13" ht="12.75" customHeight="1">
      <c r="A102" s="111"/>
      <c r="B102" s="118">
        <f>'Tax Invoice'!D98</f>
        <v>4</v>
      </c>
      <c r="C102" s="128" t="s">
        <v>891</v>
      </c>
      <c r="D102" s="124" t="s">
        <v>1014</v>
      </c>
      <c r="E102" s="132" t="s">
        <v>894</v>
      </c>
      <c r="F102" s="124" t="s">
        <v>748</v>
      </c>
      <c r="G102" s="164" t="s">
        <v>277</v>
      </c>
      <c r="H102" s="165"/>
      <c r="I102" s="125" t="s">
        <v>893</v>
      </c>
      <c r="J102" s="120">
        <f t="shared" si="4"/>
        <v>18.89</v>
      </c>
      <c r="K102" s="120">
        <v>18.89</v>
      </c>
      <c r="L102" s="122">
        <f t="shared" si="5"/>
        <v>75.56</v>
      </c>
      <c r="M102" s="115"/>
    </row>
    <row r="103" spans="1:13" ht="12.75" customHeight="1">
      <c r="A103" s="111"/>
      <c r="B103" s="118">
        <f>'Tax Invoice'!D99</f>
        <v>4</v>
      </c>
      <c r="C103" s="128" t="s">
        <v>891</v>
      </c>
      <c r="D103" s="124" t="s">
        <v>1014</v>
      </c>
      <c r="E103" s="132" t="s">
        <v>895</v>
      </c>
      <c r="F103" s="124" t="s">
        <v>748</v>
      </c>
      <c r="G103" s="164" t="s">
        <v>587</v>
      </c>
      <c r="H103" s="165"/>
      <c r="I103" s="125" t="s">
        <v>893</v>
      </c>
      <c r="J103" s="120">
        <f t="shared" si="4"/>
        <v>18.89</v>
      </c>
      <c r="K103" s="120">
        <v>18.89</v>
      </c>
      <c r="L103" s="122">
        <f t="shared" si="5"/>
        <v>75.56</v>
      </c>
      <c r="M103" s="115"/>
    </row>
    <row r="104" spans="1:13" ht="12.75" customHeight="1">
      <c r="A104" s="111"/>
      <c r="B104" s="118">
        <f>'Tax Invoice'!D100</f>
        <v>4</v>
      </c>
      <c r="C104" s="128" t="s">
        <v>891</v>
      </c>
      <c r="D104" s="124" t="s">
        <v>1014</v>
      </c>
      <c r="E104" s="132" t="s">
        <v>896</v>
      </c>
      <c r="F104" s="124" t="s">
        <v>748</v>
      </c>
      <c r="G104" s="164" t="s">
        <v>115</v>
      </c>
      <c r="H104" s="165"/>
      <c r="I104" s="125" t="s">
        <v>893</v>
      </c>
      <c r="J104" s="120">
        <f t="shared" si="4"/>
        <v>18.89</v>
      </c>
      <c r="K104" s="120">
        <v>18.89</v>
      </c>
      <c r="L104" s="122">
        <f t="shared" si="5"/>
        <v>75.56</v>
      </c>
      <c r="M104" s="115"/>
    </row>
    <row r="105" spans="1:13" ht="12.75" customHeight="1">
      <c r="A105" s="111"/>
      <c r="B105" s="118">
        <f>'Tax Invoice'!D101</f>
        <v>4</v>
      </c>
      <c r="C105" s="128" t="s">
        <v>891</v>
      </c>
      <c r="D105" s="124" t="s">
        <v>1014</v>
      </c>
      <c r="E105" s="132" t="s">
        <v>897</v>
      </c>
      <c r="F105" s="124" t="s">
        <v>748</v>
      </c>
      <c r="G105" s="164" t="s">
        <v>740</v>
      </c>
      <c r="H105" s="165"/>
      <c r="I105" s="125" t="s">
        <v>893</v>
      </c>
      <c r="J105" s="120">
        <f t="shared" si="4"/>
        <v>18.89</v>
      </c>
      <c r="K105" s="120">
        <v>18.89</v>
      </c>
      <c r="L105" s="122">
        <f t="shared" si="5"/>
        <v>75.56</v>
      </c>
      <c r="M105" s="115"/>
    </row>
    <row r="106" spans="1:13" ht="12.75" customHeight="1">
      <c r="A106" s="111"/>
      <c r="B106" s="118">
        <f>'Tax Invoice'!D102</f>
        <v>6</v>
      </c>
      <c r="C106" s="128" t="s">
        <v>891</v>
      </c>
      <c r="D106" s="124" t="s">
        <v>1014</v>
      </c>
      <c r="E106" s="132" t="s">
        <v>898</v>
      </c>
      <c r="F106" s="124" t="s">
        <v>748</v>
      </c>
      <c r="G106" s="164" t="s">
        <v>743</v>
      </c>
      <c r="H106" s="165"/>
      <c r="I106" s="125" t="s">
        <v>893</v>
      </c>
      <c r="J106" s="120">
        <f t="shared" si="4"/>
        <v>18.89</v>
      </c>
      <c r="K106" s="120">
        <v>18.89</v>
      </c>
      <c r="L106" s="122">
        <f t="shared" si="5"/>
        <v>113.34</v>
      </c>
      <c r="M106" s="115"/>
    </row>
    <row r="107" spans="1:13" ht="12.75" customHeight="1">
      <c r="A107" s="111"/>
      <c r="B107" s="118">
        <f>'Tax Invoice'!D103</f>
        <v>4</v>
      </c>
      <c r="C107" s="128" t="s">
        <v>891</v>
      </c>
      <c r="D107" s="124" t="s">
        <v>1015</v>
      </c>
      <c r="E107" s="132" t="s">
        <v>899</v>
      </c>
      <c r="F107" s="124" t="s">
        <v>769</v>
      </c>
      <c r="G107" s="164" t="s">
        <v>587</v>
      </c>
      <c r="H107" s="165"/>
      <c r="I107" s="125" t="s">
        <v>893</v>
      </c>
      <c r="J107" s="120">
        <f t="shared" si="4"/>
        <v>26.15</v>
      </c>
      <c r="K107" s="120">
        <v>26.15</v>
      </c>
      <c r="L107" s="122">
        <f t="shared" si="5"/>
        <v>104.6</v>
      </c>
      <c r="M107" s="115"/>
    </row>
    <row r="108" spans="1:13" ht="12.75" customHeight="1">
      <c r="A108" s="111"/>
      <c r="B108" s="118">
        <f>'Tax Invoice'!D104</f>
        <v>4</v>
      </c>
      <c r="C108" s="128" t="s">
        <v>891</v>
      </c>
      <c r="D108" s="124" t="s">
        <v>1016</v>
      </c>
      <c r="E108" s="132" t="s">
        <v>900</v>
      </c>
      <c r="F108" s="124" t="s">
        <v>752</v>
      </c>
      <c r="G108" s="164" t="s">
        <v>277</v>
      </c>
      <c r="H108" s="165"/>
      <c r="I108" s="125" t="s">
        <v>893</v>
      </c>
      <c r="J108" s="120">
        <f t="shared" si="4"/>
        <v>27.6</v>
      </c>
      <c r="K108" s="120">
        <v>27.6</v>
      </c>
      <c r="L108" s="122">
        <f t="shared" si="5"/>
        <v>110.4</v>
      </c>
      <c r="M108" s="115"/>
    </row>
    <row r="109" spans="1:13" ht="24" customHeight="1">
      <c r="A109" s="111"/>
      <c r="B109" s="118">
        <f>'Tax Invoice'!D105</f>
        <v>24</v>
      </c>
      <c r="C109" s="128" t="s">
        <v>901</v>
      </c>
      <c r="D109" s="124" t="s">
        <v>1017</v>
      </c>
      <c r="E109" s="132" t="s">
        <v>902</v>
      </c>
      <c r="F109" s="124" t="s">
        <v>745</v>
      </c>
      <c r="G109" s="164"/>
      <c r="H109" s="165"/>
      <c r="I109" s="125" t="s">
        <v>903</v>
      </c>
      <c r="J109" s="120">
        <f t="shared" si="4"/>
        <v>16.71</v>
      </c>
      <c r="K109" s="120">
        <v>16.71</v>
      </c>
      <c r="L109" s="122">
        <f t="shared" si="5"/>
        <v>401.04</v>
      </c>
      <c r="M109" s="115"/>
    </row>
    <row r="110" spans="1:13" ht="24" customHeight="1">
      <c r="A110" s="111"/>
      <c r="B110" s="118">
        <f>'Tax Invoice'!D106</f>
        <v>12</v>
      </c>
      <c r="C110" s="128" t="s">
        <v>901</v>
      </c>
      <c r="D110" s="124" t="s">
        <v>1018</v>
      </c>
      <c r="E110" s="132" t="s">
        <v>904</v>
      </c>
      <c r="F110" s="124" t="s">
        <v>766</v>
      </c>
      <c r="G110" s="164"/>
      <c r="H110" s="165"/>
      <c r="I110" s="125" t="s">
        <v>903</v>
      </c>
      <c r="J110" s="120">
        <f t="shared" si="4"/>
        <v>17.43</v>
      </c>
      <c r="K110" s="120">
        <v>17.43</v>
      </c>
      <c r="L110" s="122">
        <f t="shared" si="5"/>
        <v>209.16</v>
      </c>
      <c r="M110" s="115"/>
    </row>
    <row r="111" spans="1:13" ht="24" customHeight="1">
      <c r="A111" s="111"/>
      <c r="B111" s="118">
        <f>'Tax Invoice'!D107</f>
        <v>4</v>
      </c>
      <c r="C111" s="128" t="s">
        <v>901</v>
      </c>
      <c r="D111" s="124" t="s">
        <v>1019</v>
      </c>
      <c r="E111" s="132" t="s">
        <v>905</v>
      </c>
      <c r="F111" s="124" t="s">
        <v>750</v>
      </c>
      <c r="G111" s="164"/>
      <c r="H111" s="165"/>
      <c r="I111" s="125" t="s">
        <v>903</v>
      </c>
      <c r="J111" s="120">
        <f t="shared" si="4"/>
        <v>26.88</v>
      </c>
      <c r="K111" s="120">
        <v>26.88</v>
      </c>
      <c r="L111" s="122">
        <f t="shared" si="5"/>
        <v>107.52</v>
      </c>
      <c r="M111" s="115"/>
    </row>
    <row r="112" spans="1:13" ht="24" customHeight="1">
      <c r="A112" s="111"/>
      <c r="B112" s="118">
        <f>'Tax Invoice'!D108</f>
        <v>6</v>
      </c>
      <c r="C112" s="128" t="s">
        <v>901</v>
      </c>
      <c r="D112" s="124" t="s">
        <v>1020</v>
      </c>
      <c r="E112" s="132" t="s">
        <v>906</v>
      </c>
      <c r="F112" s="124" t="s">
        <v>855</v>
      </c>
      <c r="G112" s="164"/>
      <c r="H112" s="165"/>
      <c r="I112" s="125" t="s">
        <v>903</v>
      </c>
      <c r="J112" s="120">
        <f t="shared" si="4"/>
        <v>32.33</v>
      </c>
      <c r="K112" s="120">
        <v>32.33</v>
      </c>
      <c r="L112" s="122">
        <f t="shared" si="5"/>
        <v>193.98</v>
      </c>
      <c r="M112" s="115"/>
    </row>
    <row r="113" spans="1:13" ht="24" customHeight="1">
      <c r="A113" s="111"/>
      <c r="B113" s="118">
        <f>'Tax Invoice'!D109</f>
        <v>2</v>
      </c>
      <c r="C113" s="128" t="s">
        <v>901</v>
      </c>
      <c r="D113" s="124" t="s">
        <v>1021</v>
      </c>
      <c r="E113" s="132" t="s">
        <v>907</v>
      </c>
      <c r="F113" s="124" t="s">
        <v>908</v>
      </c>
      <c r="G113" s="164"/>
      <c r="H113" s="165"/>
      <c r="I113" s="125" t="s">
        <v>903</v>
      </c>
      <c r="J113" s="120">
        <f t="shared" si="4"/>
        <v>72.28</v>
      </c>
      <c r="K113" s="120">
        <v>72.28</v>
      </c>
      <c r="L113" s="122">
        <f t="shared" si="5"/>
        <v>144.56</v>
      </c>
      <c r="M113" s="115"/>
    </row>
    <row r="114" spans="1:13" ht="24" customHeight="1">
      <c r="A114" s="111"/>
      <c r="B114" s="118">
        <f>'Tax Invoice'!D110</f>
        <v>12</v>
      </c>
      <c r="C114" s="128" t="s">
        <v>901</v>
      </c>
      <c r="D114" s="124" t="s">
        <v>1022</v>
      </c>
      <c r="E114" s="132" t="s">
        <v>909</v>
      </c>
      <c r="F114" s="124" t="s">
        <v>910</v>
      </c>
      <c r="G114" s="164"/>
      <c r="H114" s="165"/>
      <c r="I114" s="125" t="s">
        <v>903</v>
      </c>
      <c r="J114" s="120">
        <f t="shared" si="4"/>
        <v>90.44</v>
      </c>
      <c r="K114" s="120">
        <v>90.44</v>
      </c>
      <c r="L114" s="122">
        <f t="shared" si="5"/>
        <v>1085.28</v>
      </c>
      <c r="M114" s="115"/>
    </row>
    <row r="115" spans="1:13" ht="24" customHeight="1">
      <c r="A115" s="111"/>
      <c r="B115" s="118">
        <f>'Tax Invoice'!D111</f>
        <v>2</v>
      </c>
      <c r="C115" s="128" t="s">
        <v>911</v>
      </c>
      <c r="D115" s="124" t="s">
        <v>1023</v>
      </c>
      <c r="E115" s="132" t="s">
        <v>912</v>
      </c>
      <c r="F115" s="124" t="s">
        <v>745</v>
      </c>
      <c r="G115" s="164" t="s">
        <v>677</v>
      </c>
      <c r="H115" s="165"/>
      <c r="I115" s="125" t="s">
        <v>913</v>
      </c>
      <c r="J115" s="120">
        <f t="shared" si="4"/>
        <v>90.44</v>
      </c>
      <c r="K115" s="120">
        <v>90.44</v>
      </c>
      <c r="L115" s="122">
        <f t="shared" si="5"/>
        <v>180.88</v>
      </c>
      <c r="M115" s="115"/>
    </row>
    <row r="116" spans="1:13" ht="24" customHeight="1">
      <c r="A116" s="111"/>
      <c r="B116" s="118">
        <f>'Tax Invoice'!D112</f>
        <v>2</v>
      </c>
      <c r="C116" s="128" t="s">
        <v>911</v>
      </c>
      <c r="D116" s="124" t="s">
        <v>1024</v>
      </c>
      <c r="E116" s="132" t="s">
        <v>914</v>
      </c>
      <c r="F116" s="124" t="s">
        <v>819</v>
      </c>
      <c r="G116" s="164" t="s">
        <v>277</v>
      </c>
      <c r="H116" s="165"/>
      <c r="I116" s="125" t="s">
        <v>913</v>
      </c>
      <c r="J116" s="120">
        <f t="shared" si="4"/>
        <v>104.97</v>
      </c>
      <c r="K116" s="120">
        <v>104.97</v>
      </c>
      <c r="L116" s="122">
        <f t="shared" si="5"/>
        <v>209.94</v>
      </c>
      <c r="M116" s="115"/>
    </row>
    <row r="117" spans="1:13" ht="24" customHeight="1">
      <c r="A117" s="111"/>
      <c r="B117" s="118">
        <f>'Tax Invoice'!D113</f>
        <v>4</v>
      </c>
      <c r="C117" s="128" t="s">
        <v>911</v>
      </c>
      <c r="D117" s="124" t="s">
        <v>1025</v>
      </c>
      <c r="E117" s="132" t="s">
        <v>915</v>
      </c>
      <c r="F117" s="124" t="s">
        <v>748</v>
      </c>
      <c r="G117" s="164" t="s">
        <v>677</v>
      </c>
      <c r="H117" s="165"/>
      <c r="I117" s="125" t="s">
        <v>913</v>
      </c>
      <c r="J117" s="120">
        <f t="shared" si="4"/>
        <v>112.23</v>
      </c>
      <c r="K117" s="120">
        <v>112.23</v>
      </c>
      <c r="L117" s="122">
        <f t="shared" si="5"/>
        <v>448.92</v>
      </c>
      <c r="M117" s="115"/>
    </row>
    <row r="118" spans="1:13" ht="24" customHeight="1">
      <c r="A118" s="111"/>
      <c r="B118" s="118">
        <f>'Tax Invoice'!D114</f>
        <v>2</v>
      </c>
      <c r="C118" s="128" t="s">
        <v>911</v>
      </c>
      <c r="D118" s="124" t="s">
        <v>1026</v>
      </c>
      <c r="E118" s="132" t="s">
        <v>916</v>
      </c>
      <c r="F118" s="124" t="s">
        <v>750</v>
      </c>
      <c r="G118" s="164" t="s">
        <v>277</v>
      </c>
      <c r="H118" s="165"/>
      <c r="I118" s="125" t="s">
        <v>913</v>
      </c>
      <c r="J118" s="120">
        <f t="shared" ref="J118:J134" si="6">ROUNDUP(K118*$O$1,2)</f>
        <v>119.49</v>
      </c>
      <c r="K118" s="120">
        <v>119.49</v>
      </c>
      <c r="L118" s="122">
        <f t="shared" ref="L118:L134" si="7">J118*B118</f>
        <v>238.98</v>
      </c>
      <c r="M118" s="115"/>
    </row>
    <row r="119" spans="1:13" ht="24" customHeight="1">
      <c r="A119" s="111"/>
      <c r="B119" s="118">
        <f>'Tax Invoice'!D115</f>
        <v>24</v>
      </c>
      <c r="C119" s="128" t="s">
        <v>917</v>
      </c>
      <c r="D119" s="124" t="s">
        <v>1027</v>
      </c>
      <c r="E119" s="132" t="s">
        <v>918</v>
      </c>
      <c r="F119" s="124" t="s">
        <v>745</v>
      </c>
      <c r="G119" s="164" t="s">
        <v>277</v>
      </c>
      <c r="H119" s="165"/>
      <c r="I119" s="125" t="s">
        <v>919</v>
      </c>
      <c r="J119" s="120">
        <f t="shared" si="6"/>
        <v>39.590000000000003</v>
      </c>
      <c r="K119" s="120">
        <v>39.590000000000003</v>
      </c>
      <c r="L119" s="122">
        <f t="shared" si="7"/>
        <v>950.16000000000008</v>
      </c>
      <c r="M119" s="115"/>
    </row>
    <row r="120" spans="1:13" ht="24" customHeight="1">
      <c r="A120" s="111"/>
      <c r="B120" s="118">
        <f>'Tax Invoice'!D116</f>
        <v>12</v>
      </c>
      <c r="C120" s="128" t="s">
        <v>917</v>
      </c>
      <c r="D120" s="124" t="s">
        <v>1028</v>
      </c>
      <c r="E120" s="132" t="s">
        <v>920</v>
      </c>
      <c r="F120" s="124" t="s">
        <v>766</v>
      </c>
      <c r="G120" s="164" t="s">
        <v>277</v>
      </c>
      <c r="H120" s="165"/>
      <c r="I120" s="125" t="s">
        <v>919</v>
      </c>
      <c r="J120" s="120">
        <f t="shared" si="6"/>
        <v>43.22</v>
      </c>
      <c r="K120" s="120">
        <v>43.22</v>
      </c>
      <c r="L120" s="122">
        <f t="shared" si="7"/>
        <v>518.64</v>
      </c>
      <c r="M120" s="115"/>
    </row>
    <row r="121" spans="1:13" ht="24" customHeight="1">
      <c r="A121" s="111"/>
      <c r="B121" s="118">
        <f>'Tax Invoice'!D117</f>
        <v>10</v>
      </c>
      <c r="C121" s="128" t="s">
        <v>917</v>
      </c>
      <c r="D121" s="124" t="s">
        <v>1029</v>
      </c>
      <c r="E121" s="132" t="s">
        <v>921</v>
      </c>
      <c r="F121" s="124" t="s">
        <v>750</v>
      </c>
      <c r="G121" s="164" t="s">
        <v>277</v>
      </c>
      <c r="H121" s="165"/>
      <c r="I121" s="125" t="s">
        <v>919</v>
      </c>
      <c r="J121" s="120">
        <f t="shared" si="6"/>
        <v>57.75</v>
      </c>
      <c r="K121" s="120">
        <v>57.75</v>
      </c>
      <c r="L121" s="122">
        <f t="shared" si="7"/>
        <v>577.5</v>
      </c>
      <c r="M121" s="115"/>
    </row>
    <row r="122" spans="1:13" ht="24" customHeight="1">
      <c r="A122" s="111"/>
      <c r="B122" s="118">
        <f>'Tax Invoice'!D118</f>
        <v>6</v>
      </c>
      <c r="C122" s="128" t="s">
        <v>917</v>
      </c>
      <c r="D122" s="124" t="s">
        <v>1030</v>
      </c>
      <c r="E122" s="132" t="s">
        <v>922</v>
      </c>
      <c r="F122" s="124" t="s">
        <v>855</v>
      </c>
      <c r="G122" s="164" t="s">
        <v>277</v>
      </c>
      <c r="H122" s="165"/>
      <c r="I122" s="125" t="s">
        <v>919</v>
      </c>
      <c r="J122" s="120">
        <f t="shared" si="6"/>
        <v>66.83</v>
      </c>
      <c r="K122" s="120">
        <v>66.83</v>
      </c>
      <c r="L122" s="122">
        <f t="shared" si="7"/>
        <v>400.98</v>
      </c>
      <c r="M122" s="115"/>
    </row>
    <row r="123" spans="1:13" ht="24" customHeight="1">
      <c r="A123" s="111"/>
      <c r="B123" s="118">
        <f>'Tax Invoice'!D119</f>
        <v>2</v>
      </c>
      <c r="C123" s="128" t="s">
        <v>917</v>
      </c>
      <c r="D123" s="124" t="s">
        <v>1031</v>
      </c>
      <c r="E123" s="132" t="s">
        <v>923</v>
      </c>
      <c r="F123" s="124" t="s">
        <v>924</v>
      </c>
      <c r="G123" s="164" t="s">
        <v>277</v>
      </c>
      <c r="H123" s="165"/>
      <c r="I123" s="125" t="s">
        <v>919</v>
      </c>
      <c r="J123" s="120">
        <f t="shared" si="6"/>
        <v>157.63</v>
      </c>
      <c r="K123" s="120">
        <v>157.63</v>
      </c>
      <c r="L123" s="122">
        <f t="shared" si="7"/>
        <v>315.26</v>
      </c>
      <c r="M123" s="115"/>
    </row>
    <row r="124" spans="1:13" ht="24" customHeight="1">
      <c r="A124" s="111"/>
      <c r="B124" s="118">
        <f>'Tax Invoice'!D120</f>
        <v>8</v>
      </c>
      <c r="C124" s="128" t="s">
        <v>917</v>
      </c>
      <c r="D124" s="124" t="s">
        <v>1032</v>
      </c>
      <c r="E124" s="132" t="s">
        <v>925</v>
      </c>
      <c r="F124" s="124" t="s">
        <v>926</v>
      </c>
      <c r="G124" s="164" t="s">
        <v>277</v>
      </c>
      <c r="H124" s="165"/>
      <c r="I124" s="125" t="s">
        <v>919</v>
      </c>
      <c r="J124" s="120">
        <f t="shared" si="6"/>
        <v>45.04</v>
      </c>
      <c r="K124" s="120">
        <v>45.04</v>
      </c>
      <c r="L124" s="122">
        <f t="shared" si="7"/>
        <v>360.32</v>
      </c>
      <c r="M124" s="115"/>
    </row>
    <row r="125" spans="1:13" ht="24" customHeight="1">
      <c r="A125" s="111"/>
      <c r="B125" s="118">
        <f>'Tax Invoice'!D121</f>
        <v>4</v>
      </c>
      <c r="C125" s="128" t="s">
        <v>917</v>
      </c>
      <c r="D125" s="124" t="s">
        <v>1033</v>
      </c>
      <c r="E125" s="132" t="s">
        <v>927</v>
      </c>
      <c r="F125" s="124" t="s">
        <v>928</v>
      </c>
      <c r="G125" s="164" t="s">
        <v>276</v>
      </c>
      <c r="H125" s="165"/>
      <c r="I125" s="125" t="s">
        <v>919</v>
      </c>
      <c r="J125" s="120">
        <f t="shared" si="6"/>
        <v>48.67</v>
      </c>
      <c r="K125" s="120">
        <v>48.67</v>
      </c>
      <c r="L125" s="122">
        <f t="shared" si="7"/>
        <v>194.68</v>
      </c>
      <c r="M125" s="115"/>
    </row>
    <row r="126" spans="1:13" ht="12.75" customHeight="1">
      <c r="A126" s="111"/>
      <c r="B126" s="118">
        <f>'Tax Invoice'!D122</f>
        <v>2</v>
      </c>
      <c r="C126" s="128" t="s">
        <v>929</v>
      </c>
      <c r="D126" s="124" t="s">
        <v>1034</v>
      </c>
      <c r="E126" s="132" t="s">
        <v>930</v>
      </c>
      <c r="F126" s="124" t="s">
        <v>819</v>
      </c>
      <c r="G126" s="164" t="s">
        <v>277</v>
      </c>
      <c r="H126" s="165"/>
      <c r="I126" s="125" t="s">
        <v>931</v>
      </c>
      <c r="J126" s="120">
        <f t="shared" si="6"/>
        <v>19.61</v>
      </c>
      <c r="K126" s="120">
        <v>19.61</v>
      </c>
      <c r="L126" s="122">
        <f t="shared" si="7"/>
        <v>39.22</v>
      </c>
      <c r="M126" s="115"/>
    </row>
    <row r="127" spans="1:13" ht="12.75" customHeight="1">
      <c r="A127" s="111"/>
      <c r="B127" s="118">
        <f>'Tax Invoice'!D123</f>
        <v>2</v>
      </c>
      <c r="C127" s="128" t="s">
        <v>929</v>
      </c>
      <c r="D127" s="124" t="s">
        <v>1034</v>
      </c>
      <c r="E127" s="132" t="s">
        <v>932</v>
      </c>
      <c r="F127" s="124" t="s">
        <v>819</v>
      </c>
      <c r="G127" s="164" t="s">
        <v>587</v>
      </c>
      <c r="H127" s="165"/>
      <c r="I127" s="125" t="s">
        <v>931</v>
      </c>
      <c r="J127" s="120">
        <f t="shared" si="6"/>
        <v>19.61</v>
      </c>
      <c r="K127" s="120">
        <v>19.61</v>
      </c>
      <c r="L127" s="122">
        <f t="shared" si="7"/>
        <v>39.22</v>
      </c>
      <c r="M127" s="115"/>
    </row>
    <row r="128" spans="1:13" ht="12.75" customHeight="1">
      <c r="A128" s="111"/>
      <c r="B128" s="118">
        <f>'Tax Invoice'!D124</f>
        <v>2</v>
      </c>
      <c r="C128" s="128" t="s">
        <v>929</v>
      </c>
      <c r="D128" s="124" t="s">
        <v>1035</v>
      </c>
      <c r="E128" s="132" t="s">
        <v>933</v>
      </c>
      <c r="F128" s="124" t="s">
        <v>769</v>
      </c>
      <c r="G128" s="164" t="s">
        <v>277</v>
      </c>
      <c r="H128" s="165"/>
      <c r="I128" s="125" t="s">
        <v>931</v>
      </c>
      <c r="J128" s="120">
        <f t="shared" si="6"/>
        <v>31.6</v>
      </c>
      <c r="K128" s="120">
        <v>31.6</v>
      </c>
      <c r="L128" s="122">
        <f t="shared" si="7"/>
        <v>63.2</v>
      </c>
      <c r="M128" s="115"/>
    </row>
    <row r="129" spans="1:13" ht="12.75" customHeight="1">
      <c r="A129" s="111"/>
      <c r="B129" s="118">
        <f>'Tax Invoice'!D125</f>
        <v>2</v>
      </c>
      <c r="C129" s="128" t="s">
        <v>929</v>
      </c>
      <c r="D129" s="124" t="s">
        <v>1035</v>
      </c>
      <c r="E129" s="132" t="s">
        <v>934</v>
      </c>
      <c r="F129" s="124" t="s">
        <v>769</v>
      </c>
      <c r="G129" s="164" t="s">
        <v>587</v>
      </c>
      <c r="H129" s="165"/>
      <c r="I129" s="125" t="s">
        <v>931</v>
      </c>
      <c r="J129" s="120">
        <f t="shared" si="6"/>
        <v>31.6</v>
      </c>
      <c r="K129" s="120">
        <v>31.6</v>
      </c>
      <c r="L129" s="122">
        <f t="shared" si="7"/>
        <v>63.2</v>
      </c>
      <c r="M129" s="115"/>
    </row>
    <row r="130" spans="1:13" ht="12.75" customHeight="1">
      <c r="A130" s="111"/>
      <c r="B130" s="118">
        <f>'Tax Invoice'!D126</f>
        <v>2</v>
      </c>
      <c r="C130" s="128" t="s">
        <v>935</v>
      </c>
      <c r="D130" s="124" t="s">
        <v>1036</v>
      </c>
      <c r="E130" s="132" t="s">
        <v>936</v>
      </c>
      <c r="F130" s="124" t="s">
        <v>766</v>
      </c>
      <c r="G130" s="164"/>
      <c r="H130" s="165"/>
      <c r="I130" s="125" t="s">
        <v>937</v>
      </c>
      <c r="J130" s="120">
        <f t="shared" si="6"/>
        <v>39.590000000000003</v>
      </c>
      <c r="K130" s="120">
        <v>39.590000000000003</v>
      </c>
      <c r="L130" s="122">
        <f t="shared" si="7"/>
        <v>79.180000000000007</v>
      </c>
      <c r="M130" s="115"/>
    </row>
    <row r="131" spans="1:13" ht="12.75" customHeight="1">
      <c r="A131" s="111"/>
      <c r="B131" s="118">
        <f>'Tax Invoice'!D127</f>
        <v>6</v>
      </c>
      <c r="C131" s="128" t="s">
        <v>935</v>
      </c>
      <c r="D131" s="124" t="s">
        <v>1037</v>
      </c>
      <c r="E131" s="132" t="s">
        <v>938</v>
      </c>
      <c r="F131" s="124" t="s">
        <v>819</v>
      </c>
      <c r="G131" s="164"/>
      <c r="H131" s="165"/>
      <c r="I131" s="125" t="s">
        <v>937</v>
      </c>
      <c r="J131" s="120">
        <f t="shared" si="6"/>
        <v>43.22</v>
      </c>
      <c r="K131" s="120">
        <v>43.22</v>
      </c>
      <c r="L131" s="122">
        <f t="shared" si="7"/>
        <v>259.32</v>
      </c>
      <c r="M131" s="115"/>
    </row>
    <row r="132" spans="1:13" ht="12.75" customHeight="1">
      <c r="A132" s="111"/>
      <c r="B132" s="118">
        <f>'Tax Invoice'!D128</f>
        <v>4</v>
      </c>
      <c r="C132" s="128" t="s">
        <v>939</v>
      </c>
      <c r="D132" s="124" t="s">
        <v>1038</v>
      </c>
      <c r="E132" s="132" t="s">
        <v>940</v>
      </c>
      <c r="F132" s="124" t="s">
        <v>819</v>
      </c>
      <c r="G132" s="164" t="s">
        <v>733</v>
      </c>
      <c r="H132" s="165"/>
      <c r="I132" s="125" t="s">
        <v>941</v>
      </c>
      <c r="J132" s="120">
        <f t="shared" si="6"/>
        <v>19.61</v>
      </c>
      <c r="K132" s="120">
        <v>19.61</v>
      </c>
      <c r="L132" s="122">
        <f t="shared" si="7"/>
        <v>78.44</v>
      </c>
      <c r="M132" s="115"/>
    </row>
    <row r="133" spans="1:13" ht="12.75" customHeight="1">
      <c r="A133" s="111"/>
      <c r="B133" s="118">
        <f>'Tax Invoice'!D129</f>
        <v>2</v>
      </c>
      <c r="C133" s="128" t="s">
        <v>939</v>
      </c>
      <c r="D133" s="124" t="s">
        <v>1039</v>
      </c>
      <c r="E133" s="132" t="s">
        <v>942</v>
      </c>
      <c r="F133" s="124" t="s">
        <v>748</v>
      </c>
      <c r="G133" s="164" t="s">
        <v>743</v>
      </c>
      <c r="H133" s="165"/>
      <c r="I133" s="125" t="s">
        <v>941</v>
      </c>
      <c r="J133" s="120">
        <f t="shared" si="6"/>
        <v>21.43</v>
      </c>
      <c r="K133" s="120">
        <v>21.43</v>
      </c>
      <c r="L133" s="122">
        <f t="shared" si="7"/>
        <v>42.86</v>
      </c>
      <c r="M133" s="115"/>
    </row>
    <row r="134" spans="1:13" ht="12.75" customHeight="1">
      <c r="A134" s="111"/>
      <c r="B134" s="119">
        <f>'Tax Invoice'!D130</f>
        <v>4</v>
      </c>
      <c r="C134" s="129" t="s">
        <v>943</v>
      </c>
      <c r="D134" s="126" t="s">
        <v>1040</v>
      </c>
      <c r="E134" s="133" t="s">
        <v>944</v>
      </c>
      <c r="F134" s="126" t="s">
        <v>750</v>
      </c>
      <c r="G134" s="166" t="s">
        <v>277</v>
      </c>
      <c r="H134" s="167"/>
      <c r="I134" s="127" t="s">
        <v>945</v>
      </c>
      <c r="J134" s="121">
        <f t="shared" si="6"/>
        <v>25.06</v>
      </c>
      <c r="K134" s="121">
        <v>25.06</v>
      </c>
      <c r="L134" s="123">
        <f t="shared" si="7"/>
        <v>100.24</v>
      </c>
      <c r="M134" s="115"/>
    </row>
    <row r="135" spans="1:13" ht="12.75" customHeight="1">
      <c r="A135" s="111"/>
      <c r="B135" s="147">
        <f>SUM(B22:B134)</f>
        <v>552</v>
      </c>
      <c r="C135" s="137" t="s">
        <v>148</v>
      </c>
      <c r="D135" s="137"/>
      <c r="E135" s="137"/>
      <c r="F135" s="137"/>
      <c r="G135" s="137"/>
      <c r="H135" s="137"/>
      <c r="I135" s="137"/>
      <c r="J135" s="143" t="s">
        <v>259</v>
      </c>
      <c r="K135" s="143" t="s">
        <v>259</v>
      </c>
      <c r="L135" s="140">
        <f>SUM(L22:L134)</f>
        <v>31625.360000000011</v>
      </c>
      <c r="M135" s="115"/>
    </row>
    <row r="136" spans="1:13" ht="12.75" customHeight="1">
      <c r="A136" s="111"/>
      <c r="B136" s="137"/>
      <c r="C136" s="137"/>
      <c r="D136" s="137"/>
      <c r="E136" s="137"/>
      <c r="F136" s="137"/>
      <c r="G136" s="137"/>
      <c r="H136" s="137"/>
      <c r="I136" s="137"/>
      <c r="J136" s="142" t="s">
        <v>188</v>
      </c>
      <c r="K136" s="142" t="s">
        <v>188</v>
      </c>
      <c r="L136" s="140">
        <f>Invoice!K136</f>
        <v>-12650.144000000006</v>
      </c>
      <c r="M136" s="115"/>
    </row>
    <row r="137" spans="1:13" ht="12.75" customHeight="1" outlineLevel="1">
      <c r="A137" s="111"/>
      <c r="B137" s="137"/>
      <c r="C137" s="137"/>
      <c r="D137" s="137"/>
      <c r="E137" s="137"/>
      <c r="F137" s="137"/>
      <c r="G137" s="137"/>
      <c r="H137" s="137"/>
      <c r="I137" s="137"/>
      <c r="J137" s="143" t="s">
        <v>189</v>
      </c>
      <c r="K137" s="143" t="s">
        <v>189</v>
      </c>
      <c r="L137" s="140">
        <f>Invoice!K137</f>
        <v>0</v>
      </c>
      <c r="M137" s="115"/>
    </row>
    <row r="138" spans="1:13" ht="12.75" customHeight="1">
      <c r="A138" s="111"/>
      <c r="B138" s="137"/>
      <c r="C138" s="137"/>
      <c r="D138" s="137"/>
      <c r="E138" s="137"/>
      <c r="F138" s="137"/>
      <c r="G138" s="137"/>
      <c r="H138" s="137"/>
      <c r="I138" s="137"/>
      <c r="J138" s="143" t="s">
        <v>261</v>
      </c>
      <c r="K138" s="143" t="s">
        <v>261</v>
      </c>
      <c r="L138" s="140">
        <f>SUM(L135:L137)</f>
        <v>18975.216000000008</v>
      </c>
      <c r="M138" s="115"/>
    </row>
    <row r="139" spans="1:13" ht="12.75" customHeight="1">
      <c r="A139" s="6"/>
      <c r="B139" s="7"/>
      <c r="C139" s="7"/>
      <c r="D139" s="7"/>
      <c r="E139" s="7"/>
      <c r="F139" s="7"/>
      <c r="G139" s="7"/>
      <c r="H139" s="7"/>
      <c r="I139" s="7" t="s">
        <v>1043</v>
      </c>
      <c r="J139" s="7"/>
      <c r="K139" s="7"/>
      <c r="L139" s="7"/>
      <c r="M139" s="8"/>
    </row>
    <row r="140" spans="1:13" ht="12.75" customHeight="1"/>
    <row r="141" spans="1:13" ht="12.75" customHeight="1"/>
    <row r="142" spans="1:13" ht="12.75" customHeight="1"/>
    <row r="143" spans="1:13" ht="12.75" customHeight="1"/>
    <row r="144" spans="1:13" ht="12.75" customHeight="1"/>
    <row r="145" ht="12.75" customHeight="1"/>
    <row r="146" ht="12.75" customHeight="1"/>
  </sheetData>
  <mergeCells count="119">
    <mergeCell ref="K6:K7"/>
    <mergeCell ref="L6:L7"/>
    <mergeCell ref="L10:L11"/>
    <mergeCell ref="L14:L15"/>
    <mergeCell ref="G20:H20"/>
    <mergeCell ref="G21:H21"/>
    <mergeCell ref="G22:H22"/>
    <mergeCell ref="G23:H23"/>
    <mergeCell ref="G29:H29"/>
    <mergeCell ref="G30:H30"/>
    <mergeCell ref="G31:H31"/>
    <mergeCell ref="G32:H32"/>
    <mergeCell ref="G33:H33"/>
    <mergeCell ref="G24:H24"/>
    <mergeCell ref="G25:H25"/>
    <mergeCell ref="G26:H26"/>
    <mergeCell ref="G27:H27"/>
    <mergeCell ref="G28:H28"/>
    <mergeCell ref="G39:H39"/>
    <mergeCell ref="G40:H40"/>
    <mergeCell ref="G41:H41"/>
    <mergeCell ref="G42:H42"/>
    <mergeCell ref="G43:H43"/>
    <mergeCell ref="G34:H34"/>
    <mergeCell ref="G35:H35"/>
    <mergeCell ref="G36:H36"/>
    <mergeCell ref="G37:H37"/>
    <mergeCell ref="G38:H38"/>
    <mergeCell ref="G49:H49"/>
    <mergeCell ref="G50:H50"/>
    <mergeCell ref="G51:H51"/>
    <mergeCell ref="G52:H52"/>
    <mergeCell ref="G53:H53"/>
    <mergeCell ref="G44:H44"/>
    <mergeCell ref="G45:H45"/>
    <mergeCell ref="G46:H46"/>
    <mergeCell ref="G47:H47"/>
    <mergeCell ref="G48:H48"/>
    <mergeCell ref="G59:H59"/>
    <mergeCell ref="G60:H60"/>
    <mergeCell ref="G61:H61"/>
    <mergeCell ref="G62:H62"/>
    <mergeCell ref="G63:H63"/>
    <mergeCell ref="G54:H54"/>
    <mergeCell ref="G55:H55"/>
    <mergeCell ref="G56:H56"/>
    <mergeCell ref="G57:H57"/>
    <mergeCell ref="G58:H58"/>
    <mergeCell ref="G69:H69"/>
    <mergeCell ref="G70:H70"/>
    <mergeCell ref="G71:H71"/>
    <mergeCell ref="G72:H72"/>
    <mergeCell ref="G73:H73"/>
    <mergeCell ref="G64:H64"/>
    <mergeCell ref="G65:H65"/>
    <mergeCell ref="G66:H66"/>
    <mergeCell ref="G67:H67"/>
    <mergeCell ref="G68:H68"/>
    <mergeCell ref="G79:H79"/>
    <mergeCell ref="G80:H80"/>
    <mergeCell ref="G81:H81"/>
    <mergeCell ref="G82:H82"/>
    <mergeCell ref="G83:H83"/>
    <mergeCell ref="G74:H74"/>
    <mergeCell ref="G75:H75"/>
    <mergeCell ref="G76:H76"/>
    <mergeCell ref="G77:H77"/>
    <mergeCell ref="G78:H78"/>
    <mergeCell ref="G89:H89"/>
    <mergeCell ref="G90:H90"/>
    <mergeCell ref="G91:H91"/>
    <mergeCell ref="G92:H92"/>
    <mergeCell ref="G93:H93"/>
    <mergeCell ref="G84:H84"/>
    <mergeCell ref="G85:H85"/>
    <mergeCell ref="G86:H86"/>
    <mergeCell ref="G87:H87"/>
    <mergeCell ref="G88:H88"/>
    <mergeCell ref="G99:H99"/>
    <mergeCell ref="G100:H100"/>
    <mergeCell ref="G101:H101"/>
    <mergeCell ref="G102:H102"/>
    <mergeCell ref="G103:H103"/>
    <mergeCell ref="G94:H94"/>
    <mergeCell ref="G95:H95"/>
    <mergeCell ref="G96:H96"/>
    <mergeCell ref="G97:H97"/>
    <mergeCell ref="G98:H98"/>
    <mergeCell ref="G109:H109"/>
    <mergeCell ref="G110:H110"/>
    <mergeCell ref="G111:H111"/>
    <mergeCell ref="G112:H112"/>
    <mergeCell ref="G113:H113"/>
    <mergeCell ref="G104:H104"/>
    <mergeCell ref="G105:H105"/>
    <mergeCell ref="G106:H106"/>
    <mergeCell ref="G107:H107"/>
    <mergeCell ref="G108:H108"/>
    <mergeCell ref="G119:H119"/>
    <mergeCell ref="G120:H120"/>
    <mergeCell ref="G121:H121"/>
    <mergeCell ref="G122:H122"/>
    <mergeCell ref="G123:H123"/>
    <mergeCell ref="G114:H114"/>
    <mergeCell ref="G115:H115"/>
    <mergeCell ref="G116:H116"/>
    <mergeCell ref="G117:H117"/>
    <mergeCell ref="G118:H118"/>
    <mergeCell ref="G134:H134"/>
    <mergeCell ref="G129:H129"/>
    <mergeCell ref="G130:H130"/>
    <mergeCell ref="G131:H131"/>
    <mergeCell ref="G132:H132"/>
    <mergeCell ref="G133:H133"/>
    <mergeCell ref="G124:H124"/>
    <mergeCell ref="G125:H125"/>
    <mergeCell ref="G126:H126"/>
    <mergeCell ref="G127:H127"/>
    <mergeCell ref="G128:H128"/>
  </mergeCells>
  <printOptions horizontalCentered="1"/>
  <pageMargins left="0.11" right="0.11" top="0.32" bottom="0.31" header="0.17" footer="0.12000000000000001"/>
  <pageSetup paperSize="9" scale="76" orientation="portrait" horizontalDpi="4294967293"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heetViews>
  <sheetFormatPr defaultColWidth="9.140625" defaultRowHeight="12.75" outlineLevelRow="1"/>
  <cols>
    <col min="1" max="1" width="53.7109375" style="80" customWidth="1"/>
    <col min="2" max="2" width="14.42578125" style="80" customWidth="1"/>
    <col min="3" max="3" width="5.28515625" style="80" hidden="1" customWidth="1"/>
    <col min="4" max="4" width="5.28515625" style="80" customWidth="1"/>
    <col min="5" max="6" width="11.5703125" style="80" customWidth="1"/>
    <col min="7" max="7" width="11.140625" style="80" customWidth="1"/>
    <col min="8" max="8" width="14.5703125" style="80" customWidth="1"/>
    <col min="9" max="9" width="9.140625" style="80"/>
    <col min="10" max="10" width="25" style="80" customWidth="1"/>
    <col min="11" max="13" width="9.140625" style="80" customWidth="1"/>
    <col min="14" max="14" width="10.28515625" style="80" customWidth="1"/>
    <col min="15" max="15" width="9.140625" style="80" customWidth="1"/>
    <col min="16" max="257" width="9.140625" style="80" hidden="1" customWidth="1"/>
    <col min="258" max="258" width="53.7109375" style="80" hidden="1" customWidth="1"/>
    <col min="259" max="259" width="9.140625" style="80" hidden="1" customWidth="1"/>
    <col min="260" max="260" width="7.28515625" style="80" hidden="1" customWidth="1"/>
    <col min="261" max="261" width="11.28515625" style="80" hidden="1" customWidth="1"/>
    <col min="262" max="262" width="10.28515625" style="80" hidden="1" customWidth="1"/>
    <col min="263" max="263" width="10" style="80" hidden="1" customWidth="1"/>
    <col min="264" max="264" width="12.140625" style="80" hidden="1" customWidth="1"/>
    <col min="265" max="265" width="9.140625" style="80" hidden="1" customWidth="1"/>
    <col min="266" max="266" width="25" style="80" hidden="1" customWidth="1"/>
    <col min="267" max="513" width="9.140625" style="80" hidden="1" customWidth="1"/>
    <col min="514" max="514" width="53.7109375" style="80" hidden="1" customWidth="1"/>
    <col min="515" max="515" width="9.140625" style="80" hidden="1" customWidth="1"/>
    <col min="516" max="516" width="7.28515625" style="80" hidden="1" customWidth="1"/>
    <col min="517" max="517" width="11.28515625" style="80" hidden="1" customWidth="1"/>
    <col min="518" max="518" width="10.28515625" style="80" hidden="1" customWidth="1"/>
    <col min="519" max="519" width="10" style="80" hidden="1" customWidth="1"/>
    <col min="520" max="520" width="12.140625" style="80" hidden="1" customWidth="1"/>
    <col min="521" max="521" width="9.140625" style="80" hidden="1" customWidth="1"/>
    <col min="522" max="522" width="25" style="80" hidden="1" customWidth="1"/>
    <col min="523" max="769" width="9.140625" style="80" hidden="1" customWidth="1"/>
    <col min="770" max="770" width="53.7109375" style="80" hidden="1" customWidth="1"/>
    <col min="771" max="771" width="9.140625" style="80" hidden="1" customWidth="1"/>
    <col min="772" max="772" width="7.28515625" style="80" hidden="1" customWidth="1"/>
    <col min="773" max="773" width="11.28515625" style="80" hidden="1" customWidth="1"/>
    <col min="774" max="774" width="10.28515625" style="80" hidden="1" customWidth="1"/>
    <col min="775" max="775" width="10" style="80" hidden="1" customWidth="1"/>
    <col min="776" max="776" width="12.140625" style="80" hidden="1" customWidth="1"/>
    <col min="777" max="777" width="9.140625" style="80" hidden="1" customWidth="1"/>
    <col min="778" max="778" width="25" style="80" hidden="1" customWidth="1"/>
    <col min="779" max="1025" width="9.140625" style="80" hidden="1" customWidth="1"/>
    <col min="1026" max="1026" width="53.7109375" style="80" hidden="1" customWidth="1"/>
    <col min="1027" max="1027" width="9.140625" style="80" hidden="1" customWidth="1"/>
    <col min="1028" max="1028" width="7.28515625" style="80" hidden="1" customWidth="1"/>
    <col min="1029" max="1029" width="11.28515625" style="80" hidden="1" customWidth="1"/>
    <col min="1030" max="1030" width="10.28515625" style="80" hidden="1" customWidth="1"/>
    <col min="1031" max="1031" width="10" style="80" hidden="1" customWidth="1"/>
    <col min="1032" max="1032" width="12.140625" style="80" hidden="1" customWidth="1"/>
    <col min="1033" max="1033" width="9.140625" style="80" hidden="1" customWidth="1"/>
    <col min="1034" max="1034" width="25" style="80" hidden="1" customWidth="1"/>
    <col min="1035" max="1281" width="9.140625" style="80" hidden="1" customWidth="1"/>
    <col min="1282" max="1282" width="53.7109375" style="80" hidden="1" customWidth="1"/>
    <col min="1283" max="1283" width="9.140625" style="80" hidden="1" customWidth="1"/>
    <col min="1284" max="1284" width="7.28515625" style="80" hidden="1" customWidth="1"/>
    <col min="1285" max="1285" width="11.28515625" style="80" hidden="1" customWidth="1"/>
    <col min="1286" max="1286" width="10.28515625" style="80" hidden="1" customWidth="1"/>
    <col min="1287" max="1287" width="10" style="80" hidden="1" customWidth="1"/>
    <col min="1288" max="1288" width="12.140625" style="80" hidden="1" customWidth="1"/>
    <col min="1289" max="1289" width="9.140625" style="80" hidden="1" customWidth="1"/>
    <col min="1290" max="1290" width="25" style="80" hidden="1" customWidth="1"/>
    <col min="1291" max="1537" width="9.140625" style="80" hidden="1" customWidth="1"/>
    <col min="1538" max="1538" width="53.7109375" style="80" hidden="1" customWidth="1"/>
    <col min="1539" max="1539" width="9.140625" style="80" hidden="1" customWidth="1"/>
    <col min="1540" max="1540" width="7.28515625" style="80" hidden="1" customWidth="1"/>
    <col min="1541" max="1541" width="11.28515625" style="80" hidden="1" customWidth="1"/>
    <col min="1542" max="1542" width="10.28515625" style="80" hidden="1" customWidth="1"/>
    <col min="1543" max="1543" width="10" style="80" hidden="1" customWidth="1"/>
    <col min="1544" max="1544" width="12.140625" style="80" hidden="1" customWidth="1"/>
    <col min="1545" max="1545" width="9.140625" style="80" hidden="1" customWidth="1"/>
    <col min="1546" max="1546" width="25" style="80" hidden="1" customWidth="1"/>
    <col min="1547" max="1793" width="9.140625" style="80" hidden="1" customWidth="1"/>
    <col min="1794" max="1794" width="53.7109375" style="80" hidden="1" customWidth="1"/>
    <col min="1795" max="1795" width="9.140625" style="80" hidden="1" customWidth="1"/>
    <col min="1796" max="1796" width="7.28515625" style="80" hidden="1" customWidth="1"/>
    <col min="1797" max="1797" width="11.28515625" style="80" hidden="1" customWidth="1"/>
    <col min="1798" max="1798" width="10.28515625" style="80" hidden="1" customWidth="1"/>
    <col min="1799" max="1799" width="10" style="80" hidden="1" customWidth="1"/>
    <col min="1800" max="1800" width="12.140625" style="80" hidden="1" customWidth="1"/>
    <col min="1801" max="1801" width="9.140625" style="80" hidden="1" customWidth="1"/>
    <col min="1802" max="1802" width="25" style="80" hidden="1" customWidth="1"/>
    <col min="1803" max="2049" width="9.140625" style="80" hidden="1" customWidth="1"/>
    <col min="2050" max="2050" width="53.7109375" style="80" hidden="1" customWidth="1"/>
    <col min="2051" max="2051" width="9.140625" style="80" hidden="1" customWidth="1"/>
    <col min="2052" max="2052" width="7.28515625" style="80" hidden="1" customWidth="1"/>
    <col min="2053" max="2053" width="11.28515625" style="80" hidden="1" customWidth="1"/>
    <col min="2054" max="2054" width="10.28515625" style="80" hidden="1" customWidth="1"/>
    <col min="2055" max="2055" width="10" style="80" hidden="1" customWidth="1"/>
    <col min="2056" max="2056" width="12.140625" style="80" hidden="1" customWidth="1"/>
    <col min="2057" max="2057" width="9.140625" style="80" hidden="1" customWidth="1"/>
    <col min="2058" max="2058" width="25" style="80" hidden="1" customWidth="1"/>
    <col min="2059" max="2305" width="9.140625" style="80" hidden="1" customWidth="1"/>
    <col min="2306" max="2306" width="53.7109375" style="80" hidden="1" customWidth="1"/>
    <col min="2307" max="2307" width="9.140625" style="80" hidden="1" customWidth="1"/>
    <col min="2308" max="2308" width="7.28515625" style="80" hidden="1" customWidth="1"/>
    <col min="2309" max="2309" width="11.28515625" style="80" hidden="1" customWidth="1"/>
    <col min="2310" max="2310" width="10.28515625" style="80" hidden="1" customWidth="1"/>
    <col min="2311" max="2311" width="10" style="80" hidden="1" customWidth="1"/>
    <col min="2312" max="2312" width="12.140625" style="80" hidden="1" customWidth="1"/>
    <col min="2313" max="2313" width="9.140625" style="80" hidden="1" customWidth="1"/>
    <col min="2314" max="2314" width="25" style="80" hidden="1" customWidth="1"/>
    <col min="2315" max="2561" width="9.140625" style="80" hidden="1" customWidth="1"/>
    <col min="2562" max="2562" width="53.7109375" style="80" hidden="1" customWidth="1"/>
    <col min="2563" max="2563" width="9.140625" style="80" hidden="1" customWidth="1"/>
    <col min="2564" max="2564" width="7.28515625" style="80" hidden="1" customWidth="1"/>
    <col min="2565" max="2565" width="11.28515625" style="80" hidden="1" customWidth="1"/>
    <col min="2566" max="2566" width="10.28515625" style="80" hidden="1" customWidth="1"/>
    <col min="2567" max="2567" width="10" style="80" hidden="1" customWidth="1"/>
    <col min="2568" max="2568" width="12.140625" style="80" hidden="1" customWidth="1"/>
    <col min="2569" max="2569" width="9.140625" style="80" hidden="1" customWidth="1"/>
    <col min="2570" max="2570" width="25" style="80" hidden="1" customWidth="1"/>
    <col min="2571" max="2817" width="9.140625" style="80" hidden="1" customWidth="1"/>
    <col min="2818" max="2818" width="53.7109375" style="80" hidden="1" customWidth="1"/>
    <col min="2819" max="2819" width="9.140625" style="80" hidden="1" customWidth="1"/>
    <col min="2820" max="2820" width="7.28515625" style="80" hidden="1" customWidth="1"/>
    <col min="2821" max="2821" width="11.28515625" style="80" hidden="1" customWidth="1"/>
    <col min="2822" max="2822" width="10.28515625" style="80" hidden="1" customWidth="1"/>
    <col min="2823" max="2823" width="10" style="80" hidden="1" customWidth="1"/>
    <col min="2824" max="2824" width="12.140625" style="80" hidden="1" customWidth="1"/>
    <col min="2825" max="2825" width="9.140625" style="80" hidden="1" customWidth="1"/>
    <col min="2826" max="2826" width="25" style="80" hidden="1" customWidth="1"/>
    <col min="2827" max="3073" width="9.140625" style="80" hidden="1" customWidth="1"/>
    <col min="3074" max="3074" width="53.7109375" style="80" hidden="1" customWidth="1"/>
    <col min="3075" max="3075" width="9.140625" style="80" hidden="1" customWidth="1"/>
    <col min="3076" max="3076" width="7.28515625" style="80" hidden="1" customWidth="1"/>
    <col min="3077" max="3077" width="11.28515625" style="80" hidden="1" customWidth="1"/>
    <col min="3078" max="3078" width="10.28515625" style="80" hidden="1" customWidth="1"/>
    <col min="3079" max="3079" width="10" style="80" hidden="1" customWidth="1"/>
    <col min="3080" max="3080" width="12.140625" style="80" hidden="1" customWidth="1"/>
    <col min="3081" max="3081" width="9.140625" style="80" hidden="1" customWidth="1"/>
    <col min="3082" max="3082" width="25" style="80" hidden="1" customWidth="1"/>
    <col min="3083" max="3329" width="9.140625" style="80" hidden="1" customWidth="1"/>
    <col min="3330" max="3330" width="53.7109375" style="80" hidden="1" customWidth="1"/>
    <col min="3331" max="3331" width="9.140625" style="80" hidden="1" customWidth="1"/>
    <col min="3332" max="3332" width="7.28515625" style="80" hidden="1" customWidth="1"/>
    <col min="3333" max="3333" width="11.28515625" style="80" hidden="1" customWidth="1"/>
    <col min="3334" max="3334" width="10.28515625" style="80" hidden="1" customWidth="1"/>
    <col min="3335" max="3335" width="10" style="80" hidden="1" customWidth="1"/>
    <col min="3336" max="3336" width="12.140625" style="80" hidden="1" customWidth="1"/>
    <col min="3337" max="3337" width="9.140625" style="80" hidden="1" customWidth="1"/>
    <col min="3338" max="3338" width="25" style="80" hidden="1" customWidth="1"/>
    <col min="3339" max="3585" width="9.140625" style="80" hidden="1" customWidth="1"/>
    <col min="3586" max="3586" width="53.7109375" style="80" hidden="1" customWidth="1"/>
    <col min="3587" max="3587" width="9.140625" style="80" hidden="1" customWidth="1"/>
    <col min="3588" max="3588" width="7.28515625" style="80" hidden="1" customWidth="1"/>
    <col min="3589" max="3589" width="11.28515625" style="80" hidden="1" customWidth="1"/>
    <col min="3590" max="3590" width="10.28515625" style="80" hidden="1" customWidth="1"/>
    <col min="3591" max="3591" width="10" style="80" hidden="1" customWidth="1"/>
    <col min="3592" max="3592" width="12.140625" style="80" hidden="1" customWidth="1"/>
    <col min="3593" max="3593" width="9.140625" style="80" hidden="1" customWidth="1"/>
    <col min="3594" max="3594" width="25" style="80" hidden="1" customWidth="1"/>
    <col min="3595" max="3841" width="9.140625" style="80" hidden="1" customWidth="1"/>
    <col min="3842" max="3842" width="53.7109375" style="80" hidden="1" customWidth="1"/>
    <col min="3843" max="3843" width="9.140625" style="80" hidden="1" customWidth="1"/>
    <col min="3844" max="3844" width="7.28515625" style="80" hidden="1" customWidth="1"/>
    <col min="3845" max="3845" width="11.28515625" style="80" hidden="1" customWidth="1"/>
    <col min="3846" max="3846" width="10.28515625" style="80" hidden="1" customWidth="1"/>
    <col min="3847" max="3847" width="10" style="80" hidden="1" customWidth="1"/>
    <col min="3848" max="3848" width="12.140625" style="80" hidden="1" customWidth="1"/>
    <col min="3849" max="3849" width="9.140625" style="80" hidden="1" customWidth="1"/>
    <col min="3850" max="3850" width="25" style="80" hidden="1" customWidth="1"/>
    <col min="3851" max="4097" width="9.140625" style="80" hidden="1" customWidth="1"/>
    <col min="4098" max="4098" width="53.7109375" style="80" hidden="1" customWidth="1"/>
    <col min="4099" max="4099" width="9.140625" style="80" hidden="1" customWidth="1"/>
    <col min="4100" max="4100" width="7.28515625" style="80" hidden="1" customWidth="1"/>
    <col min="4101" max="4101" width="11.28515625" style="80" hidden="1" customWidth="1"/>
    <col min="4102" max="4102" width="10.28515625" style="80" hidden="1" customWidth="1"/>
    <col min="4103" max="4103" width="10" style="80" hidden="1" customWidth="1"/>
    <col min="4104" max="4104" width="12.140625" style="80" hidden="1" customWidth="1"/>
    <col min="4105" max="4105" width="9.140625" style="80" hidden="1" customWidth="1"/>
    <col min="4106" max="4106" width="25" style="80" hidden="1" customWidth="1"/>
    <col min="4107" max="4353" width="9.140625" style="80" hidden="1" customWidth="1"/>
    <col min="4354" max="4354" width="53.7109375" style="80" hidden="1" customWidth="1"/>
    <col min="4355" max="4355" width="9.140625" style="80" hidden="1" customWidth="1"/>
    <col min="4356" max="4356" width="7.28515625" style="80" hidden="1" customWidth="1"/>
    <col min="4357" max="4357" width="11.28515625" style="80" hidden="1" customWidth="1"/>
    <col min="4358" max="4358" width="10.28515625" style="80" hidden="1" customWidth="1"/>
    <col min="4359" max="4359" width="10" style="80" hidden="1" customWidth="1"/>
    <col min="4360" max="4360" width="12.140625" style="80" hidden="1" customWidth="1"/>
    <col min="4361" max="4361" width="9.140625" style="80" hidden="1" customWidth="1"/>
    <col min="4362" max="4362" width="25" style="80" hidden="1" customWidth="1"/>
    <col min="4363" max="4609" width="9.140625" style="80" hidden="1" customWidth="1"/>
    <col min="4610" max="4610" width="53.7109375" style="80" hidden="1" customWidth="1"/>
    <col min="4611" max="4611" width="9.140625" style="80" hidden="1" customWidth="1"/>
    <col min="4612" max="4612" width="7.28515625" style="80" hidden="1" customWidth="1"/>
    <col min="4613" max="4613" width="11.28515625" style="80" hidden="1" customWidth="1"/>
    <col min="4614" max="4614" width="10.28515625" style="80" hidden="1" customWidth="1"/>
    <col min="4615" max="4615" width="10" style="80" hidden="1" customWidth="1"/>
    <col min="4616" max="4616" width="12.140625" style="80" hidden="1" customWidth="1"/>
    <col min="4617" max="4617" width="9.140625" style="80" hidden="1" customWidth="1"/>
    <col min="4618" max="4618" width="25" style="80" hidden="1" customWidth="1"/>
    <col min="4619" max="4865" width="9.140625" style="80" hidden="1" customWidth="1"/>
    <col min="4866" max="4866" width="53.7109375" style="80" hidden="1" customWidth="1"/>
    <col min="4867" max="4867" width="9.140625" style="80" hidden="1" customWidth="1"/>
    <col min="4868" max="4868" width="7.28515625" style="80" hidden="1" customWidth="1"/>
    <col min="4869" max="4869" width="11.28515625" style="80" hidden="1" customWidth="1"/>
    <col min="4870" max="4870" width="10.28515625" style="80" hidden="1" customWidth="1"/>
    <col min="4871" max="4871" width="10" style="80" hidden="1" customWidth="1"/>
    <col min="4872" max="4872" width="12.140625" style="80" hidden="1" customWidth="1"/>
    <col min="4873" max="4873" width="9.140625" style="80" hidden="1" customWidth="1"/>
    <col min="4874" max="4874" width="25" style="80" hidden="1" customWidth="1"/>
    <col min="4875" max="5121" width="9.140625" style="80" hidden="1" customWidth="1"/>
    <col min="5122" max="5122" width="53.7109375" style="80" hidden="1" customWidth="1"/>
    <col min="5123" max="5123" width="9.140625" style="80" hidden="1" customWidth="1"/>
    <col min="5124" max="5124" width="7.28515625" style="80" hidden="1" customWidth="1"/>
    <col min="5125" max="5125" width="11.28515625" style="80" hidden="1" customWidth="1"/>
    <col min="5126" max="5126" width="10.28515625" style="80" hidden="1" customWidth="1"/>
    <col min="5127" max="5127" width="10" style="80" hidden="1" customWidth="1"/>
    <col min="5128" max="5128" width="12.140625" style="80" hidden="1" customWidth="1"/>
    <col min="5129" max="5129" width="9.140625" style="80" hidden="1" customWidth="1"/>
    <col min="5130" max="5130" width="25" style="80" hidden="1" customWidth="1"/>
    <col min="5131" max="5377" width="9.140625" style="80" hidden="1" customWidth="1"/>
    <col min="5378" max="5378" width="53.7109375" style="80" hidden="1" customWidth="1"/>
    <col min="5379" max="5379" width="9.140625" style="80" hidden="1" customWidth="1"/>
    <col min="5380" max="5380" width="7.28515625" style="80" hidden="1" customWidth="1"/>
    <col min="5381" max="5381" width="11.28515625" style="80" hidden="1" customWidth="1"/>
    <col min="5382" max="5382" width="10.28515625" style="80" hidden="1" customWidth="1"/>
    <col min="5383" max="5383" width="10" style="80" hidden="1" customWidth="1"/>
    <col min="5384" max="5384" width="12.140625" style="80" hidden="1" customWidth="1"/>
    <col min="5385" max="5385" width="9.140625" style="80" hidden="1" customWidth="1"/>
    <col min="5386" max="5386" width="25" style="80" hidden="1" customWidth="1"/>
    <col min="5387" max="5633" width="9.140625" style="80" hidden="1" customWidth="1"/>
    <col min="5634" max="5634" width="53.7109375" style="80" hidden="1" customWidth="1"/>
    <col min="5635" max="5635" width="9.140625" style="80" hidden="1" customWidth="1"/>
    <col min="5636" max="5636" width="7.28515625" style="80" hidden="1" customWidth="1"/>
    <col min="5637" max="5637" width="11.28515625" style="80" hidden="1" customWidth="1"/>
    <col min="5638" max="5638" width="10.28515625" style="80" hidden="1" customWidth="1"/>
    <col min="5639" max="5639" width="10" style="80" hidden="1" customWidth="1"/>
    <col min="5640" max="5640" width="12.140625" style="80" hidden="1" customWidth="1"/>
    <col min="5641" max="5641" width="9.140625" style="80" hidden="1" customWidth="1"/>
    <col min="5642" max="5642" width="25" style="80" hidden="1" customWidth="1"/>
    <col min="5643" max="5889" width="9.140625" style="80" hidden="1" customWidth="1"/>
    <col min="5890" max="5890" width="53.7109375" style="80" hidden="1" customWidth="1"/>
    <col min="5891" max="5891" width="9.140625" style="80" hidden="1" customWidth="1"/>
    <col min="5892" max="5892" width="7.28515625" style="80" hidden="1" customWidth="1"/>
    <col min="5893" max="5893" width="11.28515625" style="80" hidden="1" customWidth="1"/>
    <col min="5894" max="5894" width="10.28515625" style="80" hidden="1" customWidth="1"/>
    <col min="5895" max="5895" width="10" style="80" hidden="1" customWidth="1"/>
    <col min="5896" max="5896" width="12.140625" style="80" hidden="1" customWidth="1"/>
    <col min="5897" max="5897" width="9.140625" style="80" hidden="1" customWidth="1"/>
    <col min="5898" max="5898" width="25" style="80" hidden="1" customWidth="1"/>
    <col min="5899" max="6145" width="9.140625" style="80" hidden="1" customWidth="1"/>
    <col min="6146" max="6146" width="53.7109375" style="80" hidden="1" customWidth="1"/>
    <col min="6147" max="6147" width="9.140625" style="80" hidden="1" customWidth="1"/>
    <col min="6148" max="6148" width="7.28515625" style="80" hidden="1" customWidth="1"/>
    <col min="6149" max="6149" width="11.28515625" style="80" hidden="1" customWidth="1"/>
    <col min="6150" max="6150" width="10.28515625" style="80" hidden="1" customWidth="1"/>
    <col min="6151" max="6151" width="10" style="80" hidden="1" customWidth="1"/>
    <col min="6152" max="6152" width="12.140625" style="80" hidden="1" customWidth="1"/>
    <col min="6153" max="6153" width="9.140625" style="80" hidden="1" customWidth="1"/>
    <col min="6154" max="6154" width="25" style="80" hidden="1" customWidth="1"/>
    <col min="6155" max="6401" width="9.140625" style="80" hidden="1" customWidth="1"/>
    <col min="6402" max="6402" width="53.7109375" style="80" hidden="1" customWidth="1"/>
    <col min="6403" max="6403" width="9.140625" style="80" hidden="1" customWidth="1"/>
    <col min="6404" max="6404" width="7.28515625" style="80" hidden="1" customWidth="1"/>
    <col min="6405" max="6405" width="11.28515625" style="80" hidden="1" customWidth="1"/>
    <col min="6406" max="6406" width="10.28515625" style="80" hidden="1" customWidth="1"/>
    <col min="6407" max="6407" width="10" style="80" hidden="1" customWidth="1"/>
    <col min="6408" max="6408" width="12.140625" style="80" hidden="1" customWidth="1"/>
    <col min="6409" max="6409" width="9.140625" style="80" hidden="1" customWidth="1"/>
    <col min="6410" max="6410" width="25" style="80" hidden="1" customWidth="1"/>
    <col min="6411" max="6657" width="9.140625" style="80" hidden="1" customWidth="1"/>
    <col min="6658" max="6658" width="53.7109375" style="80" hidden="1" customWidth="1"/>
    <col min="6659" max="6659" width="9.140625" style="80" hidden="1" customWidth="1"/>
    <col min="6660" max="6660" width="7.28515625" style="80" hidden="1" customWidth="1"/>
    <col min="6661" max="6661" width="11.28515625" style="80" hidden="1" customWidth="1"/>
    <col min="6662" max="6662" width="10.28515625" style="80" hidden="1" customWidth="1"/>
    <col min="6663" max="6663" width="10" style="80" hidden="1" customWidth="1"/>
    <col min="6664" max="6664" width="12.140625" style="80" hidden="1" customWidth="1"/>
    <col min="6665" max="6665" width="9.140625" style="80" hidden="1" customWidth="1"/>
    <col min="6666" max="6666" width="25" style="80" hidden="1" customWidth="1"/>
    <col min="6667" max="6913" width="9.140625" style="80" hidden="1" customWidth="1"/>
    <col min="6914" max="6914" width="53.7109375" style="80" hidden="1" customWidth="1"/>
    <col min="6915" max="6915" width="9.140625" style="80" hidden="1" customWidth="1"/>
    <col min="6916" max="6916" width="7.28515625" style="80" hidden="1" customWidth="1"/>
    <col min="6917" max="6917" width="11.28515625" style="80" hidden="1" customWidth="1"/>
    <col min="6918" max="6918" width="10.28515625" style="80" hidden="1" customWidth="1"/>
    <col min="6919" max="6919" width="10" style="80" hidden="1" customWidth="1"/>
    <col min="6920" max="6920" width="12.140625" style="80" hidden="1" customWidth="1"/>
    <col min="6921" max="6921" width="9.140625" style="80" hidden="1" customWidth="1"/>
    <col min="6922" max="6922" width="25" style="80" hidden="1" customWidth="1"/>
    <col min="6923" max="7169" width="9.140625" style="80" hidden="1" customWidth="1"/>
    <col min="7170" max="7170" width="53.7109375" style="80" hidden="1" customWidth="1"/>
    <col min="7171" max="7171" width="9.140625" style="80" hidden="1" customWidth="1"/>
    <col min="7172" max="7172" width="7.28515625" style="80" hidden="1" customWidth="1"/>
    <col min="7173" max="7173" width="11.28515625" style="80" hidden="1" customWidth="1"/>
    <col min="7174" max="7174" width="10.28515625" style="80" hidden="1" customWidth="1"/>
    <col min="7175" max="7175" width="10" style="80" hidden="1" customWidth="1"/>
    <col min="7176" max="7176" width="12.140625" style="80" hidden="1" customWidth="1"/>
    <col min="7177" max="7177" width="9.140625" style="80" hidden="1" customWidth="1"/>
    <col min="7178" max="7178" width="25" style="80" hidden="1" customWidth="1"/>
    <col min="7179" max="7425" width="9.140625" style="80" hidden="1" customWidth="1"/>
    <col min="7426" max="7426" width="53.7109375" style="80" hidden="1" customWidth="1"/>
    <col min="7427" max="7427" width="9.140625" style="80" hidden="1" customWidth="1"/>
    <col min="7428" max="7428" width="7.28515625" style="80" hidden="1" customWidth="1"/>
    <col min="7429" max="7429" width="11.28515625" style="80" hidden="1" customWidth="1"/>
    <col min="7430" max="7430" width="10.28515625" style="80" hidden="1" customWidth="1"/>
    <col min="7431" max="7431" width="10" style="80" hidden="1" customWidth="1"/>
    <col min="7432" max="7432" width="12.140625" style="80" hidden="1" customWidth="1"/>
    <col min="7433" max="7433" width="9.140625" style="80" hidden="1" customWidth="1"/>
    <col min="7434" max="7434" width="25" style="80" hidden="1" customWidth="1"/>
    <col min="7435" max="7681" width="9.140625" style="80" hidden="1" customWidth="1"/>
    <col min="7682" max="7682" width="53.7109375" style="80" hidden="1" customWidth="1"/>
    <col min="7683" max="7683" width="9.140625" style="80" hidden="1" customWidth="1"/>
    <col min="7684" max="7684" width="7.28515625" style="80" hidden="1" customWidth="1"/>
    <col min="7685" max="7685" width="11.28515625" style="80" hidden="1" customWidth="1"/>
    <col min="7686" max="7686" width="10.28515625" style="80" hidden="1" customWidth="1"/>
    <col min="7687" max="7687" width="10" style="80" hidden="1" customWidth="1"/>
    <col min="7688" max="7688" width="12.140625" style="80" hidden="1" customWidth="1"/>
    <col min="7689" max="7689" width="9.140625" style="80" hidden="1" customWidth="1"/>
    <col min="7690" max="7690" width="25" style="80" hidden="1" customWidth="1"/>
    <col min="7691" max="7937" width="9.140625" style="80" hidden="1" customWidth="1"/>
    <col min="7938" max="7938" width="53.7109375" style="80" hidden="1" customWidth="1"/>
    <col min="7939" max="7939" width="9.140625" style="80" hidden="1" customWidth="1"/>
    <col min="7940" max="7940" width="7.28515625" style="80" hidden="1" customWidth="1"/>
    <col min="7941" max="7941" width="11.28515625" style="80" hidden="1" customWidth="1"/>
    <col min="7942" max="7942" width="10.28515625" style="80" hidden="1" customWidth="1"/>
    <col min="7943" max="7943" width="10" style="80" hidden="1" customWidth="1"/>
    <col min="7944" max="7944" width="12.140625" style="80" hidden="1" customWidth="1"/>
    <col min="7945" max="7945" width="9.140625" style="80" hidden="1" customWidth="1"/>
    <col min="7946" max="7946" width="25" style="80" hidden="1" customWidth="1"/>
    <col min="7947" max="8193" width="9.140625" style="80" hidden="1" customWidth="1"/>
    <col min="8194" max="8194" width="53.7109375" style="80" hidden="1" customWidth="1"/>
    <col min="8195" max="8195" width="9.140625" style="80" hidden="1" customWidth="1"/>
    <col min="8196" max="8196" width="7.28515625" style="80" hidden="1" customWidth="1"/>
    <col min="8197" max="8197" width="11.28515625" style="80" hidden="1" customWidth="1"/>
    <col min="8198" max="8198" width="10.28515625" style="80" hidden="1" customWidth="1"/>
    <col min="8199" max="8199" width="10" style="80" hidden="1" customWidth="1"/>
    <col min="8200" max="8200" width="12.140625" style="80" hidden="1" customWidth="1"/>
    <col min="8201" max="8201" width="9.140625" style="80" hidden="1" customWidth="1"/>
    <col min="8202" max="8202" width="25" style="80" hidden="1" customWidth="1"/>
    <col min="8203" max="8449" width="9.140625" style="80" hidden="1" customWidth="1"/>
    <col min="8450" max="8450" width="53.7109375" style="80" hidden="1" customWidth="1"/>
    <col min="8451" max="8451" width="9.140625" style="80" hidden="1" customWidth="1"/>
    <col min="8452" max="8452" width="7.28515625" style="80" hidden="1" customWidth="1"/>
    <col min="8453" max="8453" width="11.28515625" style="80" hidden="1" customWidth="1"/>
    <col min="8454" max="8454" width="10.28515625" style="80" hidden="1" customWidth="1"/>
    <col min="8455" max="8455" width="10" style="80" hidden="1" customWidth="1"/>
    <col min="8456" max="8456" width="12.140625" style="80" hidden="1" customWidth="1"/>
    <col min="8457" max="8457" width="9.140625" style="80" hidden="1" customWidth="1"/>
    <col min="8458" max="8458" width="25" style="80" hidden="1" customWidth="1"/>
    <col min="8459" max="8705" width="9.140625" style="80" hidden="1" customWidth="1"/>
    <col min="8706" max="8706" width="53.7109375" style="80" hidden="1" customWidth="1"/>
    <col min="8707" max="8707" width="9.140625" style="80" hidden="1" customWidth="1"/>
    <col min="8708" max="8708" width="7.28515625" style="80" hidden="1" customWidth="1"/>
    <col min="8709" max="8709" width="11.28515625" style="80" hidden="1" customWidth="1"/>
    <col min="8710" max="8710" width="10.28515625" style="80" hidden="1" customWidth="1"/>
    <col min="8711" max="8711" width="10" style="80" hidden="1" customWidth="1"/>
    <col min="8712" max="8712" width="12.140625" style="80" hidden="1" customWidth="1"/>
    <col min="8713" max="8713" width="9.140625" style="80" hidden="1" customWidth="1"/>
    <col min="8714" max="8714" width="25" style="80" hidden="1" customWidth="1"/>
    <col min="8715" max="8961" width="9.140625" style="80" hidden="1" customWidth="1"/>
    <col min="8962" max="8962" width="53.7109375" style="80" hidden="1" customWidth="1"/>
    <col min="8963" max="8963" width="9.140625" style="80" hidden="1" customWidth="1"/>
    <col min="8964" max="8964" width="7.28515625" style="80" hidden="1" customWidth="1"/>
    <col min="8965" max="8965" width="11.28515625" style="80" hidden="1" customWidth="1"/>
    <col min="8966" max="8966" width="10.28515625" style="80" hidden="1" customWidth="1"/>
    <col min="8967" max="8967" width="10" style="80" hidden="1" customWidth="1"/>
    <col min="8968" max="8968" width="12.140625" style="80" hidden="1" customWidth="1"/>
    <col min="8969" max="8969" width="9.140625" style="80" hidden="1" customWidth="1"/>
    <col min="8970" max="8970" width="25" style="80" hidden="1" customWidth="1"/>
    <col min="8971" max="9217" width="9.140625" style="80" hidden="1" customWidth="1"/>
    <col min="9218" max="9218" width="53.7109375" style="80" hidden="1" customWidth="1"/>
    <col min="9219" max="9219" width="9.140625" style="80" hidden="1" customWidth="1"/>
    <col min="9220" max="9220" width="7.28515625" style="80" hidden="1" customWidth="1"/>
    <col min="9221" max="9221" width="11.28515625" style="80" hidden="1" customWidth="1"/>
    <col min="9222" max="9222" width="10.28515625" style="80" hidden="1" customWidth="1"/>
    <col min="9223" max="9223" width="10" style="80" hidden="1" customWidth="1"/>
    <col min="9224" max="9224" width="12.140625" style="80" hidden="1" customWidth="1"/>
    <col min="9225" max="9225" width="9.140625" style="80" hidden="1" customWidth="1"/>
    <col min="9226" max="9226" width="25" style="80" hidden="1" customWidth="1"/>
    <col min="9227" max="9473" width="9.140625" style="80" hidden="1" customWidth="1"/>
    <col min="9474" max="9474" width="53.7109375" style="80" hidden="1" customWidth="1"/>
    <col min="9475" max="9475" width="9.140625" style="80" hidden="1" customWidth="1"/>
    <col min="9476" max="9476" width="7.28515625" style="80" hidden="1" customWidth="1"/>
    <col min="9477" max="9477" width="11.28515625" style="80" hidden="1" customWidth="1"/>
    <col min="9478" max="9478" width="10.28515625" style="80" hidden="1" customWidth="1"/>
    <col min="9479" max="9479" width="10" style="80" hidden="1" customWidth="1"/>
    <col min="9480" max="9480" width="12.140625" style="80" hidden="1" customWidth="1"/>
    <col min="9481" max="9481" width="9.140625" style="80" hidden="1" customWidth="1"/>
    <col min="9482" max="9482" width="25" style="80" hidden="1" customWidth="1"/>
    <col min="9483" max="9729" width="9.140625" style="80" hidden="1" customWidth="1"/>
    <col min="9730" max="9730" width="53.7109375" style="80" hidden="1" customWidth="1"/>
    <col min="9731" max="9731" width="9.140625" style="80" hidden="1" customWidth="1"/>
    <col min="9732" max="9732" width="7.28515625" style="80" hidden="1" customWidth="1"/>
    <col min="9733" max="9733" width="11.28515625" style="80" hidden="1" customWidth="1"/>
    <col min="9734" max="9734" width="10.28515625" style="80" hidden="1" customWidth="1"/>
    <col min="9735" max="9735" width="10" style="80" hidden="1" customWidth="1"/>
    <col min="9736" max="9736" width="12.140625" style="80" hidden="1" customWidth="1"/>
    <col min="9737" max="9737" width="9.140625" style="80" hidden="1" customWidth="1"/>
    <col min="9738" max="9738" width="25" style="80" hidden="1" customWidth="1"/>
    <col min="9739" max="9985" width="9.140625" style="80" hidden="1" customWidth="1"/>
    <col min="9986" max="9986" width="53.7109375" style="80" hidden="1" customWidth="1"/>
    <col min="9987" max="9987" width="9.140625" style="80" hidden="1" customWidth="1"/>
    <col min="9988" max="9988" width="7.28515625" style="80" hidden="1" customWidth="1"/>
    <col min="9989" max="9989" width="11.28515625" style="80" hidden="1" customWidth="1"/>
    <col min="9990" max="9990" width="10.28515625" style="80" hidden="1" customWidth="1"/>
    <col min="9991" max="9991" width="10" style="80" hidden="1" customWidth="1"/>
    <col min="9992" max="9992" width="12.140625" style="80" hidden="1" customWidth="1"/>
    <col min="9993" max="9993" width="9.140625" style="80" hidden="1" customWidth="1"/>
    <col min="9994" max="9994" width="25" style="80" hidden="1" customWidth="1"/>
    <col min="9995" max="10241" width="9.140625" style="80" hidden="1" customWidth="1"/>
    <col min="10242" max="10242" width="53.7109375" style="80" hidden="1" customWidth="1"/>
    <col min="10243" max="10243" width="9.140625" style="80" hidden="1" customWidth="1"/>
    <col min="10244" max="10244" width="7.28515625" style="80" hidden="1" customWidth="1"/>
    <col min="10245" max="10245" width="11.28515625" style="80" hidden="1" customWidth="1"/>
    <col min="10246" max="10246" width="10.28515625" style="80" hidden="1" customWidth="1"/>
    <col min="10247" max="10247" width="10" style="80" hidden="1" customWidth="1"/>
    <col min="10248" max="10248" width="12.140625" style="80" hidden="1" customWidth="1"/>
    <col min="10249" max="10249" width="9.140625" style="80" hidden="1" customWidth="1"/>
    <col min="10250" max="10250" width="25" style="80" hidden="1" customWidth="1"/>
    <col min="10251" max="10497" width="9.140625" style="80" hidden="1" customWidth="1"/>
    <col min="10498" max="10498" width="53.7109375" style="80" hidden="1" customWidth="1"/>
    <col min="10499" max="10499" width="9.140625" style="80" hidden="1" customWidth="1"/>
    <col min="10500" max="10500" width="7.28515625" style="80" hidden="1" customWidth="1"/>
    <col min="10501" max="10501" width="11.28515625" style="80" hidden="1" customWidth="1"/>
    <col min="10502" max="10502" width="10.28515625" style="80" hidden="1" customWidth="1"/>
    <col min="10503" max="10503" width="10" style="80" hidden="1" customWidth="1"/>
    <col min="10504" max="10504" width="12.140625" style="80" hidden="1" customWidth="1"/>
    <col min="10505" max="10505" width="9.140625" style="80" hidden="1" customWidth="1"/>
    <col min="10506" max="10506" width="25" style="80" hidden="1" customWidth="1"/>
    <col min="10507" max="10753" width="9.140625" style="80" hidden="1" customWidth="1"/>
    <col min="10754" max="10754" width="53.7109375" style="80" hidden="1" customWidth="1"/>
    <col min="10755" max="10755" width="9.140625" style="80" hidden="1" customWidth="1"/>
    <col min="10756" max="10756" width="7.28515625" style="80" hidden="1" customWidth="1"/>
    <col min="10757" max="10757" width="11.28515625" style="80" hidden="1" customWidth="1"/>
    <col min="10758" max="10758" width="10.28515625" style="80" hidden="1" customWidth="1"/>
    <col min="10759" max="10759" width="10" style="80" hidden="1" customWidth="1"/>
    <col min="10760" max="10760" width="12.140625" style="80" hidden="1" customWidth="1"/>
    <col min="10761" max="10761" width="9.140625" style="80" hidden="1" customWidth="1"/>
    <col min="10762" max="10762" width="25" style="80" hidden="1" customWidth="1"/>
    <col min="10763" max="11009" width="9.140625" style="80" hidden="1" customWidth="1"/>
    <col min="11010" max="11010" width="53.7109375" style="80" hidden="1" customWidth="1"/>
    <col min="11011" max="11011" width="9.140625" style="80" hidden="1" customWidth="1"/>
    <col min="11012" max="11012" width="7.28515625" style="80" hidden="1" customWidth="1"/>
    <col min="11013" max="11013" width="11.28515625" style="80" hidden="1" customWidth="1"/>
    <col min="11014" max="11014" width="10.28515625" style="80" hidden="1" customWidth="1"/>
    <col min="11015" max="11015" width="10" style="80" hidden="1" customWidth="1"/>
    <col min="11016" max="11016" width="12.140625" style="80" hidden="1" customWidth="1"/>
    <col min="11017" max="11017" width="9.140625" style="80" hidden="1" customWidth="1"/>
    <col min="11018" max="11018" width="25" style="80" hidden="1" customWidth="1"/>
    <col min="11019" max="11265" width="9.140625" style="80" hidden="1" customWidth="1"/>
    <col min="11266" max="11266" width="53.7109375" style="80" hidden="1" customWidth="1"/>
    <col min="11267" max="11267" width="9.140625" style="80" hidden="1" customWidth="1"/>
    <col min="11268" max="11268" width="7.28515625" style="80" hidden="1" customWidth="1"/>
    <col min="11269" max="11269" width="11.28515625" style="80" hidden="1" customWidth="1"/>
    <col min="11270" max="11270" width="10.28515625" style="80" hidden="1" customWidth="1"/>
    <col min="11271" max="11271" width="10" style="80" hidden="1" customWidth="1"/>
    <col min="11272" max="11272" width="12.140625" style="80" hidden="1" customWidth="1"/>
    <col min="11273" max="11273" width="9.140625" style="80" hidden="1" customWidth="1"/>
    <col min="11274" max="11274" width="25" style="80" hidden="1" customWidth="1"/>
    <col min="11275" max="11521" width="9.140625" style="80" hidden="1" customWidth="1"/>
    <col min="11522" max="11522" width="53.7109375" style="80" hidden="1" customWidth="1"/>
    <col min="11523" max="11523" width="9.140625" style="80" hidden="1" customWidth="1"/>
    <col min="11524" max="11524" width="7.28515625" style="80" hidden="1" customWidth="1"/>
    <col min="11525" max="11525" width="11.28515625" style="80" hidden="1" customWidth="1"/>
    <col min="11526" max="11526" width="10.28515625" style="80" hidden="1" customWidth="1"/>
    <col min="11527" max="11527" width="10" style="80" hidden="1" customWidth="1"/>
    <col min="11528" max="11528" width="12.140625" style="80" hidden="1" customWidth="1"/>
    <col min="11529" max="11529" width="9.140625" style="80" hidden="1" customWidth="1"/>
    <col min="11530" max="11530" width="25" style="80" hidden="1" customWidth="1"/>
    <col min="11531" max="11777" width="9.140625" style="80" hidden="1" customWidth="1"/>
    <col min="11778" max="11778" width="53.7109375" style="80" hidden="1" customWidth="1"/>
    <col min="11779" max="11779" width="9.140625" style="80" hidden="1" customWidth="1"/>
    <col min="11780" max="11780" width="7.28515625" style="80" hidden="1" customWidth="1"/>
    <col min="11781" max="11781" width="11.28515625" style="80" hidden="1" customWidth="1"/>
    <col min="11782" max="11782" width="10.28515625" style="80" hidden="1" customWidth="1"/>
    <col min="11783" max="11783" width="10" style="80" hidden="1" customWidth="1"/>
    <col min="11784" max="11784" width="12.140625" style="80" hidden="1" customWidth="1"/>
    <col min="11785" max="11785" width="9.140625" style="80" hidden="1" customWidth="1"/>
    <col min="11786" max="11786" width="25" style="80" hidden="1" customWidth="1"/>
    <col min="11787" max="12033" width="9.140625" style="80" hidden="1" customWidth="1"/>
    <col min="12034" max="12034" width="53.7109375" style="80" hidden="1" customWidth="1"/>
    <col min="12035" max="12035" width="9.140625" style="80" hidden="1" customWidth="1"/>
    <col min="12036" max="12036" width="7.28515625" style="80" hidden="1" customWidth="1"/>
    <col min="12037" max="12037" width="11.28515625" style="80" hidden="1" customWidth="1"/>
    <col min="12038" max="12038" width="10.28515625" style="80" hidden="1" customWidth="1"/>
    <col min="12039" max="12039" width="10" style="80" hidden="1" customWidth="1"/>
    <col min="12040" max="12040" width="12.140625" style="80" hidden="1" customWidth="1"/>
    <col min="12041" max="12041" width="9.140625" style="80" hidden="1" customWidth="1"/>
    <col min="12042" max="12042" width="25" style="80" hidden="1" customWidth="1"/>
    <col min="12043" max="12289" width="9.140625" style="80" hidden="1" customWidth="1"/>
    <col min="12290" max="12290" width="53.7109375" style="80" hidden="1" customWidth="1"/>
    <col min="12291" max="12291" width="9.140625" style="80" hidden="1" customWidth="1"/>
    <col min="12292" max="12292" width="7.28515625" style="80" hidden="1" customWidth="1"/>
    <col min="12293" max="12293" width="11.28515625" style="80" hidden="1" customWidth="1"/>
    <col min="12294" max="12294" width="10.28515625" style="80" hidden="1" customWidth="1"/>
    <col min="12295" max="12295" width="10" style="80" hidden="1" customWidth="1"/>
    <col min="12296" max="12296" width="12.140625" style="80" hidden="1" customWidth="1"/>
    <col min="12297" max="12297" width="9.140625" style="80" hidden="1" customWidth="1"/>
    <col min="12298" max="12298" width="25" style="80" hidden="1" customWidth="1"/>
    <col min="12299" max="12545" width="9.140625" style="80" hidden="1" customWidth="1"/>
    <col min="12546" max="12546" width="53.7109375" style="80" hidden="1" customWidth="1"/>
    <col min="12547" max="12547" width="9.140625" style="80" hidden="1" customWidth="1"/>
    <col min="12548" max="12548" width="7.28515625" style="80" hidden="1" customWidth="1"/>
    <col min="12549" max="12549" width="11.28515625" style="80" hidden="1" customWidth="1"/>
    <col min="12550" max="12550" width="10.28515625" style="80" hidden="1" customWidth="1"/>
    <col min="12551" max="12551" width="10" style="80" hidden="1" customWidth="1"/>
    <col min="12552" max="12552" width="12.140625" style="80" hidden="1" customWidth="1"/>
    <col min="12553" max="12553" width="9.140625" style="80" hidden="1" customWidth="1"/>
    <col min="12554" max="12554" width="25" style="80" hidden="1" customWidth="1"/>
    <col min="12555" max="12801" width="9.140625" style="80" hidden="1" customWidth="1"/>
    <col min="12802" max="12802" width="53.7109375" style="80" hidden="1" customWidth="1"/>
    <col min="12803" max="12803" width="9.140625" style="80" hidden="1" customWidth="1"/>
    <col min="12804" max="12804" width="7.28515625" style="80" hidden="1" customWidth="1"/>
    <col min="12805" max="12805" width="11.28515625" style="80" hidden="1" customWidth="1"/>
    <col min="12806" max="12806" width="10.28515625" style="80" hidden="1" customWidth="1"/>
    <col min="12807" max="12807" width="10" style="80" hidden="1" customWidth="1"/>
    <col min="12808" max="12808" width="12.140625" style="80" hidden="1" customWidth="1"/>
    <col min="12809" max="12809" width="9.140625" style="80" hidden="1" customWidth="1"/>
    <col min="12810" max="12810" width="25" style="80" hidden="1" customWidth="1"/>
    <col min="12811" max="13057" width="9.140625" style="80" hidden="1" customWidth="1"/>
    <col min="13058" max="13058" width="53.7109375" style="80" hidden="1" customWidth="1"/>
    <col min="13059" max="13059" width="9.140625" style="80" hidden="1" customWidth="1"/>
    <col min="13060" max="13060" width="7.28515625" style="80" hidden="1" customWidth="1"/>
    <col min="13061" max="13061" width="11.28515625" style="80" hidden="1" customWidth="1"/>
    <col min="13062" max="13062" width="10.28515625" style="80" hidden="1" customWidth="1"/>
    <col min="13063" max="13063" width="10" style="80" hidden="1" customWidth="1"/>
    <col min="13064" max="13064" width="12.140625" style="80" hidden="1" customWidth="1"/>
    <col min="13065" max="13065" width="9.140625" style="80" hidden="1" customWidth="1"/>
    <col min="13066" max="13066" width="25" style="80" hidden="1" customWidth="1"/>
    <col min="13067" max="13313" width="9.140625" style="80" hidden="1" customWidth="1"/>
    <col min="13314" max="13314" width="53.7109375" style="80" hidden="1" customWidth="1"/>
    <col min="13315" max="13315" width="9.140625" style="80" hidden="1" customWidth="1"/>
    <col min="13316" max="13316" width="7.28515625" style="80" hidden="1" customWidth="1"/>
    <col min="13317" max="13317" width="11.28515625" style="80" hidden="1" customWidth="1"/>
    <col min="13318" max="13318" width="10.28515625" style="80" hidden="1" customWidth="1"/>
    <col min="13319" max="13319" width="10" style="80" hidden="1" customWidth="1"/>
    <col min="13320" max="13320" width="12.140625" style="80" hidden="1" customWidth="1"/>
    <col min="13321" max="13321" width="9.140625" style="80" hidden="1" customWidth="1"/>
    <col min="13322" max="13322" width="25" style="80" hidden="1" customWidth="1"/>
    <col min="13323" max="13569" width="9.140625" style="80" hidden="1" customWidth="1"/>
    <col min="13570" max="13570" width="53.7109375" style="80" hidden="1" customWidth="1"/>
    <col min="13571" max="13571" width="9.140625" style="80" hidden="1" customWidth="1"/>
    <col min="13572" max="13572" width="7.28515625" style="80" hidden="1" customWidth="1"/>
    <col min="13573" max="13573" width="11.28515625" style="80" hidden="1" customWidth="1"/>
    <col min="13574" max="13574" width="10.28515625" style="80" hidden="1" customWidth="1"/>
    <col min="13575" max="13575" width="10" style="80" hidden="1" customWidth="1"/>
    <col min="13576" max="13576" width="12.140625" style="80" hidden="1" customWidth="1"/>
    <col min="13577" max="13577" width="9.140625" style="80" hidden="1" customWidth="1"/>
    <col min="13578" max="13578" width="25" style="80" hidden="1" customWidth="1"/>
    <col min="13579" max="13825" width="9.140625" style="80" hidden="1" customWidth="1"/>
    <col min="13826" max="13826" width="53.7109375" style="80" hidden="1" customWidth="1"/>
    <col min="13827" max="13827" width="9.140625" style="80" hidden="1" customWidth="1"/>
    <col min="13828" max="13828" width="7.28515625" style="80" hidden="1" customWidth="1"/>
    <col min="13829" max="13829" width="11.28515625" style="80" hidden="1" customWidth="1"/>
    <col min="13830" max="13830" width="10.28515625" style="80" hidden="1" customWidth="1"/>
    <col min="13831" max="13831" width="10" style="80" hidden="1" customWidth="1"/>
    <col min="13832" max="13832" width="12.140625" style="80" hidden="1" customWidth="1"/>
    <col min="13833" max="13833" width="9.140625" style="80" hidden="1" customWidth="1"/>
    <col min="13834" max="13834" width="25" style="80" hidden="1" customWidth="1"/>
    <col min="13835" max="14081" width="9.140625" style="80" hidden="1" customWidth="1"/>
    <col min="14082" max="14082" width="53.7109375" style="80" hidden="1" customWidth="1"/>
    <col min="14083" max="14083" width="9.140625" style="80" hidden="1" customWidth="1"/>
    <col min="14084" max="14084" width="7.28515625" style="80" hidden="1" customWidth="1"/>
    <col min="14085" max="14085" width="11.28515625" style="80" hidden="1" customWidth="1"/>
    <col min="14086" max="14086" width="10.28515625" style="80" hidden="1" customWidth="1"/>
    <col min="14087" max="14087" width="10" style="80" hidden="1" customWidth="1"/>
    <col min="14088" max="14088" width="12.140625" style="80" hidden="1" customWidth="1"/>
    <col min="14089" max="14089" width="9.140625" style="80" hidden="1" customWidth="1"/>
    <col min="14090" max="14090" width="25" style="80" hidden="1" customWidth="1"/>
    <col min="14091" max="14337" width="9.140625" style="80" hidden="1" customWidth="1"/>
    <col min="14338" max="14338" width="53.7109375" style="80" hidden="1" customWidth="1"/>
    <col min="14339" max="14339" width="9.140625" style="80" hidden="1" customWidth="1"/>
    <col min="14340" max="14340" width="7.28515625" style="80" hidden="1" customWidth="1"/>
    <col min="14341" max="14341" width="11.28515625" style="80" hidden="1" customWidth="1"/>
    <col min="14342" max="14342" width="10.28515625" style="80" hidden="1" customWidth="1"/>
    <col min="14343" max="14343" width="10" style="80" hidden="1" customWidth="1"/>
    <col min="14344" max="14344" width="12.140625" style="80" hidden="1" customWidth="1"/>
    <col min="14345" max="14345" width="9.140625" style="80" hidden="1" customWidth="1"/>
    <col min="14346" max="14346" width="25" style="80" hidden="1" customWidth="1"/>
    <col min="14347" max="14593" width="9.140625" style="80" hidden="1" customWidth="1"/>
    <col min="14594" max="14594" width="53.7109375" style="80" hidden="1" customWidth="1"/>
    <col min="14595" max="14595" width="9.140625" style="80" hidden="1" customWidth="1"/>
    <col min="14596" max="14596" width="7.28515625" style="80" hidden="1" customWidth="1"/>
    <col min="14597" max="14597" width="11.28515625" style="80" hidden="1" customWidth="1"/>
    <col min="14598" max="14598" width="10.28515625" style="80" hidden="1" customWidth="1"/>
    <col min="14599" max="14599" width="10" style="80" hidden="1" customWidth="1"/>
    <col min="14600" max="14600" width="12.140625" style="80" hidden="1" customWidth="1"/>
    <col min="14601" max="14601" width="9.140625" style="80" hidden="1" customWidth="1"/>
    <col min="14602" max="14602" width="25" style="80" hidden="1" customWidth="1"/>
    <col min="14603" max="14849" width="9.140625" style="80" hidden="1" customWidth="1"/>
    <col min="14850" max="14850" width="53.7109375" style="80" hidden="1" customWidth="1"/>
    <col min="14851" max="14851" width="9.140625" style="80" hidden="1" customWidth="1"/>
    <col min="14852" max="14852" width="7.28515625" style="80" hidden="1" customWidth="1"/>
    <col min="14853" max="14853" width="11.28515625" style="80" hidden="1" customWidth="1"/>
    <col min="14854" max="14854" width="10.28515625" style="80" hidden="1" customWidth="1"/>
    <col min="14855" max="14855" width="10" style="80" hidden="1" customWidth="1"/>
    <col min="14856" max="14856" width="12.140625" style="80" hidden="1" customWidth="1"/>
    <col min="14857" max="14857" width="9.140625" style="80" hidden="1" customWidth="1"/>
    <col min="14858" max="14858" width="25" style="80" hidden="1" customWidth="1"/>
    <col min="14859" max="15105" width="9.140625" style="80" hidden="1" customWidth="1"/>
    <col min="15106" max="15106" width="53.7109375" style="80" hidden="1" customWidth="1"/>
    <col min="15107" max="15107" width="9.140625" style="80" hidden="1" customWidth="1"/>
    <col min="15108" max="15108" width="7.28515625" style="80" hidden="1" customWidth="1"/>
    <col min="15109" max="15109" width="11.28515625" style="80" hidden="1" customWidth="1"/>
    <col min="15110" max="15110" width="10.28515625" style="80" hidden="1" customWidth="1"/>
    <col min="15111" max="15111" width="10" style="80" hidden="1" customWidth="1"/>
    <col min="15112" max="15112" width="12.140625" style="80" hidden="1" customWidth="1"/>
    <col min="15113" max="15113" width="9.140625" style="80" hidden="1" customWidth="1"/>
    <col min="15114" max="15114" width="25" style="80" hidden="1" customWidth="1"/>
    <col min="15115" max="15361" width="9.140625" style="80" hidden="1" customWidth="1"/>
    <col min="15362" max="15362" width="53.7109375" style="80" hidden="1" customWidth="1"/>
    <col min="15363" max="15363" width="9.140625" style="80" hidden="1" customWidth="1"/>
    <col min="15364" max="15364" width="7.28515625" style="80" hidden="1" customWidth="1"/>
    <col min="15365" max="15365" width="11.28515625" style="80" hidden="1" customWidth="1"/>
    <col min="15366" max="15366" width="10.28515625" style="80" hidden="1" customWidth="1"/>
    <col min="15367" max="15367" width="10" style="80" hidden="1" customWidth="1"/>
    <col min="15368" max="15368" width="12.140625" style="80" hidden="1" customWidth="1"/>
    <col min="15369" max="15369" width="9.140625" style="80" hidden="1" customWidth="1"/>
    <col min="15370" max="15370" width="25" style="80" hidden="1" customWidth="1"/>
    <col min="15371" max="15617" width="9.140625" style="80" hidden="1" customWidth="1"/>
    <col min="15618" max="15618" width="53.7109375" style="80" hidden="1" customWidth="1"/>
    <col min="15619" max="15619" width="9.140625" style="80" hidden="1" customWidth="1"/>
    <col min="15620" max="15620" width="7.28515625" style="80" hidden="1" customWidth="1"/>
    <col min="15621" max="15621" width="11.28515625" style="80" hidden="1" customWidth="1"/>
    <col min="15622" max="15622" width="10.28515625" style="80" hidden="1" customWidth="1"/>
    <col min="15623" max="15623" width="10" style="80" hidden="1" customWidth="1"/>
    <col min="15624" max="15624" width="12.140625" style="80" hidden="1" customWidth="1"/>
    <col min="15625" max="15625" width="9.140625" style="80" hidden="1" customWidth="1"/>
    <col min="15626" max="15626" width="25" style="80" hidden="1" customWidth="1"/>
    <col min="15627" max="15873" width="9.140625" style="80" hidden="1" customWidth="1"/>
    <col min="15874" max="15874" width="53.7109375" style="80" hidden="1" customWidth="1"/>
    <col min="15875" max="15875" width="9.140625" style="80" hidden="1" customWidth="1"/>
    <col min="15876" max="15876" width="7.28515625" style="80" hidden="1" customWidth="1"/>
    <col min="15877" max="15877" width="11.28515625" style="80" hidden="1" customWidth="1"/>
    <col min="15878" max="15878" width="10.28515625" style="80" hidden="1" customWidth="1"/>
    <col min="15879" max="15879" width="10" style="80" hidden="1" customWidth="1"/>
    <col min="15880" max="15880" width="12.140625" style="80" hidden="1" customWidth="1"/>
    <col min="15881" max="15881" width="9.140625" style="80" hidden="1" customWidth="1"/>
    <col min="15882" max="15882" width="25" style="80" hidden="1" customWidth="1"/>
    <col min="15883" max="16129" width="9.140625" style="80" hidden="1" customWidth="1"/>
    <col min="16130" max="16130" width="53.7109375" style="80" hidden="1" customWidth="1"/>
    <col min="16131" max="16131" width="9.140625" style="80" hidden="1" customWidth="1"/>
    <col min="16132" max="16132" width="7.28515625" style="80" hidden="1" customWidth="1"/>
    <col min="16133" max="16133" width="11.28515625" style="80" hidden="1" customWidth="1"/>
    <col min="16134" max="16134" width="10.28515625" style="80" hidden="1" customWidth="1"/>
    <col min="16135" max="16135" width="10" style="80" hidden="1" customWidth="1"/>
    <col min="16136" max="16136" width="12.140625" style="80" hidden="1" customWidth="1"/>
    <col min="16137" max="16137" width="9.140625" style="80" hidden="1" customWidth="1"/>
    <col min="16138" max="16138" width="25" style="80" hidden="1" customWidth="1"/>
    <col min="16139" max="16140" width="9.140625" style="80" hidden="1" customWidth="1"/>
    <col min="16141" max="16384" width="9.140625" style="80"/>
  </cols>
  <sheetData>
    <row r="1" spans="1:15" s="15" customFormat="1" ht="21" thickBot="1">
      <c r="A1" s="10" t="s">
        <v>149</v>
      </c>
      <c r="B1" s="11" t="s">
        <v>150</v>
      </c>
      <c r="C1" s="12"/>
      <c r="D1" s="12"/>
      <c r="E1" s="12"/>
      <c r="F1" s="12"/>
      <c r="G1" s="12"/>
      <c r="H1" s="13"/>
      <c r="I1" s="14"/>
      <c r="N1" s="96">
        <f>N2/N3</f>
        <v>1</v>
      </c>
      <c r="O1" s="15" t="s">
        <v>185</v>
      </c>
    </row>
    <row r="2" spans="1:15" s="15" customFormat="1" ht="13.5" thickBot="1">
      <c r="A2" s="16" t="s">
        <v>151</v>
      </c>
      <c r="B2" s="17" t="s">
        <v>152</v>
      </c>
      <c r="C2" s="18"/>
      <c r="D2" s="18"/>
      <c r="E2" s="19"/>
      <c r="G2" s="20" t="s">
        <v>153</v>
      </c>
      <c r="H2" s="21" t="s">
        <v>154</v>
      </c>
      <c r="N2" s="15">
        <v>31625.360000000011</v>
      </c>
      <c r="O2" s="15" t="s">
        <v>263</v>
      </c>
    </row>
    <row r="3" spans="1:15" s="15" customFormat="1" ht="13.5" thickBot="1">
      <c r="A3" s="16" t="s">
        <v>155</v>
      </c>
      <c r="F3" s="135"/>
      <c r="G3" s="134">
        <f>Invoice!K10</f>
        <v>45434</v>
      </c>
      <c r="H3" s="148"/>
      <c r="N3" s="15">
        <v>31625.360000000011</v>
      </c>
      <c r="O3" s="15" t="s">
        <v>264</v>
      </c>
    </row>
    <row r="4" spans="1:15" s="15" customFormat="1">
      <c r="A4" s="16" t="s">
        <v>156</v>
      </c>
    </row>
    <row r="5" spans="1:15" s="15" customFormat="1">
      <c r="A5" s="16" t="s">
        <v>157</v>
      </c>
      <c r="K5" s="16"/>
    </row>
    <row r="6" spans="1:15" s="15" customFormat="1">
      <c r="A6" s="16" t="s">
        <v>158</v>
      </c>
    </row>
    <row r="7" spans="1:15" s="15" customFormat="1" ht="15">
      <c r="A7"/>
      <c r="F7" s="23"/>
    </row>
    <row r="8" spans="1:15" s="15" customFormat="1" ht="13.5" thickBot="1">
      <c r="A8" s="22"/>
      <c r="F8" s="23"/>
      <c r="J8" s="15" t="s">
        <v>159</v>
      </c>
    </row>
    <row r="9" spans="1:15" s="15" customFormat="1" ht="13.5" thickBot="1">
      <c r="A9" s="24" t="s">
        <v>160</v>
      </c>
      <c r="F9" s="25" t="s">
        <v>161</v>
      </c>
      <c r="G9" s="26"/>
      <c r="H9" s="27"/>
      <c r="J9" s="15" t="str">
        <f>'Copy paste to Here'!I18</f>
        <v>THB</v>
      </c>
    </row>
    <row r="10" spans="1:15" s="15" customFormat="1" ht="13.5" thickBot="1">
      <c r="A10" s="28" t="str">
        <f>'Copy paste to Here'!G10</f>
        <v>jssourcings</v>
      </c>
      <c r="B10" s="29"/>
      <c r="C10" s="29"/>
      <c r="D10" s="29"/>
      <c r="F10" s="30" t="str">
        <f>'Copy paste to Here'!B10</f>
        <v>jssourcings</v>
      </c>
      <c r="G10" s="31"/>
      <c r="H10" s="32"/>
      <c r="K10" s="99" t="s">
        <v>280</v>
      </c>
      <c r="L10" s="27" t="s">
        <v>280</v>
      </c>
      <c r="M10" s="15">
        <v>1</v>
      </c>
    </row>
    <row r="11" spans="1:15" s="15" customFormat="1" ht="15.75" thickBot="1">
      <c r="A11" s="33" t="str">
        <f>'Copy paste to Here'!G11</f>
        <v>Sam3 Kong3</v>
      </c>
      <c r="B11" s="34"/>
      <c r="C11" s="34"/>
      <c r="D11" s="34"/>
      <c r="F11" s="35" t="str">
        <f>'Copy paste to Here'!B11</f>
        <v>Sam3 Kong3</v>
      </c>
      <c r="G11" s="36"/>
      <c r="H11" s="37"/>
      <c r="K11" s="97" t="s">
        <v>162</v>
      </c>
      <c r="L11" s="38" t="s">
        <v>163</v>
      </c>
      <c r="M11" s="15">
        <f>VLOOKUP(G3,[1]Sheet1!$A$9:$I$7290,2,FALSE)</f>
        <v>36.15</v>
      </c>
    </row>
    <row r="12" spans="1:15" s="15" customFormat="1" ht="15.75" thickBot="1">
      <c r="A12" s="33" t="str">
        <f>'Copy paste to Here'!G12</f>
        <v>Bang Rak, Bangkok, 10500 152 Chartered Square Building</v>
      </c>
      <c r="B12" s="34"/>
      <c r="C12" s="34"/>
      <c r="D12" s="34"/>
      <c r="E12" s="81"/>
      <c r="F12" s="35" t="str">
        <f>'Copy paste to Here'!B12</f>
        <v>Bang Rak, Bangkok, 10500 152 Chartered Square Building</v>
      </c>
      <c r="G12" s="36"/>
      <c r="H12" s="37"/>
      <c r="K12" s="97" t="s">
        <v>164</v>
      </c>
      <c r="L12" s="38" t="s">
        <v>138</v>
      </c>
      <c r="M12" s="15">
        <f>VLOOKUP(G3,[1]Sheet1!$A$9:$I$7290,3,FALSE)</f>
        <v>39.1</v>
      </c>
    </row>
    <row r="13" spans="1:15" s="15" customFormat="1" ht="15.75" thickBot="1">
      <c r="A13" s="33" t="str">
        <f>'Copy paste to Here'!G13</f>
        <v>10500 Bangkok</v>
      </c>
      <c r="B13" s="34"/>
      <c r="C13" s="34"/>
      <c r="D13" s="34"/>
      <c r="E13" s="109" t="s">
        <v>280</v>
      </c>
      <c r="F13" s="35" t="str">
        <f>'Copy paste to Here'!B13</f>
        <v>10500 Bangkok</v>
      </c>
      <c r="G13" s="36"/>
      <c r="H13" s="37"/>
      <c r="K13" s="97" t="s">
        <v>165</v>
      </c>
      <c r="L13" s="38" t="s">
        <v>166</v>
      </c>
      <c r="M13" s="110">
        <f>VLOOKUP(G3,[1]Sheet1!$A$9:$I$7290,4,FALSE)</f>
        <v>45.73</v>
      </c>
    </row>
    <row r="14" spans="1:15" s="15" customFormat="1" ht="15.75" thickBot="1">
      <c r="A14" s="33" t="str">
        <f>'Copy paste to Here'!G14</f>
        <v>Thailand</v>
      </c>
      <c r="B14" s="34"/>
      <c r="C14" s="34"/>
      <c r="D14" s="34"/>
      <c r="E14" s="109">
        <f>VLOOKUP(J9,$L$10:$M$17,2,FALSE)</f>
        <v>1</v>
      </c>
      <c r="F14" s="35" t="str">
        <f>'Copy paste to Here'!B14</f>
        <v>Thailand</v>
      </c>
      <c r="G14" s="36"/>
      <c r="H14" s="37"/>
      <c r="K14" s="97" t="s">
        <v>167</v>
      </c>
      <c r="L14" s="38" t="s">
        <v>168</v>
      </c>
      <c r="M14" s="15">
        <f>VLOOKUP(G3,[1]Sheet1!$A$9:$I$7290,5,FALSE)</f>
        <v>23.72</v>
      </c>
    </row>
    <row r="15" spans="1:15" s="15" customFormat="1" ht="15.75" thickBot="1">
      <c r="A15" s="39" t="str">
        <f>'Copy paste to Here'!G15</f>
        <v xml:space="preserve"> </v>
      </c>
      <c r="F15" s="40" t="str">
        <f>'Copy paste to Here'!B15</f>
        <v xml:space="preserve"> </v>
      </c>
      <c r="G15" s="41"/>
      <c r="H15" s="42"/>
      <c r="K15" s="98" t="s">
        <v>169</v>
      </c>
      <c r="L15" s="43" t="s">
        <v>170</v>
      </c>
      <c r="M15" s="15">
        <f>VLOOKUP(G3,[1]Sheet1!$A$9:$I$7290,6,FALSE)</f>
        <v>26.34</v>
      </c>
    </row>
    <row r="16" spans="1:15" s="15" customFormat="1" ht="15.75" thickBot="1">
      <c r="A16" s="44"/>
      <c r="K16" s="98" t="s">
        <v>171</v>
      </c>
      <c r="L16" s="43" t="s">
        <v>172</v>
      </c>
      <c r="M16" s="15">
        <f>VLOOKUP(G3,[1]Sheet1!$A$9:$I$7290,7,FALSE)</f>
        <v>21.8</v>
      </c>
    </row>
    <row r="17" spans="1:13" s="15" customFormat="1" ht="13.5" thickBot="1">
      <c r="A17" s="45" t="s">
        <v>173</v>
      </c>
      <c r="B17" s="46" t="s">
        <v>174</v>
      </c>
      <c r="C17" s="47" t="s">
        <v>288</v>
      </c>
      <c r="D17" s="47" t="s">
        <v>202</v>
      </c>
      <c r="E17" s="47" t="s">
        <v>265</v>
      </c>
      <c r="F17" s="47" t="str">
        <f>CONCATENATE("Amount ",,J9)</f>
        <v>Amount THB</v>
      </c>
      <c r="G17" s="46" t="s">
        <v>175</v>
      </c>
      <c r="H17" s="46" t="s">
        <v>176</v>
      </c>
      <c r="J17" s="15" t="s">
        <v>177</v>
      </c>
      <c r="K17" s="15" t="s">
        <v>11</v>
      </c>
      <c r="L17" s="15" t="s">
        <v>718</v>
      </c>
      <c r="M17" s="15">
        <v>0.24</v>
      </c>
    </row>
    <row r="18" spans="1:13" s="54" customFormat="1" ht="25.5">
      <c r="A18" s="48" t="str">
        <f>IF(LEN('Copy paste to Here'!G22) &gt; 5, CONCATENATE('Copy paste to Here'!G22, 'Copy paste to Here'!D22, 'Copy paste to Here'!E22), "Empty Cell")</f>
        <v>Acrylic solid &amp; UV spiral coil taper with two rubber O-ringsGauge: 3mmColor: Green</v>
      </c>
      <c r="B18" s="49" t="str">
        <f>'Copy paste to Here'!C22</f>
        <v>ACCOR</v>
      </c>
      <c r="C18" s="50" t="s">
        <v>946</v>
      </c>
      <c r="D18" s="50">
        <f>Invoice!B22</f>
        <v>2</v>
      </c>
      <c r="E18" s="51">
        <f>'Shipping Invoice'!K22*$N$1</f>
        <v>23.61</v>
      </c>
      <c r="F18" s="51">
        <f>D18*E18</f>
        <v>47.22</v>
      </c>
      <c r="G18" s="52">
        <f>E18*$E$14</f>
        <v>23.61</v>
      </c>
      <c r="H18" s="53">
        <f>D18*G18</f>
        <v>47.22</v>
      </c>
    </row>
    <row r="19" spans="1:13" s="54" customFormat="1" ht="25.5">
      <c r="A19" s="48" t="str">
        <f>IF(LEN('Copy paste to Here'!G23) &gt; 5, CONCATENATE('Copy paste to Here'!G23, 'Copy paste to Here'!D23, 'Copy paste to Here'!E23), "Empty Cell")</f>
        <v>Acrylic solid &amp; UV spiral coil taper with two rubber O-ringsGauge: 3mmColor: Pink</v>
      </c>
      <c r="B19" s="49" t="str">
        <f>'Copy paste to Here'!C23</f>
        <v>ACCOR</v>
      </c>
      <c r="C19" s="50" t="s">
        <v>946</v>
      </c>
      <c r="D19" s="50">
        <f>Invoice!B23</f>
        <v>2</v>
      </c>
      <c r="E19" s="51">
        <f>'Shipping Invoice'!K23*$N$1</f>
        <v>23.61</v>
      </c>
      <c r="F19" s="51">
        <f t="shared" ref="F19:F82" si="0">D19*E19</f>
        <v>47.22</v>
      </c>
      <c r="G19" s="52">
        <f t="shared" ref="G19:G82" si="1">E19*$E$14</f>
        <v>23.61</v>
      </c>
      <c r="H19" s="55">
        <f t="shared" ref="H19:H82" si="2">D19*G19</f>
        <v>47.22</v>
      </c>
    </row>
    <row r="20" spans="1:13" s="54" customFormat="1" ht="25.5">
      <c r="A20" s="48" t="str">
        <f>IF(LEN('Copy paste to Here'!G24) &gt; 5, CONCATENATE('Copy paste to Here'!G24, 'Copy paste to Here'!D24, 'Copy paste to Here'!E24), "Empty Cell")</f>
        <v>Acrylic flesh tunnel with external screw-fitGauge: 2.5mmColor: Clear</v>
      </c>
      <c r="B20" s="49" t="str">
        <f>'Copy paste to Here'!C24</f>
        <v>ACFP</v>
      </c>
      <c r="C20" s="50" t="s">
        <v>947</v>
      </c>
      <c r="D20" s="50">
        <f>Invoice!B24</f>
        <v>10</v>
      </c>
      <c r="E20" s="51">
        <f>'Shipping Invoice'!K24*$N$1</f>
        <v>19.98</v>
      </c>
      <c r="F20" s="51">
        <f t="shared" si="0"/>
        <v>199.8</v>
      </c>
      <c r="G20" s="52">
        <f t="shared" si="1"/>
        <v>19.98</v>
      </c>
      <c r="H20" s="55">
        <f t="shared" si="2"/>
        <v>199.8</v>
      </c>
    </row>
    <row r="21" spans="1:13" s="54" customFormat="1" ht="25.5">
      <c r="A21" s="48" t="str">
        <f>IF(LEN('Copy paste to Here'!G25) &gt; 5, CONCATENATE('Copy paste to Here'!G25, 'Copy paste to Here'!D25, 'Copy paste to Here'!E25), "Empty Cell")</f>
        <v>Acrylic flesh tunnel with external screw-fitGauge: 2.5mmColor: Green</v>
      </c>
      <c r="B21" s="49" t="str">
        <f>'Copy paste to Here'!C25</f>
        <v>ACFP</v>
      </c>
      <c r="C21" s="50" t="s">
        <v>947</v>
      </c>
      <c r="D21" s="50">
        <f>Invoice!B25</f>
        <v>8</v>
      </c>
      <c r="E21" s="51">
        <f>'Shipping Invoice'!K25*$N$1</f>
        <v>19.98</v>
      </c>
      <c r="F21" s="51">
        <f t="shared" si="0"/>
        <v>159.84</v>
      </c>
      <c r="G21" s="52">
        <f t="shared" si="1"/>
        <v>19.98</v>
      </c>
      <c r="H21" s="55">
        <f t="shared" si="2"/>
        <v>159.84</v>
      </c>
      <c r="L21" s="15"/>
    </row>
    <row r="22" spans="1:13" s="54" customFormat="1" ht="25.5">
      <c r="A22" s="48" t="str">
        <f>IF(LEN('Copy paste to Here'!G26) &gt; 5, CONCATENATE('Copy paste to Here'!G26, 'Copy paste to Here'!D26, 'Copy paste to Here'!E26), "Empty Cell")</f>
        <v>Acrylic flesh tunnel with external screw-fitGauge: 2.5mmColor: Purple</v>
      </c>
      <c r="B22" s="49" t="str">
        <f>'Copy paste to Here'!C26</f>
        <v>ACFP</v>
      </c>
      <c r="C22" s="50" t="s">
        <v>947</v>
      </c>
      <c r="D22" s="50">
        <f>Invoice!B26</f>
        <v>8</v>
      </c>
      <c r="E22" s="51">
        <f>'Shipping Invoice'!K26*$N$1</f>
        <v>19.98</v>
      </c>
      <c r="F22" s="51">
        <f t="shared" si="0"/>
        <v>159.84</v>
      </c>
      <c r="G22" s="52">
        <f t="shared" si="1"/>
        <v>19.98</v>
      </c>
      <c r="H22" s="55">
        <f t="shared" si="2"/>
        <v>159.84</v>
      </c>
    </row>
    <row r="23" spans="1:13" s="54" customFormat="1" ht="25.5">
      <c r="A23" s="48" t="str">
        <f>IF(LEN('Copy paste to Here'!G27) &gt; 5, CONCATENATE('Copy paste to Here'!G27, 'Copy paste to Here'!D27, 'Copy paste to Here'!E27), "Empty Cell")</f>
        <v>Acrylic flesh tunnel with external screw-fitGauge: 4mmColor: Red</v>
      </c>
      <c r="B23" s="49" t="str">
        <f>'Copy paste to Here'!C27</f>
        <v>ACFP</v>
      </c>
      <c r="C23" s="50" t="s">
        <v>948</v>
      </c>
      <c r="D23" s="50">
        <f>Invoice!B27</f>
        <v>8</v>
      </c>
      <c r="E23" s="51">
        <f>'Shipping Invoice'!K27*$N$1</f>
        <v>22.52</v>
      </c>
      <c r="F23" s="51">
        <f t="shared" si="0"/>
        <v>180.16</v>
      </c>
      <c r="G23" s="52">
        <f t="shared" si="1"/>
        <v>22.52</v>
      </c>
      <c r="H23" s="55">
        <f t="shared" si="2"/>
        <v>180.16</v>
      </c>
    </row>
    <row r="24" spans="1:13" s="54" customFormat="1" ht="25.5">
      <c r="A24" s="48" t="str">
        <f>IF(LEN('Copy paste to Here'!G28) &gt; 5, CONCATENATE('Copy paste to Here'!G28, 'Copy paste to Here'!D28, 'Copy paste to Here'!E28), "Empty Cell")</f>
        <v>Acrylic flesh tunnel with external screw-fitGauge: 5mmColor: White</v>
      </c>
      <c r="B24" s="49" t="str">
        <f>'Copy paste to Here'!C28</f>
        <v>ACFP</v>
      </c>
      <c r="C24" s="50" t="s">
        <v>949</v>
      </c>
      <c r="D24" s="50">
        <f>Invoice!B28</f>
        <v>4</v>
      </c>
      <c r="E24" s="51">
        <f>'Shipping Invoice'!K28*$N$1</f>
        <v>23.61</v>
      </c>
      <c r="F24" s="51">
        <f t="shared" si="0"/>
        <v>94.44</v>
      </c>
      <c r="G24" s="52">
        <f t="shared" si="1"/>
        <v>23.61</v>
      </c>
      <c r="H24" s="55">
        <f t="shared" si="2"/>
        <v>94.44</v>
      </c>
    </row>
    <row r="25" spans="1:13" s="54" customFormat="1" ht="25.5">
      <c r="A25" s="48" t="str">
        <f>IF(LEN('Copy paste to Here'!G29) &gt; 5, CONCATENATE('Copy paste to Here'!G29, 'Copy paste to Here'!D29, 'Copy paste to Here'!E29), "Empty Cell")</f>
        <v>Acrylic flesh tunnel with external screw-fitGauge: 5mmColor: Red</v>
      </c>
      <c r="B25" s="49" t="str">
        <f>'Copy paste to Here'!C29</f>
        <v>ACFP</v>
      </c>
      <c r="C25" s="50" t="s">
        <v>949</v>
      </c>
      <c r="D25" s="50">
        <f>Invoice!B29</f>
        <v>4</v>
      </c>
      <c r="E25" s="51">
        <f>'Shipping Invoice'!K29*$N$1</f>
        <v>23.61</v>
      </c>
      <c r="F25" s="51">
        <f t="shared" si="0"/>
        <v>94.44</v>
      </c>
      <c r="G25" s="52">
        <f t="shared" si="1"/>
        <v>23.61</v>
      </c>
      <c r="H25" s="55">
        <f t="shared" si="2"/>
        <v>94.44</v>
      </c>
    </row>
    <row r="26" spans="1:13" s="54" customFormat="1" ht="25.5">
      <c r="A26" s="48" t="str">
        <f>IF(LEN('Copy paste to Here'!G30) &gt; 5, CONCATENATE('Copy paste to Here'!G30, 'Copy paste to Here'!D30, 'Copy paste to Here'!E30), "Empty Cell")</f>
        <v>Acrylic flesh tunnel with external screw-fitGauge: 10mmColor: Clear</v>
      </c>
      <c r="B26" s="49" t="str">
        <f>'Copy paste to Here'!C30</f>
        <v>ACFP</v>
      </c>
      <c r="C26" s="50" t="s">
        <v>950</v>
      </c>
      <c r="D26" s="50">
        <f>Invoice!B30</f>
        <v>2</v>
      </c>
      <c r="E26" s="51">
        <f>'Shipping Invoice'!K30*$N$1</f>
        <v>28.69</v>
      </c>
      <c r="F26" s="51">
        <f t="shared" si="0"/>
        <v>57.38</v>
      </c>
      <c r="G26" s="52">
        <f t="shared" si="1"/>
        <v>28.69</v>
      </c>
      <c r="H26" s="55">
        <f t="shared" si="2"/>
        <v>57.38</v>
      </c>
    </row>
    <row r="27" spans="1:13" s="54" customFormat="1" ht="25.5">
      <c r="A27" s="48" t="str">
        <f>IF(LEN('Copy paste to Here'!G31) &gt; 5, CONCATENATE('Copy paste to Here'!G31, 'Copy paste to Here'!D31, 'Copy paste to Here'!E31), "Empty Cell")</f>
        <v>Acrylic flesh tunnel with external screw-fitGauge: 12mmColor: Clear</v>
      </c>
      <c r="B27" s="49" t="str">
        <f>'Copy paste to Here'!C31</f>
        <v>ACFP</v>
      </c>
      <c r="C27" s="50" t="s">
        <v>951</v>
      </c>
      <c r="D27" s="50">
        <f>Invoice!B31</f>
        <v>2</v>
      </c>
      <c r="E27" s="51">
        <f>'Shipping Invoice'!K31*$N$1</f>
        <v>31.96</v>
      </c>
      <c r="F27" s="51">
        <f t="shared" si="0"/>
        <v>63.92</v>
      </c>
      <c r="G27" s="52">
        <f t="shared" si="1"/>
        <v>31.96</v>
      </c>
      <c r="H27" s="55">
        <f t="shared" si="2"/>
        <v>63.92</v>
      </c>
    </row>
    <row r="28" spans="1:13" s="54" customFormat="1" ht="25.5">
      <c r="A28" s="48" t="str">
        <f>IF(LEN('Copy paste to Here'!G32) &gt; 5, CONCATENATE('Copy paste to Here'!G32, 'Copy paste to Here'!D32, 'Copy paste to Here'!E32), "Empty Cell")</f>
        <v>Acrylic flesh tunnel with external screw-fitGauge: 22mmColor: Green</v>
      </c>
      <c r="B28" s="49" t="str">
        <f>'Copy paste to Here'!C32</f>
        <v>ACFP</v>
      </c>
      <c r="C28" s="50" t="s">
        <v>952</v>
      </c>
      <c r="D28" s="50">
        <f>Invoice!B32</f>
        <v>6</v>
      </c>
      <c r="E28" s="51">
        <f>'Shipping Invoice'!K32*$N$1</f>
        <v>54.12</v>
      </c>
      <c r="F28" s="51">
        <f t="shared" si="0"/>
        <v>324.71999999999997</v>
      </c>
      <c r="G28" s="52">
        <f t="shared" si="1"/>
        <v>54.12</v>
      </c>
      <c r="H28" s="55">
        <f t="shared" si="2"/>
        <v>324.71999999999997</v>
      </c>
    </row>
    <row r="29" spans="1:13" s="54" customFormat="1" ht="25.5">
      <c r="A29" s="48" t="str">
        <f>IF(LEN('Copy paste to Here'!G33) &gt; 5, CONCATENATE('Copy paste to Here'!G33, 'Copy paste to Here'!D33, 'Copy paste to Here'!E33), "Empty Cell")</f>
        <v>Black acrylic screw-fit flesh tunnel with colored rimGauge: 5mmColor: Red</v>
      </c>
      <c r="B29" s="49" t="str">
        <f>'Copy paste to Here'!C33</f>
        <v>AFTP</v>
      </c>
      <c r="C29" s="50" t="s">
        <v>953</v>
      </c>
      <c r="D29" s="50">
        <f>Invoice!B33</f>
        <v>6</v>
      </c>
      <c r="E29" s="51">
        <f>'Shipping Invoice'!K33*$N$1</f>
        <v>28.33</v>
      </c>
      <c r="F29" s="51">
        <f t="shared" si="0"/>
        <v>169.98</v>
      </c>
      <c r="G29" s="52">
        <f t="shared" si="1"/>
        <v>28.33</v>
      </c>
      <c r="H29" s="55">
        <f t="shared" si="2"/>
        <v>169.98</v>
      </c>
    </row>
    <row r="30" spans="1:13" s="54" customFormat="1" ht="25.5">
      <c r="A30" s="48" t="str">
        <f>IF(LEN('Copy paste to Here'!G34) &gt; 5, CONCATENATE('Copy paste to Here'!G34, 'Copy paste to Here'!D34, 'Copy paste to Here'!E34), "Empty Cell")</f>
        <v>Black acrylic screw-fit flesh tunnel with colored rimGauge: 22mmColor: Red</v>
      </c>
      <c r="B30" s="49" t="str">
        <f>'Copy paste to Here'!C34</f>
        <v>AFTP</v>
      </c>
      <c r="C30" s="50" t="s">
        <v>954</v>
      </c>
      <c r="D30" s="50">
        <f>Invoice!B34</f>
        <v>4</v>
      </c>
      <c r="E30" s="51">
        <f>'Shipping Invoice'!K34*$N$1</f>
        <v>54.12</v>
      </c>
      <c r="F30" s="51">
        <f t="shared" si="0"/>
        <v>216.48</v>
      </c>
      <c r="G30" s="52">
        <f t="shared" si="1"/>
        <v>54.12</v>
      </c>
      <c r="H30" s="55">
        <f t="shared" si="2"/>
        <v>216.48</v>
      </c>
    </row>
    <row r="31" spans="1:13" s="54" customFormat="1" ht="25.5">
      <c r="A31" s="48" t="str">
        <f>IF(LEN('Copy paste to Here'!G35) &gt; 5, CONCATENATE('Copy paste to Here'!G35, 'Copy paste to Here'!D35, 'Copy paste to Here'!E35), "Empty Cell")</f>
        <v>Double flared acrylic flesh tunnel with internal screw-fitGauge: 10mmColor: Clear</v>
      </c>
      <c r="B31" s="49" t="str">
        <f>'Copy paste to Here'!C35</f>
        <v>AHP</v>
      </c>
      <c r="C31" s="50" t="s">
        <v>955</v>
      </c>
      <c r="D31" s="50">
        <f>Invoice!B35</f>
        <v>10</v>
      </c>
      <c r="E31" s="51">
        <f>'Shipping Invoice'!K35*$N$1</f>
        <v>30.51</v>
      </c>
      <c r="F31" s="51">
        <f t="shared" si="0"/>
        <v>305.10000000000002</v>
      </c>
      <c r="G31" s="52">
        <f t="shared" si="1"/>
        <v>30.51</v>
      </c>
      <c r="H31" s="55">
        <f t="shared" si="2"/>
        <v>305.10000000000002</v>
      </c>
    </row>
    <row r="32" spans="1:13" s="54" customFormat="1" ht="25.5">
      <c r="A32" s="48" t="str">
        <f>IF(LEN('Copy paste to Here'!G36) &gt; 5, CONCATENATE('Copy paste to Here'!G36, 'Copy paste to Here'!D36, 'Copy paste to Here'!E36), "Empty Cell")</f>
        <v>Solid acrylic double flared plugGauge: 4mmColor: Black</v>
      </c>
      <c r="B32" s="49" t="str">
        <f>'Copy paste to Here'!C36</f>
        <v>ASPG</v>
      </c>
      <c r="C32" s="50" t="s">
        <v>956</v>
      </c>
      <c r="D32" s="50">
        <f>Invoice!B36</f>
        <v>2</v>
      </c>
      <c r="E32" s="51">
        <f>'Shipping Invoice'!K36*$N$1</f>
        <v>15.25</v>
      </c>
      <c r="F32" s="51">
        <f t="shared" si="0"/>
        <v>30.5</v>
      </c>
      <c r="G32" s="52">
        <f t="shared" si="1"/>
        <v>15.25</v>
      </c>
      <c r="H32" s="55">
        <f t="shared" si="2"/>
        <v>30.5</v>
      </c>
    </row>
    <row r="33" spans="1:8" s="54" customFormat="1" ht="25.5">
      <c r="A33" s="48" t="str">
        <f>IF(LEN('Copy paste to Here'!G37) &gt; 5, CONCATENATE('Copy paste to Here'!G37, 'Copy paste to Here'!D37, 'Copy paste to Here'!E37), "Empty Cell")</f>
        <v>Solid acrylic double flared plugGauge: 4mmColor: White</v>
      </c>
      <c r="B33" s="49" t="str">
        <f>'Copy paste to Here'!C37</f>
        <v>ASPG</v>
      </c>
      <c r="C33" s="50" t="s">
        <v>956</v>
      </c>
      <c r="D33" s="50">
        <f>Invoice!B37</f>
        <v>2</v>
      </c>
      <c r="E33" s="51">
        <f>'Shipping Invoice'!K37*$N$1</f>
        <v>15.25</v>
      </c>
      <c r="F33" s="51">
        <f t="shared" si="0"/>
        <v>30.5</v>
      </c>
      <c r="G33" s="52">
        <f t="shared" si="1"/>
        <v>15.25</v>
      </c>
      <c r="H33" s="55">
        <f t="shared" si="2"/>
        <v>30.5</v>
      </c>
    </row>
    <row r="34" spans="1:8" s="54" customFormat="1" ht="25.5">
      <c r="A34" s="48" t="str">
        <f>IF(LEN('Copy paste to Here'!G38) &gt; 5, CONCATENATE('Copy paste to Here'!G38, 'Copy paste to Here'!D38, 'Copy paste to Here'!E38), "Empty Cell")</f>
        <v>Solid acrylic double flared plugGauge: 5mmColor: Black</v>
      </c>
      <c r="B34" s="49" t="str">
        <f>'Copy paste to Here'!C38</f>
        <v>ASPG</v>
      </c>
      <c r="C34" s="50" t="s">
        <v>957</v>
      </c>
      <c r="D34" s="50">
        <f>Invoice!B38</f>
        <v>6</v>
      </c>
      <c r="E34" s="51">
        <f>'Shipping Invoice'!K38*$N$1</f>
        <v>15.98</v>
      </c>
      <c r="F34" s="51">
        <f t="shared" si="0"/>
        <v>95.88</v>
      </c>
      <c r="G34" s="52">
        <f t="shared" si="1"/>
        <v>15.98</v>
      </c>
      <c r="H34" s="55">
        <f t="shared" si="2"/>
        <v>95.88</v>
      </c>
    </row>
    <row r="35" spans="1:8" s="54" customFormat="1" ht="25.5">
      <c r="A35" s="48" t="str">
        <f>IF(LEN('Copy paste to Here'!G39) &gt; 5, CONCATENATE('Copy paste to Here'!G39, 'Copy paste to Here'!D39, 'Copy paste to Here'!E39), "Empty Cell")</f>
        <v>Solid acrylic double flared plugGauge: 6mmColor: Black</v>
      </c>
      <c r="B35" s="49" t="str">
        <f>'Copy paste to Here'!C39</f>
        <v>ASPG</v>
      </c>
      <c r="C35" s="50" t="s">
        <v>958</v>
      </c>
      <c r="D35" s="50">
        <f>Invoice!B39</f>
        <v>4</v>
      </c>
      <c r="E35" s="51">
        <f>'Shipping Invoice'!K39*$N$1</f>
        <v>15.98</v>
      </c>
      <c r="F35" s="51">
        <f t="shared" si="0"/>
        <v>63.92</v>
      </c>
      <c r="G35" s="52">
        <f t="shared" si="1"/>
        <v>15.98</v>
      </c>
      <c r="H35" s="55">
        <f t="shared" si="2"/>
        <v>63.92</v>
      </c>
    </row>
    <row r="36" spans="1:8" s="54" customFormat="1" ht="25.5">
      <c r="A36" s="48" t="str">
        <f>IF(LEN('Copy paste to Here'!G40) &gt; 5, CONCATENATE('Copy paste to Here'!G40, 'Copy paste to Here'!D40, 'Copy paste to Here'!E40), "Empty Cell")</f>
        <v>Solid acrylic double flared plugGauge: 6mmColor: White</v>
      </c>
      <c r="B36" s="49" t="str">
        <f>'Copy paste to Here'!C40</f>
        <v>ASPG</v>
      </c>
      <c r="C36" s="50" t="s">
        <v>958</v>
      </c>
      <c r="D36" s="50">
        <f>Invoice!B40</f>
        <v>4</v>
      </c>
      <c r="E36" s="51">
        <f>'Shipping Invoice'!K40*$N$1</f>
        <v>15.98</v>
      </c>
      <c r="F36" s="51">
        <f t="shared" si="0"/>
        <v>63.92</v>
      </c>
      <c r="G36" s="52">
        <f t="shared" si="1"/>
        <v>15.98</v>
      </c>
      <c r="H36" s="55">
        <f t="shared" si="2"/>
        <v>63.92</v>
      </c>
    </row>
    <row r="37" spans="1:8" s="54" customFormat="1" ht="38.25">
      <c r="A37" s="48" t="str">
        <f>IF(LEN('Copy paste to Here'!G41) &gt; 5, CONCATENATE('Copy paste to Here'!G41, 'Copy paste to Here'!D41, 'Copy paste to Here'!E41), "Empty Cell")</f>
        <v>Solid acrylic double flared plugGauge: 20mmColor: Clear</v>
      </c>
      <c r="B37" s="49" t="str">
        <f>'Copy paste to Here'!C41</f>
        <v>ASPG</v>
      </c>
      <c r="C37" s="50" t="s">
        <v>959</v>
      </c>
      <c r="D37" s="50">
        <f>Invoice!B41</f>
        <v>8</v>
      </c>
      <c r="E37" s="51">
        <f>'Shipping Invoice'!K41*$N$1</f>
        <v>31.96</v>
      </c>
      <c r="F37" s="51">
        <f t="shared" si="0"/>
        <v>255.68</v>
      </c>
      <c r="G37" s="52">
        <f t="shared" si="1"/>
        <v>31.96</v>
      </c>
      <c r="H37" s="55">
        <f t="shared" si="2"/>
        <v>255.68</v>
      </c>
    </row>
    <row r="38" spans="1:8" s="54" customFormat="1" ht="36">
      <c r="A38" s="48" t="str">
        <f>IF(LEN('Copy paste to Here'!G42) &gt; 5, CONCATENATE('Copy paste to Here'!G42, 'Copy paste to Here'!D42, 'Copy paste to Here'!E42), "Empty Cell")</f>
        <v>Bi color PVD plated &amp; mirror polished surgical steel double flared flesh tunnel with internal screw-fit Enjoy having two different colors in a single plugGauge: 12mmColor: Black</v>
      </c>
      <c r="B38" s="49" t="str">
        <f>'Copy paste to Here'!C42</f>
        <v>BSHP</v>
      </c>
      <c r="C38" s="50" t="s">
        <v>960</v>
      </c>
      <c r="D38" s="50">
        <f>Invoice!B42</f>
        <v>4</v>
      </c>
      <c r="E38" s="51">
        <f>'Shipping Invoice'!K42*$N$1</f>
        <v>115.5</v>
      </c>
      <c r="F38" s="51">
        <f t="shared" si="0"/>
        <v>462</v>
      </c>
      <c r="G38" s="52">
        <f t="shared" si="1"/>
        <v>115.5</v>
      </c>
      <c r="H38" s="55">
        <f t="shared" si="2"/>
        <v>462</v>
      </c>
    </row>
    <row r="39" spans="1:8" s="54" customFormat="1" ht="25.5">
      <c r="A39" s="48" t="str">
        <f>IF(LEN('Copy paste to Here'!G43) &gt; 5, CONCATENATE('Copy paste to Here'!G43, 'Copy paste to Here'!D43, 'Copy paste to Here'!E43), "Empty Cell")</f>
        <v>High polished surgical steel double flared flesh tunnel - size 12g to 2'' (2mm - 52mm)Gauge: 42mm</v>
      </c>
      <c r="B39" s="49" t="str">
        <f>'Copy paste to Here'!C43</f>
        <v>DPG</v>
      </c>
      <c r="C39" s="50" t="s">
        <v>961</v>
      </c>
      <c r="D39" s="50">
        <f>Invoice!B43</f>
        <v>2</v>
      </c>
      <c r="E39" s="51">
        <f>'Shipping Invoice'!K43*$N$1</f>
        <v>138.38</v>
      </c>
      <c r="F39" s="51">
        <f t="shared" si="0"/>
        <v>276.76</v>
      </c>
      <c r="G39" s="52">
        <f t="shared" si="1"/>
        <v>138.38</v>
      </c>
      <c r="H39" s="55">
        <f t="shared" si="2"/>
        <v>276.76</v>
      </c>
    </row>
    <row r="40" spans="1:8" s="54" customFormat="1" ht="25.5">
      <c r="A40" s="48" t="str">
        <f>IF(LEN('Copy paste to Here'!G44) &gt; 5, CONCATENATE('Copy paste to Here'!G44, 'Copy paste to Here'!D44, 'Copy paste to Here'!E44), "Empty Cell")</f>
        <v>High polished surgical steel double flared flesh tunnel - size 12g to 2'' (2mm - 52mm)Gauge: 11mm</v>
      </c>
      <c r="B40" s="49" t="str">
        <f>'Copy paste to Here'!C44</f>
        <v>DPG</v>
      </c>
      <c r="C40" s="50" t="s">
        <v>962</v>
      </c>
      <c r="D40" s="50">
        <f>Invoice!B44</f>
        <v>2</v>
      </c>
      <c r="E40" s="51">
        <f>'Shipping Invoice'!K44*$N$1</f>
        <v>29.42</v>
      </c>
      <c r="F40" s="51">
        <f t="shared" si="0"/>
        <v>58.84</v>
      </c>
      <c r="G40" s="52">
        <f t="shared" si="1"/>
        <v>29.42</v>
      </c>
      <c r="H40" s="55">
        <f t="shared" si="2"/>
        <v>58.84</v>
      </c>
    </row>
    <row r="41" spans="1:8" s="54" customFormat="1" ht="25.5">
      <c r="A41" s="48" t="str">
        <f>IF(LEN('Copy paste to Here'!G45) &gt; 5, CONCATENATE('Copy paste to Here'!G45, 'Copy paste to Here'!D45, 'Copy paste to Here'!E45), "Empty Cell")</f>
        <v>Jackfruit wood single flare flesh tunnel with rubber O-ringGauge: 6mm</v>
      </c>
      <c r="B41" s="49" t="str">
        <f>'Copy paste to Here'!C45</f>
        <v>DPJFR</v>
      </c>
      <c r="C41" s="50" t="s">
        <v>963</v>
      </c>
      <c r="D41" s="50">
        <f>Invoice!B45</f>
        <v>2</v>
      </c>
      <c r="E41" s="51">
        <f>'Shipping Invoice'!K45*$N$1</f>
        <v>37.770000000000003</v>
      </c>
      <c r="F41" s="51">
        <f t="shared" si="0"/>
        <v>75.540000000000006</v>
      </c>
      <c r="G41" s="52">
        <f t="shared" si="1"/>
        <v>37.770000000000003</v>
      </c>
      <c r="H41" s="55">
        <f t="shared" si="2"/>
        <v>75.540000000000006</v>
      </c>
    </row>
    <row r="42" spans="1:8" s="54" customFormat="1" ht="25.5">
      <c r="A42" s="48" t="str">
        <f>IF(LEN('Copy paste to Here'!G46) &gt; 5, CONCATENATE('Copy paste to Here'!G46, 'Copy paste to Here'!D46, 'Copy paste to Here'!E46), "Empty Cell")</f>
        <v>Coconut wood double flared flesh tunnelGauge: 3mm</v>
      </c>
      <c r="B42" s="49" t="str">
        <f>'Copy paste to Here'!C46</f>
        <v>DPWB</v>
      </c>
      <c r="C42" s="50" t="s">
        <v>964</v>
      </c>
      <c r="D42" s="50">
        <f>Invoice!B46</f>
        <v>2</v>
      </c>
      <c r="E42" s="51">
        <f>'Shipping Invoice'!K46*$N$1</f>
        <v>32.33</v>
      </c>
      <c r="F42" s="51">
        <f t="shared" si="0"/>
        <v>64.66</v>
      </c>
      <c r="G42" s="52">
        <f t="shared" si="1"/>
        <v>32.33</v>
      </c>
      <c r="H42" s="55">
        <f t="shared" si="2"/>
        <v>64.66</v>
      </c>
    </row>
    <row r="43" spans="1:8" s="54" customFormat="1" ht="25.5">
      <c r="A43" s="48" t="str">
        <f>IF(LEN('Copy paste to Here'!G47) &gt; 5, CONCATENATE('Copy paste to Here'!G47, 'Copy paste to Here'!D47, 'Copy paste to Here'!E47), "Empty Cell")</f>
        <v>Coconut wood double flared flesh tunnelGauge: 6mm</v>
      </c>
      <c r="B43" s="49" t="str">
        <f>'Copy paste to Here'!C47</f>
        <v>DPWB</v>
      </c>
      <c r="C43" s="50" t="s">
        <v>965</v>
      </c>
      <c r="D43" s="50">
        <f>Invoice!B47</f>
        <v>4</v>
      </c>
      <c r="E43" s="51">
        <f>'Shipping Invoice'!K47*$N$1</f>
        <v>37.770000000000003</v>
      </c>
      <c r="F43" s="51">
        <f t="shared" si="0"/>
        <v>151.08000000000001</v>
      </c>
      <c r="G43" s="52">
        <f t="shared" si="1"/>
        <v>37.770000000000003</v>
      </c>
      <c r="H43" s="55">
        <f t="shared" si="2"/>
        <v>151.08000000000001</v>
      </c>
    </row>
    <row r="44" spans="1:8" s="54" customFormat="1" ht="38.25">
      <c r="A44" s="48" t="str">
        <f>IF(LEN('Copy paste to Here'!G48) &gt; 5, CONCATENATE('Copy paste to Here'!G48, 'Copy paste to Here'!D48, 'Copy paste to Here'!E48), "Empty Cell")</f>
        <v>Coconut wood double flared flesh tunnelGauge: 18mm</v>
      </c>
      <c r="B44" s="49" t="str">
        <f>'Copy paste to Here'!C48</f>
        <v>DPWB</v>
      </c>
      <c r="C44" s="50" t="s">
        <v>966</v>
      </c>
      <c r="D44" s="50">
        <f>Invoice!B48</f>
        <v>4</v>
      </c>
      <c r="E44" s="51">
        <f>'Shipping Invoice'!K48*$N$1</f>
        <v>59.57</v>
      </c>
      <c r="F44" s="51">
        <f t="shared" si="0"/>
        <v>238.28</v>
      </c>
      <c r="G44" s="52">
        <f t="shared" si="1"/>
        <v>59.57</v>
      </c>
      <c r="H44" s="55">
        <f t="shared" si="2"/>
        <v>238.28</v>
      </c>
    </row>
    <row r="45" spans="1:8" s="54" customFormat="1" ht="38.25">
      <c r="A45" s="48" t="str">
        <f>IF(LEN('Copy paste to Here'!G49) &gt; 5, CONCATENATE('Copy paste to Here'!G49, 'Copy paste to Here'!D49, 'Copy paste to Here'!E49), "Empty Cell")</f>
        <v>PVD plated surgical steel double flared flesh tunnel - 12g (2mm) to 2'' (52mm)Gauge: 18mmColor: Black</v>
      </c>
      <c r="B45" s="49" t="str">
        <f>'Copy paste to Here'!C49</f>
        <v>DTPG</v>
      </c>
      <c r="C45" s="50" t="s">
        <v>967</v>
      </c>
      <c r="D45" s="50">
        <f>Invoice!B49</f>
        <v>10</v>
      </c>
      <c r="E45" s="51">
        <f>'Shipping Invoice'!K49*$N$1</f>
        <v>72.28</v>
      </c>
      <c r="F45" s="51">
        <f t="shared" si="0"/>
        <v>722.8</v>
      </c>
      <c r="G45" s="52">
        <f t="shared" si="1"/>
        <v>72.28</v>
      </c>
      <c r="H45" s="55">
        <f t="shared" si="2"/>
        <v>722.8</v>
      </c>
    </row>
    <row r="46" spans="1:8" s="54" customFormat="1" ht="25.5">
      <c r="A46" s="48" t="str">
        <f>IF(LEN('Copy paste to Here'!G50) &gt; 5, CONCATENATE('Copy paste to Here'!G50, 'Copy paste to Here'!D50, 'Copy paste to Here'!E50), "Empty Cell")</f>
        <v>PVD plated surgical steel double flared flesh tunnel - 12g (2mm) to 2'' (52mm)Gauge: 19mmColor: Black</v>
      </c>
      <c r="B46" s="49" t="str">
        <f>'Copy paste to Here'!C50</f>
        <v>DTPG</v>
      </c>
      <c r="C46" s="50" t="s">
        <v>968</v>
      </c>
      <c r="D46" s="50">
        <f>Invoice!B50</f>
        <v>2</v>
      </c>
      <c r="E46" s="51">
        <f>'Shipping Invoice'!K50*$N$1</f>
        <v>82.81</v>
      </c>
      <c r="F46" s="51">
        <f t="shared" si="0"/>
        <v>165.62</v>
      </c>
      <c r="G46" s="52">
        <f t="shared" si="1"/>
        <v>82.81</v>
      </c>
      <c r="H46" s="55">
        <f t="shared" si="2"/>
        <v>165.62</v>
      </c>
    </row>
    <row r="47" spans="1:8" s="54" customFormat="1" ht="38.25">
      <c r="A47" s="48" t="str">
        <f>IF(LEN('Copy paste to Here'!G51) &gt; 5, CONCATENATE('Copy paste to Here'!G51, 'Copy paste to Here'!D51, 'Copy paste to Here'!E51), "Empty Cell")</f>
        <v>PVD plated surgical steel double flared flesh tunnel - 12g (2mm) to 2'' (52mm)Gauge: 11mmColor: Black</v>
      </c>
      <c r="B47" s="49" t="str">
        <f>'Copy paste to Here'!C51</f>
        <v>DTPG</v>
      </c>
      <c r="C47" s="50" t="s">
        <v>969</v>
      </c>
      <c r="D47" s="50">
        <f>Invoice!B51</f>
        <v>6</v>
      </c>
      <c r="E47" s="51">
        <f>'Shipping Invoice'!K51*$N$1</f>
        <v>56.3</v>
      </c>
      <c r="F47" s="51">
        <f t="shared" si="0"/>
        <v>337.79999999999995</v>
      </c>
      <c r="G47" s="52">
        <f t="shared" si="1"/>
        <v>56.3</v>
      </c>
      <c r="H47" s="55">
        <f t="shared" si="2"/>
        <v>337.79999999999995</v>
      </c>
    </row>
    <row r="48" spans="1:8" s="54" customFormat="1" ht="25.5">
      <c r="A48" s="48" t="str">
        <f>IF((LEN('Copy paste to Here'!G52))&gt;5,((CONCATENATE('Copy paste to Here'!G52," &amp; ",'Copy paste to Here'!D52,"  &amp;  ",'Copy paste to Here'!E52))),"Empty Cell")</f>
        <v xml:space="preserve">Mirror polished surgical steel screw-fit flesh tunnel &amp; Gauge: 25mm  &amp;  </v>
      </c>
      <c r="B48" s="49" t="str">
        <f>'Copy paste to Here'!C52</f>
        <v>FPG</v>
      </c>
      <c r="C48" s="50" t="s">
        <v>970</v>
      </c>
      <c r="D48" s="50">
        <f>Invoice!B52</f>
        <v>18</v>
      </c>
      <c r="E48" s="51">
        <f>'Shipping Invoice'!K52*$N$1</f>
        <v>154</v>
      </c>
      <c r="F48" s="51">
        <f t="shared" si="0"/>
        <v>2772</v>
      </c>
      <c r="G48" s="52">
        <f t="shared" si="1"/>
        <v>154</v>
      </c>
      <c r="H48" s="55">
        <f t="shared" si="2"/>
        <v>2772</v>
      </c>
    </row>
    <row r="49" spans="1:8" s="54" customFormat="1" ht="25.5">
      <c r="A49" s="48" t="str">
        <f>IF((LEN('Copy paste to Here'!G53))&gt;5,((CONCATENATE('Copy paste to Here'!G53," &amp; ",'Copy paste to Here'!D53,"  &amp;  ",'Copy paste to Here'!E53))),"Empty Cell")</f>
        <v xml:space="preserve">Mirror polished surgical steel screw-fit flesh tunnel &amp; Gauge: 35mm  &amp;  </v>
      </c>
      <c r="B49" s="49" t="str">
        <f>'Copy paste to Here'!C53</f>
        <v>FPG</v>
      </c>
      <c r="C49" s="50" t="s">
        <v>971</v>
      </c>
      <c r="D49" s="50">
        <f>Invoice!B53</f>
        <v>12</v>
      </c>
      <c r="E49" s="51">
        <f>'Shipping Invoice'!K53*$N$1</f>
        <v>252.06</v>
      </c>
      <c r="F49" s="51">
        <f t="shared" si="0"/>
        <v>3024.7200000000003</v>
      </c>
      <c r="G49" s="52">
        <f t="shared" si="1"/>
        <v>252.06</v>
      </c>
      <c r="H49" s="55">
        <f t="shared" si="2"/>
        <v>3024.7200000000003</v>
      </c>
    </row>
    <row r="50" spans="1:8" s="54" customFormat="1" ht="25.5">
      <c r="A50" s="48" t="str">
        <f>IF((LEN('Copy paste to Here'!G54))&gt;5,((CONCATENATE('Copy paste to Here'!G54," &amp; ",'Copy paste to Here'!D54,"  &amp;  ",'Copy paste to Here'!E54))),"Empty Cell")</f>
        <v xml:space="preserve">Mirror polished surgical steel screw-fit flesh tunnel &amp; Gauge: 11mm  &amp;  </v>
      </c>
      <c r="B50" s="49" t="str">
        <f>'Copy paste to Here'!C54</f>
        <v>FPG</v>
      </c>
      <c r="C50" s="50" t="s">
        <v>972</v>
      </c>
      <c r="D50" s="50">
        <f>Invoice!B54</f>
        <v>6</v>
      </c>
      <c r="E50" s="51">
        <f>'Shipping Invoice'!K54*$N$1</f>
        <v>75.91</v>
      </c>
      <c r="F50" s="51">
        <f t="shared" si="0"/>
        <v>455.46</v>
      </c>
      <c r="G50" s="52">
        <f t="shared" si="1"/>
        <v>75.91</v>
      </c>
      <c r="H50" s="55">
        <f t="shared" si="2"/>
        <v>455.46</v>
      </c>
    </row>
    <row r="51" spans="1:8" s="54" customFormat="1" ht="38.25">
      <c r="A51" s="48" t="str">
        <f>IF((LEN('Copy paste to Here'!G55))&gt;5,((CONCATENATE('Copy paste to Here'!G55," &amp; ",'Copy paste to Here'!D55,"  &amp;  ",'Copy paste to Here'!E55))),"Empty Cell")</f>
        <v>High polished surgical steel screw-fit flesh tunnel with crystal studded rim &amp; Gauge: 12mm  &amp;  Crystal Color: Clear</v>
      </c>
      <c r="B51" s="49" t="str">
        <f>'Copy paste to Here'!C55</f>
        <v>FSCPC</v>
      </c>
      <c r="C51" s="50" t="s">
        <v>973</v>
      </c>
      <c r="D51" s="50">
        <f>Invoice!B55</f>
        <v>4</v>
      </c>
      <c r="E51" s="51">
        <f>'Shipping Invoice'!K55*$N$1</f>
        <v>137.65</v>
      </c>
      <c r="F51" s="51">
        <f t="shared" si="0"/>
        <v>550.6</v>
      </c>
      <c r="G51" s="52">
        <f t="shared" si="1"/>
        <v>137.65</v>
      </c>
      <c r="H51" s="55">
        <f t="shared" si="2"/>
        <v>550.6</v>
      </c>
    </row>
    <row r="52" spans="1:8" s="54" customFormat="1" ht="25.5">
      <c r="A52" s="48" t="str">
        <f>IF((LEN('Copy paste to Here'!G56))&gt;5,((CONCATENATE('Copy paste to Here'!G56," &amp; ",'Copy paste to Here'!D56,"  &amp;  ",'Copy paste to Here'!E56))),"Empty Cell")</f>
        <v>PVD plated surgical steel screw-fit flesh tunnel &amp; Gauge: 2.5mm  &amp;  Color: Blue</v>
      </c>
      <c r="B52" s="49" t="str">
        <f>'Copy paste to Here'!C56</f>
        <v>FTPG</v>
      </c>
      <c r="C52" s="50" t="s">
        <v>974</v>
      </c>
      <c r="D52" s="50">
        <f>Invoice!B56</f>
        <v>6</v>
      </c>
      <c r="E52" s="51">
        <f>'Shipping Invoice'!K56*$N$1</f>
        <v>83.17</v>
      </c>
      <c r="F52" s="51">
        <f t="shared" si="0"/>
        <v>499.02</v>
      </c>
      <c r="G52" s="52">
        <f t="shared" si="1"/>
        <v>83.17</v>
      </c>
      <c r="H52" s="55">
        <f t="shared" si="2"/>
        <v>499.02</v>
      </c>
    </row>
    <row r="53" spans="1:8" s="54" customFormat="1" ht="38.25">
      <c r="A53" s="48" t="str">
        <f>IF((LEN('Copy paste to Here'!G57))&gt;5,((CONCATENATE('Copy paste to Here'!G57," &amp; ",'Copy paste to Here'!D57,"  &amp;  ",'Copy paste to Here'!E57))),"Empty Cell")</f>
        <v>PVD plated surgical steel screw-fit flesh tunnel &amp; Gauge: 35mm  &amp;  Color: Black</v>
      </c>
      <c r="B53" s="49" t="str">
        <f>'Copy paste to Here'!C57</f>
        <v>FTPG</v>
      </c>
      <c r="C53" s="50" t="s">
        <v>975</v>
      </c>
      <c r="D53" s="50">
        <f>Invoice!B57</f>
        <v>8</v>
      </c>
      <c r="E53" s="51">
        <f>'Shipping Invoice'!K57*$N$1</f>
        <v>326.52</v>
      </c>
      <c r="F53" s="51">
        <f t="shared" si="0"/>
        <v>2612.16</v>
      </c>
      <c r="G53" s="52">
        <f t="shared" si="1"/>
        <v>326.52</v>
      </c>
      <c r="H53" s="55">
        <f t="shared" si="2"/>
        <v>2612.16</v>
      </c>
    </row>
    <row r="54" spans="1:8" s="54" customFormat="1" ht="38.25">
      <c r="A54" s="48" t="str">
        <f>IF((LEN('Copy paste to Here'!G58))&gt;5,((CONCATENATE('Copy paste to Here'!G58," &amp; ",'Copy paste to Here'!D58,"  &amp;  ",'Copy paste to Here'!E58))),"Empty Cell")</f>
        <v>PVD plated surgical steel screw-fit flesh tunnel &amp; Gauge: 45mm  &amp;  Color: Black</v>
      </c>
      <c r="B54" s="49" t="str">
        <f>'Copy paste to Here'!C58</f>
        <v>FTPG</v>
      </c>
      <c r="C54" s="50" t="s">
        <v>976</v>
      </c>
      <c r="D54" s="50">
        <f>Invoice!B58</f>
        <v>2</v>
      </c>
      <c r="E54" s="51">
        <f>'Shipping Invoice'!K58*$N$1</f>
        <v>453.64</v>
      </c>
      <c r="F54" s="51">
        <f t="shared" si="0"/>
        <v>907.28</v>
      </c>
      <c r="G54" s="52">
        <f t="shared" si="1"/>
        <v>453.64</v>
      </c>
      <c r="H54" s="55">
        <f t="shared" si="2"/>
        <v>907.28</v>
      </c>
    </row>
    <row r="55" spans="1:8" s="54" customFormat="1" ht="38.25">
      <c r="A55" s="48" t="str">
        <f>IF((LEN('Copy paste to Here'!G59))&gt;5,((CONCATENATE('Copy paste to Here'!G59," &amp; ",'Copy paste to Here'!D59,"  &amp;  ",'Copy paste to Here'!E59))),"Empty Cell")</f>
        <v>PVD plated surgical steel screw-fit flesh tunnel &amp; Gauge: 11mm  &amp;  Color: Black</v>
      </c>
      <c r="B55" s="49" t="str">
        <f>'Copy paste to Here'!C59</f>
        <v>FTPG</v>
      </c>
      <c r="C55" s="50" t="s">
        <v>977</v>
      </c>
      <c r="D55" s="50">
        <f>Invoice!B59</f>
        <v>6</v>
      </c>
      <c r="E55" s="51">
        <f>'Shipping Invoice'!K59*$N$1</f>
        <v>128.57</v>
      </c>
      <c r="F55" s="51">
        <f t="shared" si="0"/>
        <v>771.42</v>
      </c>
      <c r="G55" s="52">
        <f t="shared" si="1"/>
        <v>128.57</v>
      </c>
      <c r="H55" s="55">
        <f t="shared" si="2"/>
        <v>771.42</v>
      </c>
    </row>
    <row r="56" spans="1:8" s="54" customFormat="1" ht="38.25">
      <c r="A56" s="48" t="str">
        <f>IF((LEN('Copy paste to Here'!G60))&gt;5,((CONCATENATE('Copy paste to Here'!G60," &amp; ",'Copy paste to Here'!D60,"  &amp;  ",'Copy paste to Here'!E60))),"Empty Cell")</f>
        <v>PVD plated surgical steel flesh tunnel with crystal studded rim on the front side &amp; Gauge: 25mm  &amp;  Color: Black Anodized w/ Clear crystal</v>
      </c>
      <c r="B56" s="49" t="str">
        <f>'Copy paste to Here'!C60</f>
        <v>FTSCPC</v>
      </c>
      <c r="C56" s="50" t="s">
        <v>978</v>
      </c>
      <c r="D56" s="50">
        <f>Invoice!B60</f>
        <v>2</v>
      </c>
      <c r="E56" s="51">
        <f>'Shipping Invoice'!K60*$N$1</f>
        <v>297.45999999999998</v>
      </c>
      <c r="F56" s="51">
        <f t="shared" si="0"/>
        <v>594.91999999999996</v>
      </c>
      <c r="G56" s="52">
        <f t="shared" si="1"/>
        <v>297.45999999999998</v>
      </c>
      <c r="H56" s="55">
        <f t="shared" si="2"/>
        <v>594.91999999999996</v>
      </c>
    </row>
    <row r="57" spans="1:8" s="54" customFormat="1" ht="25.5">
      <c r="A57" s="48" t="str">
        <f>IF((LEN('Copy paste to Here'!G61))&gt;5,((CONCATENATE('Copy paste to Here'!G61," &amp; ",'Copy paste to Here'!D61,"  &amp;  ",'Copy paste to Here'!E61))),"Empty Cell")</f>
        <v>Silicone double flared flesh tunnel &amp; Gauge: 4mm  &amp;  Color: Black</v>
      </c>
      <c r="B57" s="49" t="str">
        <f>'Copy paste to Here'!C61</f>
        <v>FTSI</v>
      </c>
      <c r="C57" s="50" t="s">
        <v>979</v>
      </c>
      <c r="D57" s="50">
        <f>Invoice!B61</f>
        <v>2</v>
      </c>
      <c r="E57" s="51">
        <f>'Shipping Invoice'!K61*$N$1</f>
        <v>13.08</v>
      </c>
      <c r="F57" s="51">
        <f t="shared" si="0"/>
        <v>26.16</v>
      </c>
      <c r="G57" s="52">
        <f t="shared" si="1"/>
        <v>13.08</v>
      </c>
      <c r="H57" s="55">
        <f t="shared" si="2"/>
        <v>26.16</v>
      </c>
    </row>
    <row r="58" spans="1:8" s="54" customFormat="1" ht="25.5">
      <c r="A58" s="48" t="str">
        <f>IF((LEN('Copy paste to Here'!G62))&gt;5,((CONCATENATE('Copy paste to Here'!G62," &amp; ",'Copy paste to Here'!D62,"  &amp;  ",'Copy paste to Here'!E62))),"Empty Cell")</f>
        <v>Silicone double flared flesh tunnel &amp; Gauge: 5mm  &amp;  Color: Black</v>
      </c>
      <c r="B58" s="49" t="str">
        <f>'Copy paste to Here'!C62</f>
        <v>FTSI</v>
      </c>
      <c r="C58" s="50" t="s">
        <v>980</v>
      </c>
      <c r="D58" s="50">
        <f>Invoice!B62</f>
        <v>2</v>
      </c>
      <c r="E58" s="51">
        <f>'Shipping Invoice'!K62*$N$1</f>
        <v>13.8</v>
      </c>
      <c r="F58" s="51">
        <f t="shared" si="0"/>
        <v>27.6</v>
      </c>
      <c r="G58" s="52">
        <f t="shared" si="1"/>
        <v>13.8</v>
      </c>
      <c r="H58" s="55">
        <f t="shared" si="2"/>
        <v>27.6</v>
      </c>
    </row>
    <row r="59" spans="1:8" s="54" customFormat="1" ht="25.5">
      <c r="A59" s="48" t="str">
        <f>IF((LEN('Copy paste to Here'!G63))&gt;5,((CONCATENATE('Copy paste to Here'!G63," &amp; ",'Copy paste to Here'!D63,"  &amp;  ",'Copy paste to Here'!E63))),"Empty Cell")</f>
        <v>Silicone double flared flesh tunnel &amp; Gauge: 6mm  &amp;  Color: Black</v>
      </c>
      <c r="B59" s="49" t="str">
        <f>'Copy paste to Here'!C63</f>
        <v>FTSI</v>
      </c>
      <c r="C59" s="50" t="s">
        <v>981</v>
      </c>
      <c r="D59" s="50">
        <f>Invoice!B63</f>
        <v>2</v>
      </c>
      <c r="E59" s="51">
        <f>'Shipping Invoice'!K63*$N$1</f>
        <v>15.25</v>
      </c>
      <c r="F59" s="51">
        <f t="shared" si="0"/>
        <v>30.5</v>
      </c>
      <c r="G59" s="52">
        <f t="shared" si="1"/>
        <v>15.25</v>
      </c>
      <c r="H59" s="55">
        <f t="shared" si="2"/>
        <v>30.5</v>
      </c>
    </row>
    <row r="60" spans="1:8" s="54" customFormat="1" ht="25.5">
      <c r="A60" s="48" t="str">
        <f>IF((LEN('Copy paste to Here'!G64))&gt;5,((CONCATENATE('Copy paste to Here'!G64," &amp; ",'Copy paste to Here'!D64,"  &amp;  ",'Copy paste to Here'!E64))),"Empty Cell")</f>
        <v>Silicone double flared flesh tunnel &amp; Gauge: 8mm  &amp;  Color: Black</v>
      </c>
      <c r="B60" s="49" t="str">
        <f>'Copy paste to Here'!C64</f>
        <v>FTSI</v>
      </c>
      <c r="C60" s="50" t="s">
        <v>982</v>
      </c>
      <c r="D60" s="50">
        <f>Invoice!B64</f>
        <v>2</v>
      </c>
      <c r="E60" s="51">
        <f>'Shipping Invoice'!K64*$N$1</f>
        <v>17.43</v>
      </c>
      <c r="F60" s="51">
        <f t="shared" si="0"/>
        <v>34.86</v>
      </c>
      <c r="G60" s="52">
        <f t="shared" si="1"/>
        <v>17.43</v>
      </c>
      <c r="H60" s="55">
        <f t="shared" si="2"/>
        <v>34.86</v>
      </c>
    </row>
    <row r="61" spans="1:8" s="54" customFormat="1" ht="25.5">
      <c r="A61" s="48" t="str">
        <f>IF((LEN('Copy paste to Here'!G65))&gt;5,((CONCATENATE('Copy paste to Here'!G65," &amp; ",'Copy paste to Here'!D65,"  &amp;  ",'Copy paste to Here'!E65))),"Empty Cell")</f>
        <v>Silicone double flared flesh tunnel &amp; Gauge: 10mm  &amp;  Color: Black</v>
      </c>
      <c r="B61" s="49" t="str">
        <f>'Copy paste to Here'!C65</f>
        <v>FTSI</v>
      </c>
      <c r="C61" s="50" t="s">
        <v>983</v>
      </c>
      <c r="D61" s="50">
        <f>Invoice!B65</f>
        <v>2</v>
      </c>
      <c r="E61" s="51">
        <f>'Shipping Invoice'!K65*$N$1</f>
        <v>18.89</v>
      </c>
      <c r="F61" s="51">
        <f t="shared" si="0"/>
        <v>37.78</v>
      </c>
      <c r="G61" s="52">
        <f t="shared" si="1"/>
        <v>18.89</v>
      </c>
      <c r="H61" s="55">
        <f t="shared" si="2"/>
        <v>37.78</v>
      </c>
    </row>
    <row r="62" spans="1:8" s="54" customFormat="1" ht="25.5">
      <c r="A62" s="48" t="str">
        <f>IF((LEN('Copy paste to Here'!G66))&gt;5,((CONCATENATE('Copy paste to Here'!G66," &amp; ",'Copy paste to Here'!D66,"  &amp;  ",'Copy paste to Here'!E66))),"Empty Cell")</f>
        <v>Silicone double flared flesh tunnel &amp; Gauge: 14mm  &amp;  Color: Black</v>
      </c>
      <c r="B62" s="49" t="str">
        <f>'Copy paste to Here'!C66</f>
        <v>FTSI</v>
      </c>
      <c r="C62" s="50" t="s">
        <v>984</v>
      </c>
      <c r="D62" s="50">
        <f>Invoice!B66</f>
        <v>2</v>
      </c>
      <c r="E62" s="51">
        <f>'Shipping Invoice'!K66*$N$1</f>
        <v>22.52</v>
      </c>
      <c r="F62" s="51">
        <f t="shared" si="0"/>
        <v>45.04</v>
      </c>
      <c r="G62" s="52">
        <f t="shared" si="1"/>
        <v>22.52</v>
      </c>
      <c r="H62" s="55">
        <f t="shared" si="2"/>
        <v>45.04</v>
      </c>
    </row>
    <row r="63" spans="1:8" s="54" customFormat="1" ht="38.25">
      <c r="A63" s="48" t="str">
        <f>IF((LEN('Copy paste to Here'!G67))&gt;5,((CONCATENATE('Copy paste to Here'!G67," &amp; ",'Copy paste to Here'!D67,"  &amp;  ",'Copy paste to Here'!E67))),"Empty Cell")</f>
        <v xml:space="preserve">High polished and black anodized surgical steel screw-fit flesh tunnel with laser cut spider web on front &amp; Gauge: 18mm  &amp;  </v>
      </c>
      <c r="B63" s="49" t="str">
        <f>'Copy paste to Here'!C67</f>
        <v>FTSPW</v>
      </c>
      <c r="C63" s="50" t="s">
        <v>985</v>
      </c>
      <c r="D63" s="50">
        <f>Invoice!B67</f>
        <v>4</v>
      </c>
      <c r="E63" s="51">
        <f>'Shipping Invoice'!K67*$N$1</f>
        <v>103.15</v>
      </c>
      <c r="F63" s="51">
        <f t="shared" si="0"/>
        <v>412.6</v>
      </c>
      <c r="G63" s="52">
        <f t="shared" si="1"/>
        <v>103.15</v>
      </c>
      <c r="H63" s="55">
        <f t="shared" si="2"/>
        <v>412.6</v>
      </c>
    </row>
    <row r="64" spans="1:8" s="54" customFormat="1" ht="25.5">
      <c r="A64" s="48" t="str">
        <f>IF((LEN('Copy paste to Here'!G68))&gt;5,((CONCATENATE('Copy paste to Here'!G68," &amp; ",'Copy paste to Here'!D68,"  &amp;  ",'Copy paste to Here'!E68))),"Empty Cell")</f>
        <v xml:space="preserve">Sawo wood spiral coil taper &amp; Gauge: 6mm  &amp;  </v>
      </c>
      <c r="B64" s="49" t="str">
        <f>'Copy paste to Here'!C68</f>
        <v>IPTE</v>
      </c>
      <c r="C64" s="50" t="s">
        <v>986</v>
      </c>
      <c r="D64" s="50">
        <f>Invoice!B68</f>
        <v>2</v>
      </c>
      <c r="E64" s="51">
        <f>'Shipping Invoice'!K68*$N$1</f>
        <v>65.010000000000005</v>
      </c>
      <c r="F64" s="51">
        <f t="shared" si="0"/>
        <v>130.02000000000001</v>
      </c>
      <c r="G64" s="52">
        <f t="shared" si="1"/>
        <v>65.010000000000005</v>
      </c>
      <c r="H64" s="55">
        <f t="shared" si="2"/>
        <v>130.02000000000001</v>
      </c>
    </row>
    <row r="65" spans="1:8" s="54" customFormat="1" ht="25.5">
      <c r="A65" s="48" t="str">
        <f>IF((LEN('Copy paste to Here'!G69))&gt;5,((CONCATENATE('Copy paste to Here'!G69," &amp; ",'Copy paste to Here'!D69,"  &amp;  ",'Copy paste to Here'!E69))),"Empty Cell")</f>
        <v xml:space="preserve">Tamarind wood spiral coil taper &amp; Gauge: 5mm  &amp;  </v>
      </c>
      <c r="B65" s="49" t="str">
        <f>'Copy paste to Here'!C69</f>
        <v>IPTM</v>
      </c>
      <c r="C65" s="50" t="s">
        <v>987</v>
      </c>
      <c r="D65" s="50">
        <f>Invoice!B69</f>
        <v>2</v>
      </c>
      <c r="E65" s="51">
        <f>'Shipping Invoice'!K69*$N$1</f>
        <v>61.38</v>
      </c>
      <c r="F65" s="51">
        <f t="shared" si="0"/>
        <v>122.76</v>
      </c>
      <c r="G65" s="52">
        <f t="shared" si="1"/>
        <v>61.38</v>
      </c>
      <c r="H65" s="55">
        <f t="shared" si="2"/>
        <v>122.76</v>
      </c>
    </row>
    <row r="66" spans="1:8" s="54" customFormat="1" ht="25.5">
      <c r="A66" s="48" t="str">
        <f>IF((LEN('Copy paste to Here'!G70))&gt;5,((CONCATENATE('Copy paste to Here'!G70," &amp; ",'Copy paste to Here'!D70,"  &amp;  ",'Copy paste to Here'!E70))),"Empty Cell")</f>
        <v>Anodized surgical steel fake plug with rubber O-Rings &amp; Size: 10mm  &amp;  Color: Black</v>
      </c>
      <c r="B66" s="49" t="str">
        <f>'Copy paste to Here'!C70</f>
        <v>IPTR</v>
      </c>
      <c r="C66" s="50" t="s">
        <v>988</v>
      </c>
      <c r="D66" s="50">
        <f>Invoice!B70</f>
        <v>12</v>
      </c>
      <c r="E66" s="51">
        <f>'Shipping Invoice'!K70*$N$1</f>
        <v>26.88</v>
      </c>
      <c r="F66" s="51">
        <f t="shared" si="0"/>
        <v>322.56</v>
      </c>
      <c r="G66" s="52">
        <f t="shared" si="1"/>
        <v>26.88</v>
      </c>
      <c r="H66" s="55">
        <f t="shared" si="2"/>
        <v>322.56</v>
      </c>
    </row>
    <row r="67" spans="1:8" s="54" customFormat="1" ht="25.5">
      <c r="A67" s="48" t="str">
        <f>IF((LEN('Copy paste to Here'!G71))&gt;5,((CONCATENATE('Copy paste to Here'!G71," &amp; ",'Copy paste to Here'!D71,"  &amp;  ",'Copy paste to Here'!E71))),"Empty Cell")</f>
        <v>Anodized surgical steel fake plug with rubber O-Rings &amp; Size: 10mm  &amp;  Color: Blue</v>
      </c>
      <c r="B67" s="49" t="str">
        <f>'Copy paste to Here'!C71</f>
        <v>IPTR</v>
      </c>
      <c r="C67" s="50" t="s">
        <v>988</v>
      </c>
      <c r="D67" s="50">
        <f>Invoice!B71</f>
        <v>12</v>
      </c>
      <c r="E67" s="51">
        <f>'Shipping Invoice'!K71*$N$1</f>
        <v>26.88</v>
      </c>
      <c r="F67" s="51">
        <f t="shared" si="0"/>
        <v>322.56</v>
      </c>
      <c r="G67" s="52">
        <f t="shared" si="1"/>
        <v>26.88</v>
      </c>
      <c r="H67" s="55">
        <f t="shared" si="2"/>
        <v>322.56</v>
      </c>
    </row>
    <row r="68" spans="1:8" s="54" customFormat="1" ht="25.5">
      <c r="A68" s="48" t="str">
        <f>IF((LEN('Copy paste to Here'!G72))&gt;5,((CONCATENATE('Copy paste to Here'!G72," &amp; ",'Copy paste to Here'!D72,"  &amp;  ",'Copy paste to Here'!E72))),"Empty Cell")</f>
        <v>Anodized surgical steel fake plug with rubber O-Rings &amp; Size: 12mm  &amp;  Color: Black</v>
      </c>
      <c r="B68" s="49" t="str">
        <f>'Copy paste to Here'!C72</f>
        <v>IPTR</v>
      </c>
      <c r="C68" s="50" t="s">
        <v>989</v>
      </c>
      <c r="D68" s="50">
        <f>Invoice!B72</f>
        <v>2</v>
      </c>
      <c r="E68" s="51">
        <f>'Shipping Invoice'!K72*$N$1</f>
        <v>28.69</v>
      </c>
      <c r="F68" s="51">
        <f t="shared" si="0"/>
        <v>57.38</v>
      </c>
      <c r="G68" s="52">
        <f t="shared" si="1"/>
        <v>28.69</v>
      </c>
      <c r="H68" s="55">
        <f t="shared" si="2"/>
        <v>57.38</v>
      </c>
    </row>
    <row r="69" spans="1:8" s="54" customFormat="1" ht="25.5">
      <c r="A69" s="48" t="str">
        <f>IF((LEN('Copy paste to Here'!G73))&gt;5,((CONCATENATE('Copy paste to Here'!G73," &amp; ",'Copy paste to Here'!D73,"  &amp;  ",'Copy paste to Here'!E73))),"Empty Cell")</f>
        <v>Acrylic fake plug without rubber O-rings &amp; Size: 6mm  &amp;  Color: Black</v>
      </c>
      <c r="B69" s="49" t="str">
        <f>'Copy paste to Here'!C73</f>
        <v>IPVRD</v>
      </c>
      <c r="C69" s="50" t="s">
        <v>837</v>
      </c>
      <c r="D69" s="50">
        <f>Invoice!B73</f>
        <v>2</v>
      </c>
      <c r="E69" s="51">
        <f>'Shipping Invoice'!K73*$N$1</f>
        <v>12.35</v>
      </c>
      <c r="F69" s="51">
        <f t="shared" si="0"/>
        <v>24.7</v>
      </c>
      <c r="G69" s="52">
        <f t="shared" si="1"/>
        <v>12.35</v>
      </c>
      <c r="H69" s="55">
        <f t="shared" si="2"/>
        <v>24.7</v>
      </c>
    </row>
    <row r="70" spans="1:8" s="54" customFormat="1" ht="25.5">
      <c r="A70" s="48" t="str">
        <f>IF((LEN('Copy paste to Here'!G74))&gt;5,((CONCATENATE('Copy paste to Here'!G74," &amp; ",'Copy paste to Here'!D74,"  &amp;  ",'Copy paste to Here'!E74))),"Empty Cell")</f>
        <v>Acrylic fake plug without rubber O-rings &amp; Size: 6mm  &amp;  Color: Light blue</v>
      </c>
      <c r="B70" s="49" t="str">
        <f>'Copy paste to Here'!C74</f>
        <v>IPVRD</v>
      </c>
      <c r="C70" s="50" t="s">
        <v>837</v>
      </c>
      <c r="D70" s="50">
        <f>Invoice!B74</f>
        <v>2</v>
      </c>
      <c r="E70" s="51">
        <f>'Shipping Invoice'!K74*$N$1</f>
        <v>12.35</v>
      </c>
      <c r="F70" s="51">
        <f t="shared" si="0"/>
        <v>24.7</v>
      </c>
      <c r="G70" s="52">
        <f t="shared" si="1"/>
        <v>12.35</v>
      </c>
      <c r="H70" s="55">
        <f t="shared" si="2"/>
        <v>24.7</v>
      </c>
    </row>
    <row r="71" spans="1:8" s="54" customFormat="1" ht="25.5">
      <c r="A71" s="48" t="str">
        <f>IF((LEN('Copy paste to Here'!G75))&gt;5,((CONCATENATE('Copy paste to Here'!G75," &amp; ",'Copy paste to Here'!D75,"  &amp;  ",'Copy paste to Here'!E75))),"Empty Cell")</f>
        <v>Acrylic fake plug without rubber O-rings &amp; Size: 6mm  &amp;  Color: Green</v>
      </c>
      <c r="B71" s="49" t="str">
        <f>'Copy paste to Here'!C75</f>
        <v>IPVRD</v>
      </c>
      <c r="C71" s="50" t="s">
        <v>837</v>
      </c>
      <c r="D71" s="50">
        <f>Invoice!B75</f>
        <v>2</v>
      </c>
      <c r="E71" s="51">
        <f>'Shipping Invoice'!K75*$N$1</f>
        <v>12.35</v>
      </c>
      <c r="F71" s="51">
        <f t="shared" si="0"/>
        <v>24.7</v>
      </c>
      <c r="G71" s="52">
        <f t="shared" si="1"/>
        <v>12.35</v>
      </c>
      <c r="H71" s="55">
        <f t="shared" si="2"/>
        <v>24.7</v>
      </c>
    </row>
    <row r="72" spans="1:8" s="54" customFormat="1" ht="25.5">
      <c r="A72" s="48" t="str">
        <f>IF((LEN('Copy paste to Here'!G76))&gt;5,((CONCATENATE('Copy paste to Here'!G76," &amp; ",'Copy paste to Here'!D76,"  &amp;  ",'Copy paste to Here'!E76))),"Empty Cell")</f>
        <v>Acrylic fake plug without rubber O-rings &amp; Size: 6mm  &amp;  Color: Pink</v>
      </c>
      <c r="B72" s="49" t="str">
        <f>'Copy paste to Here'!C76</f>
        <v>IPVRD</v>
      </c>
      <c r="C72" s="50" t="s">
        <v>837</v>
      </c>
      <c r="D72" s="50">
        <f>Invoice!B76</f>
        <v>2</v>
      </c>
      <c r="E72" s="51">
        <f>'Shipping Invoice'!K76*$N$1</f>
        <v>12.35</v>
      </c>
      <c r="F72" s="51">
        <f t="shared" si="0"/>
        <v>24.7</v>
      </c>
      <c r="G72" s="52">
        <f t="shared" si="1"/>
        <v>12.35</v>
      </c>
      <c r="H72" s="55">
        <f t="shared" si="2"/>
        <v>24.7</v>
      </c>
    </row>
    <row r="73" spans="1:8" s="54" customFormat="1" ht="38.25">
      <c r="A73" s="48" t="str">
        <f>IF((LEN('Copy paste to Here'!G77))&gt;5,((CONCATENATE('Copy paste to Here'!G77," &amp; ",'Copy paste to Here'!D77,"  &amp;  ",'Copy paste to Here'!E77))),"Empty Cell")</f>
        <v xml:space="preserve">High polished surgical steel taper with double rubber O-rings &amp; Gauge: 5mm  &amp;  </v>
      </c>
      <c r="B73" s="49" t="str">
        <f>'Copy paste to Here'!C77</f>
        <v>NLSPGX</v>
      </c>
      <c r="C73" s="50" t="s">
        <v>990</v>
      </c>
      <c r="D73" s="50">
        <f>Invoice!B77</f>
        <v>2</v>
      </c>
      <c r="E73" s="51">
        <f>'Shipping Invoice'!K77*$N$1</f>
        <v>48.67</v>
      </c>
      <c r="F73" s="51">
        <f t="shared" si="0"/>
        <v>97.34</v>
      </c>
      <c r="G73" s="52">
        <f t="shared" si="1"/>
        <v>48.67</v>
      </c>
      <c r="H73" s="55">
        <f t="shared" si="2"/>
        <v>97.34</v>
      </c>
    </row>
    <row r="74" spans="1:8" s="54" customFormat="1" ht="36">
      <c r="A74" s="48" t="str">
        <f>IF((LEN('Copy paste to Here'!G78))&gt;5,((CONCATENATE('Copy paste to Here'!G78," &amp; ",'Copy paste to Here'!D78,"  &amp;  ",'Copy paste to Here'!E78))),"Empty Cell")</f>
        <v>Acrylic pincher with double rubber O-Rings - gauge 14g to 00g (1.6mm - 10mm) &amp; Pincher Size: Thickness 8mm &amp; width 22mm  &amp;  Color: Green</v>
      </c>
      <c r="B74" s="49" t="str">
        <f>'Copy paste to Here'!C78</f>
        <v>PACP</v>
      </c>
      <c r="C74" s="50" t="s">
        <v>991</v>
      </c>
      <c r="D74" s="50">
        <f>Invoice!B78</f>
        <v>2</v>
      </c>
      <c r="E74" s="51">
        <f>'Shipping Invoice'!K78*$N$1</f>
        <v>21.07</v>
      </c>
      <c r="F74" s="51">
        <f t="shared" si="0"/>
        <v>42.14</v>
      </c>
      <c r="G74" s="52">
        <f t="shared" si="1"/>
        <v>21.07</v>
      </c>
      <c r="H74" s="55">
        <f t="shared" si="2"/>
        <v>42.14</v>
      </c>
    </row>
    <row r="75" spans="1:8" s="54" customFormat="1" ht="25.5">
      <c r="A75" s="48" t="str">
        <f>IF((LEN('Copy paste to Here'!G79))&gt;5,((CONCATENATE('Copy paste to Here'!G79," &amp; ",'Copy paste to Here'!D79,"  &amp;  ",'Copy paste to Here'!E79))),"Empty Cell")</f>
        <v xml:space="preserve">Double flare Batik wood plug &amp; Gauge: 14mm  &amp;  </v>
      </c>
      <c r="B75" s="49" t="str">
        <f>'Copy paste to Here'!C79</f>
        <v>PBA</v>
      </c>
      <c r="C75" s="50" t="s">
        <v>992</v>
      </c>
      <c r="D75" s="50">
        <f>Invoice!B79</f>
        <v>2</v>
      </c>
      <c r="E75" s="51">
        <f>'Shipping Invoice'!K79*$N$1</f>
        <v>50.49</v>
      </c>
      <c r="F75" s="51">
        <f t="shared" si="0"/>
        <v>100.98</v>
      </c>
      <c r="G75" s="52">
        <f t="shared" si="1"/>
        <v>50.49</v>
      </c>
      <c r="H75" s="55">
        <f t="shared" si="2"/>
        <v>100.98</v>
      </c>
    </row>
    <row r="76" spans="1:8" s="54" customFormat="1" ht="38.25">
      <c r="A76" s="48" t="str">
        <f>IF((LEN('Copy paste to Here'!G80))&gt;5,((CONCATENATE('Copy paste to Here'!G80," &amp; ",'Copy paste to Here'!D80,"  &amp;  ",'Copy paste to Here'!E80))),"Empty Cell")</f>
        <v xml:space="preserve">Black Onyx double flared stone plug &amp; Gauge: 16mm  &amp;  </v>
      </c>
      <c r="B76" s="49" t="str">
        <f>'Copy paste to Here'!C80</f>
        <v>PGSHH</v>
      </c>
      <c r="C76" s="50" t="s">
        <v>993</v>
      </c>
      <c r="D76" s="50">
        <f>Invoice!B80</f>
        <v>6</v>
      </c>
      <c r="E76" s="51">
        <f>'Shipping Invoice'!K80*$N$1</f>
        <v>74.09</v>
      </c>
      <c r="F76" s="51">
        <f t="shared" si="0"/>
        <v>444.54</v>
      </c>
      <c r="G76" s="52">
        <f t="shared" si="1"/>
        <v>74.09</v>
      </c>
      <c r="H76" s="55">
        <f t="shared" si="2"/>
        <v>444.54</v>
      </c>
    </row>
    <row r="77" spans="1:8" s="54" customFormat="1" ht="25.5">
      <c r="A77" s="48" t="str">
        <f>IF((LEN('Copy paste to Here'!G81))&gt;5,((CONCATENATE('Copy paste to Here'!G81," &amp; ",'Copy paste to Here'!D81,"  &amp;  ",'Copy paste to Here'!E81))),"Empty Cell")</f>
        <v>Black or gold anodized surgical steel screw-fit flesh tunnel with clear star-shaped CZ stone &amp; Gauge: 3mm  &amp;  Color: Black</v>
      </c>
      <c r="B77" s="49" t="str">
        <f>'Copy paste to Here'!C81</f>
        <v>PGTZS</v>
      </c>
      <c r="C77" s="50" t="s">
        <v>994</v>
      </c>
      <c r="D77" s="50">
        <f>Invoice!B81</f>
        <v>10</v>
      </c>
      <c r="E77" s="51">
        <f>'Shipping Invoice'!K81*$N$1</f>
        <v>90.44</v>
      </c>
      <c r="F77" s="51">
        <f t="shared" si="0"/>
        <v>904.4</v>
      </c>
      <c r="G77" s="52">
        <f t="shared" si="1"/>
        <v>90.44</v>
      </c>
      <c r="H77" s="55">
        <f t="shared" si="2"/>
        <v>904.4</v>
      </c>
    </row>
    <row r="78" spans="1:8" s="54" customFormat="1" ht="25.5">
      <c r="A78" s="48" t="str">
        <f>IF((LEN('Copy paste to Here'!G82))&gt;5,((CONCATENATE('Copy paste to Here'!G82," &amp; ",'Copy paste to Here'!D82,"  &amp;  ",'Copy paste to Here'!E82))),"Empty Cell")</f>
        <v>Black or gold anodized surgical steel screw-fit flesh tunnel with clear star-shaped CZ stone &amp; Gauge: 4mm  &amp;  Color: Black</v>
      </c>
      <c r="B78" s="49" t="str">
        <f>'Copy paste to Here'!C82</f>
        <v>PGTZS</v>
      </c>
      <c r="C78" s="50" t="s">
        <v>995</v>
      </c>
      <c r="D78" s="50">
        <f>Invoice!B82</f>
        <v>2</v>
      </c>
      <c r="E78" s="51">
        <f>'Shipping Invoice'!K82*$N$1</f>
        <v>95.89</v>
      </c>
      <c r="F78" s="51">
        <f t="shared" si="0"/>
        <v>191.78</v>
      </c>
      <c r="G78" s="52">
        <f t="shared" si="1"/>
        <v>95.89</v>
      </c>
      <c r="H78" s="55">
        <f t="shared" si="2"/>
        <v>191.78</v>
      </c>
    </row>
    <row r="79" spans="1:8" s="54" customFormat="1" ht="25.5">
      <c r="A79" s="48" t="str">
        <f>IF((LEN('Copy paste to Here'!G83))&gt;5,((CONCATENATE('Copy paste to Here'!G83," &amp; ",'Copy paste to Here'!D83,"  &amp;  ",'Copy paste to Here'!E83))),"Empty Cell")</f>
        <v xml:space="preserve">Coconut wood double flared solid plug &amp; Gauge: 5mm  &amp;  </v>
      </c>
      <c r="B79" s="49" t="str">
        <f>'Copy paste to Here'!C83</f>
        <v>PWB</v>
      </c>
      <c r="C79" s="50" t="s">
        <v>996</v>
      </c>
      <c r="D79" s="50">
        <f>Invoice!B83</f>
        <v>6</v>
      </c>
      <c r="E79" s="51">
        <f>'Shipping Invoice'!K83*$N$1</f>
        <v>32.33</v>
      </c>
      <c r="F79" s="51">
        <f t="shared" si="0"/>
        <v>193.98</v>
      </c>
      <c r="G79" s="52">
        <f t="shared" si="1"/>
        <v>32.33</v>
      </c>
      <c r="H79" s="55">
        <f t="shared" si="2"/>
        <v>193.98</v>
      </c>
    </row>
    <row r="80" spans="1:8" s="54" customFormat="1" ht="25.5">
      <c r="A80" s="48" t="str">
        <f>IF((LEN('Copy paste to Here'!G84))&gt;5,((CONCATENATE('Copy paste to Here'!G84," &amp; ",'Copy paste to Here'!D84,"  &amp;  ",'Copy paste to Here'!E84))),"Empty Cell")</f>
        <v xml:space="preserve">Coconut wood double flared solid plug &amp; Gauge: 6mm  &amp;  </v>
      </c>
      <c r="B80" s="49" t="str">
        <f>'Copy paste to Here'!C84</f>
        <v>PWB</v>
      </c>
      <c r="C80" s="50" t="s">
        <v>997</v>
      </c>
      <c r="D80" s="50">
        <f>Invoice!B84</f>
        <v>4</v>
      </c>
      <c r="E80" s="51">
        <f>'Shipping Invoice'!K84*$N$1</f>
        <v>34.14</v>
      </c>
      <c r="F80" s="51">
        <f t="shared" si="0"/>
        <v>136.56</v>
      </c>
      <c r="G80" s="52">
        <f t="shared" si="1"/>
        <v>34.14</v>
      </c>
      <c r="H80" s="55">
        <f t="shared" si="2"/>
        <v>136.56</v>
      </c>
    </row>
    <row r="81" spans="1:8" s="54" customFormat="1" ht="25.5">
      <c r="A81" s="48" t="str">
        <f>IF((LEN('Copy paste to Here'!G85))&gt;5,((CONCATENATE('Copy paste to Here'!G85," &amp; ",'Copy paste to Here'!D85,"  &amp;  ",'Copy paste to Here'!E85))),"Empty Cell")</f>
        <v xml:space="preserve">Concave double flare solid crocodile and black ebony wood plug in checkers design &amp; Gauge: 4mm  &amp;  </v>
      </c>
      <c r="B81" s="49" t="str">
        <f>'Copy paste to Here'!C85</f>
        <v>PWKY</v>
      </c>
      <c r="C81" s="50" t="s">
        <v>998</v>
      </c>
      <c r="D81" s="50">
        <f>Invoice!B85</f>
        <v>2</v>
      </c>
      <c r="E81" s="51">
        <f>'Shipping Invoice'!K85*$N$1</f>
        <v>63.2</v>
      </c>
      <c r="F81" s="51">
        <f t="shared" si="0"/>
        <v>126.4</v>
      </c>
      <c r="G81" s="52">
        <f t="shared" si="1"/>
        <v>63.2</v>
      </c>
      <c r="H81" s="55">
        <f t="shared" si="2"/>
        <v>126.4</v>
      </c>
    </row>
    <row r="82" spans="1:8" s="54" customFormat="1" ht="38.25">
      <c r="A82" s="48" t="str">
        <f>IF((LEN('Copy paste to Here'!G86))&gt;5,((CONCATENATE('Copy paste to Here'!G86," &amp; ",'Copy paste to Here'!D86,"  &amp;  ",'Copy paste to Here'!E86))),"Empty Cell")</f>
        <v xml:space="preserve">Concave double flare solid crocodile and black ebony wood plug in checkers design &amp; Gauge: 14mm  &amp;  </v>
      </c>
      <c r="B82" s="49" t="str">
        <f>'Copy paste to Here'!C86</f>
        <v>PWKY</v>
      </c>
      <c r="C82" s="50" t="s">
        <v>999</v>
      </c>
      <c r="D82" s="50">
        <f>Invoice!B86</f>
        <v>4</v>
      </c>
      <c r="E82" s="51">
        <f>'Shipping Invoice'!K86*$N$1</f>
        <v>90.44</v>
      </c>
      <c r="F82" s="51">
        <f t="shared" si="0"/>
        <v>361.76</v>
      </c>
      <c r="G82" s="52">
        <f t="shared" si="1"/>
        <v>90.44</v>
      </c>
      <c r="H82" s="55">
        <f t="shared" si="2"/>
        <v>361.76</v>
      </c>
    </row>
    <row r="83" spans="1:8" s="54" customFormat="1" ht="38.25">
      <c r="A83" s="48" t="str">
        <f>IF((LEN('Copy paste to Here'!G87))&gt;5,((CONCATENATE('Copy paste to Here'!G87," &amp; ",'Copy paste to Here'!D87,"  &amp;  ",'Copy paste to Here'!E87))),"Empty Cell")</f>
        <v xml:space="preserve">Concave double flare solid crocodile and black ebony wood plug in checkers design &amp; Gauge: 19mm  &amp;  </v>
      </c>
      <c r="B83" s="49" t="str">
        <f>'Copy paste to Here'!C87</f>
        <v>PWKY</v>
      </c>
      <c r="C83" s="50" t="s">
        <v>1000</v>
      </c>
      <c r="D83" s="50">
        <f>Invoice!B87</f>
        <v>4</v>
      </c>
      <c r="E83" s="51">
        <f>'Shipping Invoice'!K87*$N$1</f>
        <v>108.6</v>
      </c>
      <c r="F83" s="51">
        <f t="shared" ref="F83:F146" si="3">D83*E83</f>
        <v>434.4</v>
      </c>
      <c r="G83" s="52">
        <f t="shared" ref="G83:G146" si="4">E83*$E$14</f>
        <v>108.6</v>
      </c>
      <c r="H83" s="55">
        <f t="shared" ref="H83:H146" si="5">D83*G83</f>
        <v>434.4</v>
      </c>
    </row>
    <row r="84" spans="1:8" s="54" customFormat="1" ht="25.5">
      <c r="A84" s="48" t="str">
        <f>IF((LEN('Copy paste to Here'!G88))&gt;5,((CONCATENATE('Copy paste to Here'!G88," &amp; ",'Copy paste to Here'!D88,"  &amp;  ",'Copy paste to Here'!E88))),"Empty Cell")</f>
        <v xml:space="preserve">Teak wood double flared solid plug &amp; Gauge: 4mm  &amp;  </v>
      </c>
      <c r="B84" s="49" t="str">
        <f>'Copy paste to Here'!C88</f>
        <v>PWT</v>
      </c>
      <c r="C84" s="50" t="s">
        <v>1001</v>
      </c>
      <c r="D84" s="50">
        <f>Invoice!B88</f>
        <v>2</v>
      </c>
      <c r="E84" s="51">
        <f>'Shipping Invoice'!K88*$N$1</f>
        <v>30.51</v>
      </c>
      <c r="F84" s="51">
        <f t="shared" si="3"/>
        <v>61.02</v>
      </c>
      <c r="G84" s="52">
        <f t="shared" si="4"/>
        <v>30.51</v>
      </c>
      <c r="H84" s="55">
        <f t="shared" si="5"/>
        <v>61.02</v>
      </c>
    </row>
    <row r="85" spans="1:8" s="54" customFormat="1" ht="25.5">
      <c r="A85" s="48" t="str">
        <f>IF((LEN('Copy paste to Here'!G89))&gt;5,((CONCATENATE('Copy paste to Here'!G89," &amp; ",'Copy paste to Here'!D89,"  &amp;  ",'Copy paste to Here'!E89))),"Empty Cell")</f>
        <v xml:space="preserve">Teak wood double flared solid plug &amp; Gauge: 5mm  &amp;  </v>
      </c>
      <c r="B85" s="49" t="str">
        <f>'Copy paste to Here'!C89</f>
        <v>PWT</v>
      </c>
      <c r="C85" s="50" t="s">
        <v>1002</v>
      </c>
      <c r="D85" s="50">
        <f>Invoice!B89</f>
        <v>10</v>
      </c>
      <c r="E85" s="51">
        <f>'Shipping Invoice'!K89*$N$1</f>
        <v>32.33</v>
      </c>
      <c r="F85" s="51">
        <f t="shared" si="3"/>
        <v>323.29999999999995</v>
      </c>
      <c r="G85" s="52">
        <f t="shared" si="4"/>
        <v>32.33</v>
      </c>
      <c r="H85" s="55">
        <f t="shared" si="5"/>
        <v>323.29999999999995</v>
      </c>
    </row>
    <row r="86" spans="1:8" s="54" customFormat="1" ht="25.5">
      <c r="A86" s="48" t="str">
        <f>IF((LEN('Copy paste to Here'!G90))&gt;5,((CONCATENATE('Copy paste to Here'!G90," &amp; ",'Copy paste to Here'!D90,"  &amp;  ",'Copy paste to Here'!E90))),"Empty Cell")</f>
        <v xml:space="preserve">Teak wood double flared solid plug &amp; Gauge: 6mm  &amp;  </v>
      </c>
      <c r="B86" s="49" t="str">
        <f>'Copy paste to Here'!C90</f>
        <v>PWT</v>
      </c>
      <c r="C86" s="50" t="s">
        <v>1003</v>
      </c>
      <c r="D86" s="50">
        <f>Invoice!B90</f>
        <v>4</v>
      </c>
      <c r="E86" s="51">
        <f>'Shipping Invoice'!K90*$N$1</f>
        <v>34.14</v>
      </c>
      <c r="F86" s="51">
        <f t="shared" si="3"/>
        <v>136.56</v>
      </c>
      <c r="G86" s="52">
        <f t="shared" si="4"/>
        <v>34.14</v>
      </c>
      <c r="H86" s="55">
        <f t="shared" si="5"/>
        <v>136.56</v>
      </c>
    </row>
    <row r="87" spans="1:8" s="54" customFormat="1" ht="25.5">
      <c r="A87" s="48" t="str">
        <f>IF((LEN('Copy paste to Here'!G91))&gt;5,((CONCATENATE('Copy paste to Here'!G91," &amp; ",'Copy paste to Here'!D91,"  &amp;  ",'Copy paste to Here'!E91))),"Empty Cell")</f>
        <v xml:space="preserve">Crocodile wood double flared solid plug &amp; Gauge: 4mm  &amp;  </v>
      </c>
      <c r="B87" s="49" t="str">
        <f>'Copy paste to Here'!C91</f>
        <v>PWY</v>
      </c>
      <c r="C87" s="50" t="s">
        <v>1004</v>
      </c>
      <c r="D87" s="50">
        <f>Invoice!B91</f>
        <v>2</v>
      </c>
      <c r="E87" s="51">
        <f>'Shipping Invoice'!K91*$N$1</f>
        <v>30.51</v>
      </c>
      <c r="F87" s="51">
        <f t="shared" si="3"/>
        <v>61.02</v>
      </c>
      <c r="G87" s="52">
        <f t="shared" si="4"/>
        <v>30.51</v>
      </c>
      <c r="H87" s="55">
        <f t="shared" si="5"/>
        <v>61.02</v>
      </c>
    </row>
    <row r="88" spans="1:8" s="54" customFormat="1" ht="25.5">
      <c r="A88" s="48" t="str">
        <f>IF((LEN('Copy paste to Here'!G92))&gt;5,((CONCATENATE('Copy paste to Here'!G92," &amp; ",'Copy paste to Here'!D92,"  &amp;  ",'Copy paste to Here'!E92))),"Empty Cell")</f>
        <v xml:space="preserve">Crocodile wood double flared solid plug &amp; Gauge: 5mm  &amp;  </v>
      </c>
      <c r="B88" s="49" t="str">
        <f>'Copy paste to Here'!C92</f>
        <v>PWY</v>
      </c>
      <c r="C88" s="50" t="s">
        <v>1005</v>
      </c>
      <c r="D88" s="50">
        <f>Invoice!B92</f>
        <v>6</v>
      </c>
      <c r="E88" s="51">
        <f>'Shipping Invoice'!K92*$N$1</f>
        <v>32.33</v>
      </c>
      <c r="F88" s="51">
        <f t="shared" si="3"/>
        <v>193.98</v>
      </c>
      <c r="G88" s="52">
        <f t="shared" si="4"/>
        <v>32.33</v>
      </c>
      <c r="H88" s="55">
        <f t="shared" si="5"/>
        <v>193.98</v>
      </c>
    </row>
    <row r="89" spans="1:8" s="54" customFormat="1" ht="25.5">
      <c r="A89" s="48" t="str">
        <f>IF((LEN('Copy paste to Here'!G93))&gt;5,((CONCATENATE('Copy paste to Here'!G93," &amp; ",'Copy paste to Here'!D93,"  &amp;  ",'Copy paste to Here'!E93))),"Empty Cell")</f>
        <v xml:space="preserve">Crocodile wood double flared solid plug &amp; Gauge: 6mm  &amp;  </v>
      </c>
      <c r="B89" s="49" t="str">
        <f>'Copy paste to Here'!C93</f>
        <v>PWY</v>
      </c>
      <c r="C89" s="50" t="s">
        <v>1006</v>
      </c>
      <c r="D89" s="50">
        <f>Invoice!B93</f>
        <v>4</v>
      </c>
      <c r="E89" s="51">
        <f>'Shipping Invoice'!K93*$N$1</f>
        <v>34.14</v>
      </c>
      <c r="F89" s="51">
        <f t="shared" si="3"/>
        <v>136.56</v>
      </c>
      <c r="G89" s="52">
        <f t="shared" si="4"/>
        <v>34.14</v>
      </c>
      <c r="H89" s="55">
        <f t="shared" si="5"/>
        <v>136.56</v>
      </c>
    </row>
    <row r="90" spans="1:8" s="54" customFormat="1" ht="25.5">
      <c r="A90" s="48" t="str">
        <f>IF((LEN('Copy paste to Here'!G94))&gt;5,((CONCATENATE('Copy paste to Here'!G94," &amp; ",'Copy paste to Here'!D94,"  &amp;  ",'Copy paste to Here'!E94))),"Empty Cell")</f>
        <v>2 tone silicon double flare plug - Enjoy having two different colors in a single plug &amp; Gauge: 14mm  &amp;  Color: # 1 in picture</v>
      </c>
      <c r="B90" s="49" t="str">
        <f>'Copy paste to Here'!C94</f>
        <v>SIDP</v>
      </c>
      <c r="C90" s="50" t="s">
        <v>1007</v>
      </c>
      <c r="D90" s="50">
        <f>Invoice!B94</f>
        <v>2</v>
      </c>
      <c r="E90" s="51">
        <f>'Shipping Invoice'!K94*$N$1</f>
        <v>23.61</v>
      </c>
      <c r="F90" s="51">
        <f t="shared" si="3"/>
        <v>47.22</v>
      </c>
      <c r="G90" s="52">
        <f t="shared" si="4"/>
        <v>23.61</v>
      </c>
      <c r="H90" s="55">
        <f t="shared" si="5"/>
        <v>47.22</v>
      </c>
    </row>
    <row r="91" spans="1:8" s="54" customFormat="1" ht="25.5">
      <c r="A91" s="48" t="str">
        <f>IF((LEN('Copy paste to Here'!G95))&gt;5,((CONCATENATE('Copy paste to Here'!G95," &amp; ",'Copy paste to Here'!D95,"  &amp;  ",'Copy paste to Here'!E95))),"Empty Cell")</f>
        <v>2 tone silicon double flare plug - Enjoy having two different colors in a single plug &amp; Gauge: 16mm  &amp;  Color: # 1 in picture</v>
      </c>
      <c r="B91" s="49" t="str">
        <f>'Copy paste to Here'!C95</f>
        <v>SIDP</v>
      </c>
      <c r="C91" s="50" t="s">
        <v>1008</v>
      </c>
      <c r="D91" s="50">
        <f>Invoice!B95</f>
        <v>4</v>
      </c>
      <c r="E91" s="51">
        <f>'Shipping Invoice'!K95*$N$1</f>
        <v>25.06</v>
      </c>
      <c r="F91" s="51">
        <f t="shared" si="3"/>
        <v>100.24</v>
      </c>
      <c r="G91" s="52">
        <f t="shared" si="4"/>
        <v>25.06</v>
      </c>
      <c r="H91" s="55">
        <f t="shared" si="5"/>
        <v>100.24</v>
      </c>
    </row>
    <row r="92" spans="1:8" s="54" customFormat="1" ht="25.5">
      <c r="A92" s="48" t="str">
        <f>IF((LEN('Copy paste to Here'!G96))&gt;5,((CONCATENATE('Copy paste to Here'!G96," &amp; ",'Copy paste to Here'!D96,"  &amp;  ",'Copy paste to Here'!E96))),"Empty Cell")</f>
        <v>Silicone double flared solid plug retainer &amp; Gauge: 10mm  &amp;  Color: # 2 in picture</v>
      </c>
      <c r="B92" s="49" t="str">
        <f>'Copy paste to Here'!C96</f>
        <v>SIPG</v>
      </c>
      <c r="C92" s="50" t="s">
        <v>1009</v>
      </c>
      <c r="D92" s="50">
        <f>Invoice!B96</f>
        <v>4</v>
      </c>
      <c r="E92" s="51">
        <f>'Shipping Invoice'!K96*$N$1</f>
        <v>20.7</v>
      </c>
      <c r="F92" s="51">
        <f t="shared" si="3"/>
        <v>82.8</v>
      </c>
      <c r="G92" s="52">
        <f t="shared" si="4"/>
        <v>20.7</v>
      </c>
      <c r="H92" s="55">
        <f t="shared" si="5"/>
        <v>82.8</v>
      </c>
    </row>
    <row r="93" spans="1:8" s="54" customFormat="1" ht="25.5">
      <c r="A93" s="48" t="str">
        <f>IF((LEN('Copy paste to Here'!G97))&gt;5,((CONCATENATE('Copy paste to Here'!G97," &amp; ",'Copy paste to Here'!D97,"  &amp;  ",'Copy paste to Here'!E97))),"Empty Cell")</f>
        <v>Silicone double flared solid plug retainer &amp; Gauge: 12mm  &amp;  Color: # 4 in picture</v>
      </c>
      <c r="B93" s="49" t="str">
        <f>'Copy paste to Here'!C97</f>
        <v>SIPG</v>
      </c>
      <c r="C93" s="50" t="s">
        <v>1010</v>
      </c>
      <c r="D93" s="50">
        <f>Invoice!B97</f>
        <v>4</v>
      </c>
      <c r="E93" s="51">
        <f>'Shipping Invoice'!K97*$N$1</f>
        <v>22.16</v>
      </c>
      <c r="F93" s="51">
        <f t="shared" si="3"/>
        <v>88.64</v>
      </c>
      <c r="G93" s="52">
        <f t="shared" si="4"/>
        <v>22.16</v>
      </c>
      <c r="H93" s="55">
        <f t="shared" si="5"/>
        <v>88.64</v>
      </c>
    </row>
    <row r="94" spans="1:8" s="54" customFormat="1" ht="38.25">
      <c r="A94" s="48" t="str">
        <f>IF((LEN('Copy paste to Here'!G98))&gt;5,((CONCATENATE('Copy paste to Here'!G98," &amp; ",'Copy paste to Here'!D98,"  &amp;  ",'Copy paste to Here'!E98))),"Empty Cell")</f>
        <v>Silicone double flared solid plug retainer &amp; Gauge: 14mm  &amp;  Color: # 2 in picture</v>
      </c>
      <c r="B94" s="49" t="str">
        <f>'Copy paste to Here'!C98</f>
        <v>SIPG</v>
      </c>
      <c r="C94" s="50" t="s">
        <v>1011</v>
      </c>
      <c r="D94" s="50">
        <f>Invoice!B98</f>
        <v>4</v>
      </c>
      <c r="E94" s="51">
        <f>'Shipping Invoice'!K98*$N$1</f>
        <v>23.61</v>
      </c>
      <c r="F94" s="51">
        <f t="shared" si="3"/>
        <v>94.44</v>
      </c>
      <c r="G94" s="52">
        <f t="shared" si="4"/>
        <v>23.61</v>
      </c>
      <c r="H94" s="55">
        <f t="shared" si="5"/>
        <v>94.44</v>
      </c>
    </row>
    <row r="95" spans="1:8" s="54" customFormat="1" ht="38.25">
      <c r="A95" s="48" t="str">
        <f>IF((LEN('Copy paste to Here'!G99))&gt;5,((CONCATENATE('Copy paste to Here'!G99," &amp; ",'Copy paste to Here'!D99,"  &amp;  ",'Copy paste to Here'!E99))),"Empty Cell")</f>
        <v>Silicone double flared solid plug retainer &amp; Gauge: 14mm  &amp;  Color: # 4 in picture</v>
      </c>
      <c r="B95" s="49" t="str">
        <f>'Copy paste to Here'!C99</f>
        <v>SIPG</v>
      </c>
      <c r="C95" s="50" t="s">
        <v>1011</v>
      </c>
      <c r="D95" s="50">
        <f>Invoice!B99</f>
        <v>4</v>
      </c>
      <c r="E95" s="51">
        <f>'Shipping Invoice'!K99*$N$1</f>
        <v>23.61</v>
      </c>
      <c r="F95" s="51">
        <f t="shared" si="3"/>
        <v>94.44</v>
      </c>
      <c r="G95" s="52">
        <f t="shared" si="4"/>
        <v>23.61</v>
      </c>
      <c r="H95" s="55">
        <f t="shared" si="5"/>
        <v>94.44</v>
      </c>
    </row>
    <row r="96" spans="1:8" s="54" customFormat="1" ht="25.5">
      <c r="A96" s="48" t="str">
        <f>IF((LEN('Copy paste to Here'!G100))&gt;5,((CONCATENATE('Copy paste to Here'!G100," &amp; ",'Copy paste to Here'!D100,"  &amp;  ",'Copy paste to Here'!E100))),"Empty Cell")</f>
        <v>Silicone double flared solid plug retainer &amp; Gauge: 16mm  &amp;  Color: # 2 in picture</v>
      </c>
      <c r="B96" s="49" t="str">
        <f>'Copy paste to Here'!C100</f>
        <v>SIPG</v>
      </c>
      <c r="C96" s="50" t="s">
        <v>1012</v>
      </c>
      <c r="D96" s="50">
        <f>Invoice!B100</f>
        <v>4</v>
      </c>
      <c r="E96" s="51">
        <f>'Shipping Invoice'!K100*$N$1</f>
        <v>25.06</v>
      </c>
      <c r="F96" s="51">
        <f t="shared" si="3"/>
        <v>100.24</v>
      </c>
      <c r="G96" s="52">
        <f t="shared" si="4"/>
        <v>25.06</v>
      </c>
      <c r="H96" s="55">
        <f t="shared" si="5"/>
        <v>100.24</v>
      </c>
    </row>
    <row r="97" spans="1:8" s="54" customFormat="1" ht="25.5">
      <c r="A97" s="48" t="str">
        <f>IF((LEN('Copy paste to Here'!G101))&gt;5,((CONCATENATE('Copy paste to Here'!G101," &amp; ",'Copy paste to Here'!D101,"  &amp;  ",'Copy paste to Here'!E101))),"Empty Cell")</f>
        <v>Silicone Ultra Thin double flared flesh tunnel &amp; Gauge: 6mm  &amp;  Color: Green</v>
      </c>
      <c r="B97" s="49" t="str">
        <f>'Copy paste to Here'!C101</f>
        <v>SIUT</v>
      </c>
      <c r="C97" s="50" t="s">
        <v>1013</v>
      </c>
      <c r="D97" s="50">
        <f>Invoice!B101</f>
        <v>4</v>
      </c>
      <c r="E97" s="51">
        <f>'Shipping Invoice'!K101*$N$1</f>
        <v>16.71</v>
      </c>
      <c r="F97" s="51">
        <f t="shared" si="3"/>
        <v>66.84</v>
      </c>
      <c r="G97" s="52">
        <f t="shared" si="4"/>
        <v>16.71</v>
      </c>
      <c r="H97" s="55">
        <f t="shared" si="5"/>
        <v>66.84</v>
      </c>
    </row>
    <row r="98" spans="1:8" s="54" customFormat="1" ht="25.5">
      <c r="A98" s="48" t="str">
        <f>IF((LEN('Copy paste to Here'!G102))&gt;5,((CONCATENATE('Copy paste to Here'!G102," &amp; ",'Copy paste to Here'!D102,"  &amp;  ",'Copy paste to Here'!E102))),"Empty Cell")</f>
        <v>Silicone Ultra Thin double flared flesh tunnel &amp; Gauge: 10mm  &amp;  Color: Black</v>
      </c>
      <c r="B98" s="49" t="str">
        <f>'Copy paste to Here'!C102</f>
        <v>SIUT</v>
      </c>
      <c r="C98" s="50" t="s">
        <v>1014</v>
      </c>
      <c r="D98" s="50">
        <f>Invoice!B102</f>
        <v>4</v>
      </c>
      <c r="E98" s="51">
        <f>'Shipping Invoice'!K102*$N$1</f>
        <v>18.89</v>
      </c>
      <c r="F98" s="51">
        <f t="shared" si="3"/>
        <v>75.56</v>
      </c>
      <c r="G98" s="52">
        <f t="shared" si="4"/>
        <v>18.89</v>
      </c>
      <c r="H98" s="55">
        <f t="shared" si="5"/>
        <v>75.56</v>
      </c>
    </row>
    <row r="99" spans="1:8" s="54" customFormat="1" ht="25.5">
      <c r="A99" s="48" t="str">
        <f>IF((LEN('Copy paste to Here'!G103))&gt;5,((CONCATENATE('Copy paste to Here'!G103," &amp; ",'Copy paste to Here'!D103,"  &amp;  ",'Copy paste to Here'!E103))),"Empty Cell")</f>
        <v>Silicone Ultra Thin double flared flesh tunnel &amp; Gauge: 10mm  &amp;  Color: White</v>
      </c>
      <c r="B99" s="49" t="str">
        <f>'Copy paste to Here'!C103</f>
        <v>SIUT</v>
      </c>
      <c r="C99" s="50" t="s">
        <v>1014</v>
      </c>
      <c r="D99" s="50">
        <f>Invoice!B103</f>
        <v>4</v>
      </c>
      <c r="E99" s="51">
        <f>'Shipping Invoice'!K103*$N$1</f>
        <v>18.89</v>
      </c>
      <c r="F99" s="51">
        <f t="shared" si="3"/>
        <v>75.56</v>
      </c>
      <c r="G99" s="52">
        <f t="shared" si="4"/>
        <v>18.89</v>
      </c>
      <c r="H99" s="55">
        <f t="shared" si="5"/>
        <v>75.56</v>
      </c>
    </row>
    <row r="100" spans="1:8" s="54" customFormat="1" ht="25.5">
      <c r="A100" s="48" t="str">
        <f>IF((LEN('Copy paste to Here'!G104))&gt;5,((CONCATENATE('Copy paste to Here'!G104," &amp; ",'Copy paste to Here'!D104,"  &amp;  ",'Copy paste to Here'!E104))),"Empty Cell")</f>
        <v>Silicone Ultra Thin double flared flesh tunnel &amp; Gauge: 10mm  &amp;  Color: Clear</v>
      </c>
      <c r="B100" s="49" t="str">
        <f>'Copy paste to Here'!C104</f>
        <v>SIUT</v>
      </c>
      <c r="C100" s="50" t="s">
        <v>1014</v>
      </c>
      <c r="D100" s="50">
        <f>Invoice!B104</f>
        <v>4</v>
      </c>
      <c r="E100" s="51">
        <f>'Shipping Invoice'!K104*$N$1</f>
        <v>18.89</v>
      </c>
      <c r="F100" s="51">
        <f t="shared" si="3"/>
        <v>75.56</v>
      </c>
      <c r="G100" s="52">
        <f t="shared" si="4"/>
        <v>18.89</v>
      </c>
      <c r="H100" s="55">
        <f t="shared" si="5"/>
        <v>75.56</v>
      </c>
    </row>
    <row r="101" spans="1:8" s="54" customFormat="1" ht="25.5">
      <c r="A101" s="48" t="str">
        <f>IF((LEN('Copy paste to Here'!G105))&gt;5,((CONCATENATE('Copy paste to Here'!G105," &amp; ",'Copy paste to Here'!D105,"  &amp;  ",'Copy paste to Here'!E105))),"Empty Cell")</f>
        <v>Silicone Ultra Thin double flared flesh tunnel &amp; Gauge: 10mm  &amp;  Color: Purple</v>
      </c>
      <c r="B101" s="49" t="str">
        <f>'Copy paste to Here'!C105</f>
        <v>SIUT</v>
      </c>
      <c r="C101" s="50" t="s">
        <v>1014</v>
      </c>
      <c r="D101" s="50">
        <f>Invoice!B105</f>
        <v>4</v>
      </c>
      <c r="E101" s="51">
        <f>'Shipping Invoice'!K105*$N$1</f>
        <v>18.89</v>
      </c>
      <c r="F101" s="51">
        <f t="shared" si="3"/>
        <v>75.56</v>
      </c>
      <c r="G101" s="52">
        <f t="shared" si="4"/>
        <v>18.89</v>
      </c>
      <c r="H101" s="55">
        <f t="shared" si="5"/>
        <v>75.56</v>
      </c>
    </row>
    <row r="102" spans="1:8" s="54" customFormat="1" ht="25.5">
      <c r="A102" s="48" t="str">
        <f>IF((LEN('Copy paste to Here'!G106))&gt;5,((CONCATENATE('Copy paste to Here'!G106," &amp; ",'Copy paste to Here'!D106,"  &amp;  ",'Copy paste to Here'!E106))),"Empty Cell")</f>
        <v>Silicone Ultra Thin double flared flesh tunnel &amp; Gauge: 10mm  &amp;  Color: Red</v>
      </c>
      <c r="B102" s="49" t="str">
        <f>'Copy paste to Here'!C106</f>
        <v>SIUT</v>
      </c>
      <c r="C102" s="50" t="s">
        <v>1014</v>
      </c>
      <c r="D102" s="50">
        <f>Invoice!B106</f>
        <v>6</v>
      </c>
      <c r="E102" s="51">
        <f>'Shipping Invoice'!K106*$N$1</f>
        <v>18.89</v>
      </c>
      <c r="F102" s="51">
        <f t="shared" si="3"/>
        <v>113.34</v>
      </c>
      <c r="G102" s="52">
        <f t="shared" si="4"/>
        <v>18.89</v>
      </c>
      <c r="H102" s="55">
        <f t="shared" si="5"/>
        <v>113.34</v>
      </c>
    </row>
    <row r="103" spans="1:8" s="54" customFormat="1" ht="38.25">
      <c r="A103" s="48" t="str">
        <f>IF((LEN('Copy paste to Here'!G107))&gt;5,((CONCATENATE('Copy paste to Here'!G107," &amp; ",'Copy paste to Here'!D107,"  &amp;  ",'Copy paste to Here'!E107))),"Empty Cell")</f>
        <v>Silicone Ultra Thin double flared flesh tunnel &amp; Gauge: 20mm  &amp;  Color: White</v>
      </c>
      <c r="B103" s="49" t="str">
        <f>'Copy paste to Here'!C107</f>
        <v>SIUT</v>
      </c>
      <c r="C103" s="50" t="s">
        <v>1015</v>
      </c>
      <c r="D103" s="50">
        <f>Invoice!B107</f>
        <v>4</v>
      </c>
      <c r="E103" s="51">
        <f>'Shipping Invoice'!K107*$N$1</f>
        <v>26.15</v>
      </c>
      <c r="F103" s="51">
        <f t="shared" si="3"/>
        <v>104.6</v>
      </c>
      <c r="G103" s="52">
        <f t="shared" si="4"/>
        <v>26.15</v>
      </c>
      <c r="H103" s="55">
        <f t="shared" si="5"/>
        <v>104.6</v>
      </c>
    </row>
    <row r="104" spans="1:8" s="54" customFormat="1" ht="25.5">
      <c r="A104" s="48" t="str">
        <f>IF((LEN('Copy paste to Here'!G108))&gt;5,((CONCATENATE('Copy paste to Here'!G108," &amp; ",'Copy paste to Here'!D108,"  &amp;  ",'Copy paste to Here'!E108))),"Empty Cell")</f>
        <v>Silicone Ultra Thin double flared flesh tunnel &amp; Gauge: 22mm  &amp;  Color: Black</v>
      </c>
      <c r="B104" s="49" t="str">
        <f>'Copy paste to Here'!C108</f>
        <v>SIUT</v>
      </c>
      <c r="C104" s="50" t="s">
        <v>1016</v>
      </c>
      <c r="D104" s="50">
        <f>Invoice!B108</f>
        <v>4</v>
      </c>
      <c r="E104" s="51">
        <f>'Shipping Invoice'!K108*$N$1</f>
        <v>27.6</v>
      </c>
      <c r="F104" s="51">
        <f t="shared" si="3"/>
        <v>110.4</v>
      </c>
      <c r="G104" s="52">
        <f t="shared" si="4"/>
        <v>27.6</v>
      </c>
      <c r="H104" s="55">
        <f t="shared" si="5"/>
        <v>110.4</v>
      </c>
    </row>
    <row r="105" spans="1:8" s="54" customFormat="1" ht="25.5">
      <c r="A105" s="48" t="str">
        <f>IF((LEN('Copy paste to Here'!G109))&gt;5,((CONCATENATE('Copy paste to Here'!G109," &amp; ",'Copy paste to Here'!D109,"  &amp;  ",'Copy paste to Here'!E109))),"Empty Cell")</f>
        <v xml:space="preserve">High polished surgical steel single flesh tunnel with rubber O-ring &amp; Gauge: 5mm  &amp;  </v>
      </c>
      <c r="B105" s="49" t="str">
        <f>'Copy paste to Here'!C109</f>
        <v>SPG</v>
      </c>
      <c r="C105" s="50" t="s">
        <v>1017</v>
      </c>
      <c r="D105" s="50">
        <f>Invoice!B109</f>
        <v>24</v>
      </c>
      <c r="E105" s="51">
        <f>'Shipping Invoice'!K109*$N$1</f>
        <v>16.71</v>
      </c>
      <c r="F105" s="51">
        <f t="shared" si="3"/>
        <v>401.04</v>
      </c>
      <c r="G105" s="52">
        <f t="shared" si="4"/>
        <v>16.71</v>
      </c>
      <c r="H105" s="55">
        <f t="shared" si="5"/>
        <v>401.04</v>
      </c>
    </row>
    <row r="106" spans="1:8" s="54" customFormat="1" ht="25.5">
      <c r="A106" s="48" t="str">
        <f>IF((LEN('Copy paste to Here'!G110))&gt;5,((CONCATENATE('Copy paste to Here'!G110," &amp; ",'Copy paste to Here'!D110,"  &amp;  ",'Copy paste to Here'!E110))),"Empty Cell")</f>
        <v xml:space="preserve">High polished surgical steel single flesh tunnel with rubber O-ring &amp; Gauge: 6mm  &amp;  </v>
      </c>
      <c r="B106" s="49" t="str">
        <f>'Copy paste to Here'!C110</f>
        <v>SPG</v>
      </c>
      <c r="C106" s="50" t="s">
        <v>1018</v>
      </c>
      <c r="D106" s="50">
        <f>Invoice!B110</f>
        <v>12</v>
      </c>
      <c r="E106" s="51">
        <f>'Shipping Invoice'!K110*$N$1</f>
        <v>17.43</v>
      </c>
      <c r="F106" s="51">
        <f t="shared" si="3"/>
        <v>209.16</v>
      </c>
      <c r="G106" s="52">
        <f t="shared" si="4"/>
        <v>17.43</v>
      </c>
      <c r="H106" s="55">
        <f t="shared" si="5"/>
        <v>209.16</v>
      </c>
    </row>
    <row r="107" spans="1:8" s="54" customFormat="1" ht="25.5">
      <c r="A107" s="48" t="str">
        <f>IF((LEN('Copy paste to Here'!G111))&gt;5,((CONCATENATE('Copy paste to Here'!G111," &amp; ",'Copy paste to Here'!D111,"  &amp;  ",'Copy paste to Here'!E111))),"Empty Cell")</f>
        <v xml:space="preserve">High polished surgical steel single flesh tunnel with rubber O-ring &amp; Gauge: 12mm  &amp;  </v>
      </c>
      <c r="B107" s="49" t="str">
        <f>'Copy paste to Here'!C111</f>
        <v>SPG</v>
      </c>
      <c r="C107" s="50" t="s">
        <v>1019</v>
      </c>
      <c r="D107" s="50">
        <f>Invoice!B111</f>
        <v>4</v>
      </c>
      <c r="E107" s="51">
        <f>'Shipping Invoice'!K111*$N$1</f>
        <v>26.88</v>
      </c>
      <c r="F107" s="51">
        <f t="shared" si="3"/>
        <v>107.52</v>
      </c>
      <c r="G107" s="52">
        <f t="shared" si="4"/>
        <v>26.88</v>
      </c>
      <c r="H107" s="55">
        <f t="shared" si="5"/>
        <v>107.52</v>
      </c>
    </row>
    <row r="108" spans="1:8" s="54" customFormat="1" ht="25.5">
      <c r="A108" s="48" t="str">
        <f>IF((LEN('Copy paste to Here'!G112))&gt;5,((CONCATENATE('Copy paste to Here'!G112," &amp; ",'Copy paste to Here'!D112,"  &amp;  ",'Copy paste to Here'!E112))),"Empty Cell")</f>
        <v xml:space="preserve">High polished surgical steel single flesh tunnel with rubber O-ring &amp; Gauge: 16mm  &amp;  </v>
      </c>
      <c r="B108" s="49" t="str">
        <f>'Copy paste to Here'!C112</f>
        <v>SPG</v>
      </c>
      <c r="C108" s="50" t="s">
        <v>1020</v>
      </c>
      <c r="D108" s="50">
        <f>Invoice!B112</f>
        <v>6</v>
      </c>
      <c r="E108" s="51">
        <f>'Shipping Invoice'!K112*$N$1</f>
        <v>32.33</v>
      </c>
      <c r="F108" s="51">
        <f t="shared" si="3"/>
        <v>193.98</v>
      </c>
      <c r="G108" s="52">
        <f t="shared" si="4"/>
        <v>32.33</v>
      </c>
      <c r="H108" s="55">
        <f t="shared" si="5"/>
        <v>193.98</v>
      </c>
    </row>
    <row r="109" spans="1:8" s="54" customFormat="1" ht="25.5">
      <c r="A109" s="48" t="str">
        <f>IF((LEN('Copy paste to Here'!G113))&gt;5,((CONCATENATE('Copy paste to Here'!G113," &amp; ",'Copy paste to Here'!D113,"  &amp;  ",'Copy paste to Here'!E113))),"Empty Cell")</f>
        <v xml:space="preserve">High polished surgical steel single flesh tunnel with rubber O-ring &amp; Gauge: 28mm  &amp;  </v>
      </c>
      <c r="B109" s="49" t="str">
        <f>'Copy paste to Here'!C113</f>
        <v>SPG</v>
      </c>
      <c r="C109" s="50" t="s">
        <v>1021</v>
      </c>
      <c r="D109" s="50">
        <f>Invoice!B113</f>
        <v>2</v>
      </c>
      <c r="E109" s="51">
        <f>'Shipping Invoice'!K113*$N$1</f>
        <v>72.28</v>
      </c>
      <c r="F109" s="51">
        <f t="shared" si="3"/>
        <v>144.56</v>
      </c>
      <c r="G109" s="52">
        <f t="shared" si="4"/>
        <v>72.28</v>
      </c>
      <c r="H109" s="55">
        <f t="shared" si="5"/>
        <v>144.56</v>
      </c>
    </row>
    <row r="110" spans="1:8" s="54" customFormat="1" ht="25.5">
      <c r="A110" s="48" t="str">
        <f>IF((LEN('Copy paste to Here'!G114))&gt;5,((CONCATENATE('Copy paste to Here'!G114," &amp; ",'Copy paste to Here'!D114,"  &amp;  ",'Copy paste to Here'!E114))),"Empty Cell")</f>
        <v xml:space="preserve">High polished surgical steel single flesh tunnel with rubber O-ring &amp; Gauge: 32mm  &amp;  </v>
      </c>
      <c r="B110" s="49" t="str">
        <f>'Copy paste to Here'!C114</f>
        <v>SPG</v>
      </c>
      <c r="C110" s="50" t="s">
        <v>1022</v>
      </c>
      <c r="D110" s="50">
        <f>Invoice!B114</f>
        <v>12</v>
      </c>
      <c r="E110" s="51">
        <f>'Shipping Invoice'!K114*$N$1</f>
        <v>90.44</v>
      </c>
      <c r="F110" s="51">
        <f t="shared" si="3"/>
        <v>1085.28</v>
      </c>
      <c r="G110" s="52">
        <f t="shared" si="4"/>
        <v>90.44</v>
      </c>
      <c r="H110" s="55">
        <f t="shared" si="5"/>
        <v>1085.28</v>
      </c>
    </row>
    <row r="111" spans="1:8" s="54" customFormat="1" ht="25.5">
      <c r="A111" s="48" t="str">
        <f>IF((LEN('Copy paste to Here'!G115))&gt;5,((CONCATENATE('Copy paste to Here'!G115," &amp; ",'Copy paste to Here'!D115,"  &amp;  ",'Copy paste to Here'!E115))),"Empty Cell")</f>
        <v>PVD plated internally threaded surgical steel double flare flesh tunnel &amp; Gauge: 5mm  &amp;  Color: Blue</v>
      </c>
      <c r="B111" s="49" t="str">
        <f>'Copy paste to Here'!C115</f>
        <v>STHP</v>
      </c>
      <c r="C111" s="50" t="s">
        <v>1023</v>
      </c>
      <c r="D111" s="50">
        <f>Invoice!B115</f>
        <v>2</v>
      </c>
      <c r="E111" s="51">
        <f>'Shipping Invoice'!K115*$N$1</f>
        <v>90.44</v>
      </c>
      <c r="F111" s="51">
        <f t="shared" si="3"/>
        <v>180.88</v>
      </c>
      <c r="G111" s="52">
        <f t="shared" si="4"/>
        <v>90.44</v>
      </c>
      <c r="H111" s="55">
        <f t="shared" si="5"/>
        <v>180.88</v>
      </c>
    </row>
    <row r="112" spans="1:8" s="54" customFormat="1" ht="25.5">
      <c r="A112" s="48" t="str">
        <f>IF((LEN('Copy paste to Here'!G116))&gt;5,((CONCATENATE('Copy paste to Here'!G116," &amp; ",'Copy paste to Here'!D116,"  &amp;  ",'Copy paste to Here'!E116))),"Empty Cell")</f>
        <v>PVD plated internally threaded surgical steel double flare flesh tunnel &amp; Gauge: 8mm  &amp;  Color: Black</v>
      </c>
      <c r="B112" s="49" t="str">
        <f>'Copy paste to Here'!C116</f>
        <v>STHP</v>
      </c>
      <c r="C112" s="50" t="s">
        <v>1024</v>
      </c>
      <c r="D112" s="50">
        <f>Invoice!B116</f>
        <v>2</v>
      </c>
      <c r="E112" s="51">
        <f>'Shipping Invoice'!K116*$N$1</f>
        <v>104.97</v>
      </c>
      <c r="F112" s="51">
        <f t="shared" si="3"/>
        <v>209.94</v>
      </c>
      <c r="G112" s="52">
        <f t="shared" si="4"/>
        <v>104.97</v>
      </c>
      <c r="H112" s="55">
        <f t="shared" si="5"/>
        <v>209.94</v>
      </c>
    </row>
    <row r="113" spans="1:8" s="54" customFormat="1" ht="25.5">
      <c r="A113" s="48" t="str">
        <f>IF((LEN('Copy paste to Here'!G117))&gt;5,((CONCATENATE('Copy paste to Here'!G117," &amp; ",'Copy paste to Here'!D117,"  &amp;  ",'Copy paste to Here'!E117))),"Empty Cell")</f>
        <v>PVD plated internally threaded surgical steel double flare flesh tunnel &amp; Gauge: 10mm  &amp;  Color: Blue</v>
      </c>
      <c r="B113" s="49" t="str">
        <f>'Copy paste to Here'!C117</f>
        <v>STHP</v>
      </c>
      <c r="C113" s="50" t="s">
        <v>1025</v>
      </c>
      <c r="D113" s="50">
        <f>Invoice!B117</f>
        <v>4</v>
      </c>
      <c r="E113" s="51">
        <f>'Shipping Invoice'!K117*$N$1</f>
        <v>112.23</v>
      </c>
      <c r="F113" s="51">
        <f t="shared" si="3"/>
        <v>448.92</v>
      </c>
      <c r="G113" s="52">
        <f t="shared" si="4"/>
        <v>112.23</v>
      </c>
      <c r="H113" s="55">
        <f t="shared" si="5"/>
        <v>448.92</v>
      </c>
    </row>
    <row r="114" spans="1:8" s="54" customFormat="1" ht="25.5">
      <c r="A114" s="48" t="str">
        <f>IF((LEN('Copy paste to Here'!G118))&gt;5,((CONCATENATE('Copy paste to Here'!G118," &amp; ",'Copy paste to Here'!D118,"  &amp;  ",'Copy paste to Here'!E118))),"Empty Cell")</f>
        <v>PVD plated internally threaded surgical steel double flare flesh tunnel &amp; Gauge: 12mm  &amp;  Color: Black</v>
      </c>
      <c r="B114" s="49" t="str">
        <f>'Copy paste to Here'!C118</f>
        <v>STHP</v>
      </c>
      <c r="C114" s="50" t="s">
        <v>1026</v>
      </c>
      <c r="D114" s="50">
        <f>Invoice!B118</f>
        <v>2</v>
      </c>
      <c r="E114" s="51">
        <f>'Shipping Invoice'!K118*$N$1</f>
        <v>119.49</v>
      </c>
      <c r="F114" s="51">
        <f t="shared" si="3"/>
        <v>238.98</v>
      </c>
      <c r="G114" s="52">
        <f t="shared" si="4"/>
        <v>119.49</v>
      </c>
      <c r="H114" s="55">
        <f t="shared" si="5"/>
        <v>238.98</v>
      </c>
    </row>
    <row r="115" spans="1:8" s="54" customFormat="1" ht="25.5">
      <c r="A115" s="48" t="str">
        <f>IF((LEN('Copy paste to Here'!G119))&gt;5,((CONCATENATE('Copy paste to Here'!G119," &amp; ",'Copy paste to Here'!D119,"  &amp;  ",'Copy paste to Here'!E119))),"Empty Cell")</f>
        <v>PVD plated surgical steel single flared flesh tunnel with rubber O-ring &amp; Gauge: 5mm  &amp;  Color: Black</v>
      </c>
      <c r="B115" s="49" t="str">
        <f>'Copy paste to Here'!C119</f>
        <v>STPG</v>
      </c>
      <c r="C115" s="50" t="s">
        <v>1027</v>
      </c>
      <c r="D115" s="50">
        <f>Invoice!B119</f>
        <v>24</v>
      </c>
      <c r="E115" s="51">
        <f>'Shipping Invoice'!K119*$N$1</f>
        <v>39.590000000000003</v>
      </c>
      <c r="F115" s="51">
        <f t="shared" si="3"/>
        <v>950.16000000000008</v>
      </c>
      <c r="G115" s="52">
        <f t="shared" si="4"/>
        <v>39.590000000000003</v>
      </c>
      <c r="H115" s="55">
        <f t="shared" si="5"/>
        <v>950.16000000000008</v>
      </c>
    </row>
    <row r="116" spans="1:8" s="54" customFormat="1" ht="25.5">
      <c r="A116" s="48" t="str">
        <f>IF((LEN('Copy paste to Here'!G120))&gt;5,((CONCATENATE('Copy paste to Here'!G120," &amp; ",'Copy paste to Here'!D120,"  &amp;  ",'Copy paste to Here'!E120))),"Empty Cell")</f>
        <v>PVD plated surgical steel single flared flesh tunnel with rubber O-ring &amp; Gauge: 6mm  &amp;  Color: Black</v>
      </c>
      <c r="B116" s="49" t="str">
        <f>'Copy paste to Here'!C120</f>
        <v>STPG</v>
      </c>
      <c r="C116" s="50" t="s">
        <v>1028</v>
      </c>
      <c r="D116" s="50">
        <f>Invoice!B120</f>
        <v>12</v>
      </c>
      <c r="E116" s="51">
        <f>'Shipping Invoice'!K120*$N$1</f>
        <v>43.22</v>
      </c>
      <c r="F116" s="51">
        <f t="shared" si="3"/>
        <v>518.64</v>
      </c>
      <c r="G116" s="52">
        <f t="shared" si="4"/>
        <v>43.22</v>
      </c>
      <c r="H116" s="55">
        <f t="shared" si="5"/>
        <v>518.64</v>
      </c>
    </row>
    <row r="117" spans="1:8" s="54" customFormat="1" ht="25.5">
      <c r="A117" s="48" t="str">
        <f>IF((LEN('Copy paste to Here'!G121))&gt;5,((CONCATENATE('Copy paste to Here'!G121," &amp; ",'Copy paste to Here'!D121,"  &amp;  ",'Copy paste to Here'!E121))),"Empty Cell")</f>
        <v>PVD plated surgical steel single flared flesh tunnel with rubber O-ring &amp; Gauge: 12mm  &amp;  Color: Black</v>
      </c>
      <c r="B117" s="49" t="str">
        <f>'Copy paste to Here'!C121</f>
        <v>STPG</v>
      </c>
      <c r="C117" s="50" t="s">
        <v>1029</v>
      </c>
      <c r="D117" s="50">
        <f>Invoice!B121</f>
        <v>10</v>
      </c>
      <c r="E117" s="51">
        <f>'Shipping Invoice'!K121*$N$1</f>
        <v>57.75</v>
      </c>
      <c r="F117" s="51">
        <f t="shared" si="3"/>
        <v>577.5</v>
      </c>
      <c r="G117" s="52">
        <f t="shared" si="4"/>
        <v>57.75</v>
      </c>
      <c r="H117" s="55">
        <f t="shared" si="5"/>
        <v>577.5</v>
      </c>
    </row>
    <row r="118" spans="1:8" s="54" customFormat="1" ht="25.5">
      <c r="A118" s="48" t="str">
        <f>IF((LEN('Copy paste to Here'!G122))&gt;5,((CONCATENATE('Copy paste to Here'!G122," &amp; ",'Copy paste to Here'!D122,"  &amp;  ",'Copy paste to Here'!E122))),"Empty Cell")</f>
        <v>PVD plated surgical steel single flared flesh tunnel with rubber O-ring &amp; Gauge: 16mm  &amp;  Color: Black</v>
      </c>
      <c r="B118" s="49" t="str">
        <f>'Copy paste to Here'!C122</f>
        <v>STPG</v>
      </c>
      <c r="C118" s="50" t="s">
        <v>1030</v>
      </c>
      <c r="D118" s="50">
        <f>Invoice!B122</f>
        <v>6</v>
      </c>
      <c r="E118" s="51">
        <f>'Shipping Invoice'!K122*$N$1</f>
        <v>66.83</v>
      </c>
      <c r="F118" s="51">
        <f t="shared" si="3"/>
        <v>400.98</v>
      </c>
      <c r="G118" s="52">
        <f t="shared" si="4"/>
        <v>66.83</v>
      </c>
      <c r="H118" s="55">
        <f t="shared" si="5"/>
        <v>400.98</v>
      </c>
    </row>
    <row r="119" spans="1:8" s="54" customFormat="1" ht="38.25">
      <c r="A119" s="48" t="str">
        <f>IF((LEN('Copy paste to Here'!G123))&gt;5,((CONCATENATE('Copy paste to Here'!G123," &amp; ",'Copy paste to Here'!D123,"  &amp;  ",'Copy paste to Here'!E123))),"Empty Cell")</f>
        <v>PVD plated surgical steel single flared flesh tunnel with rubber O-ring &amp; Gauge: 38mm  &amp;  Color: Black</v>
      </c>
      <c r="B119" s="49" t="str">
        <f>'Copy paste to Here'!C123</f>
        <v>STPG</v>
      </c>
      <c r="C119" s="50" t="s">
        <v>1031</v>
      </c>
      <c r="D119" s="50">
        <f>Invoice!B123</f>
        <v>2</v>
      </c>
      <c r="E119" s="51">
        <f>'Shipping Invoice'!K123*$N$1</f>
        <v>157.63</v>
      </c>
      <c r="F119" s="51">
        <f t="shared" si="3"/>
        <v>315.26</v>
      </c>
      <c r="G119" s="52">
        <f t="shared" si="4"/>
        <v>157.63</v>
      </c>
      <c r="H119" s="55">
        <f t="shared" si="5"/>
        <v>315.26</v>
      </c>
    </row>
    <row r="120" spans="1:8" s="54" customFormat="1" ht="38.25">
      <c r="A120" s="48" t="str">
        <f>IF((LEN('Copy paste to Here'!G124))&gt;5,((CONCATENATE('Copy paste to Here'!G124," &amp; ",'Copy paste to Here'!D124,"  &amp;  ",'Copy paste to Here'!E124))),"Empty Cell")</f>
        <v>PVD plated surgical steel single flared flesh tunnel with rubber O-ring &amp; Gauge: 7mm  &amp;  Color: Black</v>
      </c>
      <c r="B120" s="49" t="str">
        <f>'Copy paste to Here'!C124</f>
        <v>STPG</v>
      </c>
      <c r="C120" s="50" t="s">
        <v>1032</v>
      </c>
      <c r="D120" s="50">
        <f>Invoice!B124</f>
        <v>8</v>
      </c>
      <c r="E120" s="51">
        <f>'Shipping Invoice'!K124*$N$1</f>
        <v>45.04</v>
      </c>
      <c r="F120" s="51">
        <f t="shared" si="3"/>
        <v>360.32</v>
      </c>
      <c r="G120" s="52">
        <f t="shared" si="4"/>
        <v>45.04</v>
      </c>
      <c r="H120" s="55">
        <f t="shared" si="5"/>
        <v>360.32</v>
      </c>
    </row>
    <row r="121" spans="1:8" s="54" customFormat="1" ht="38.25">
      <c r="A121" s="48" t="str">
        <f>IF((LEN('Copy paste to Here'!G125))&gt;5,((CONCATENATE('Copy paste to Here'!G125," &amp; ",'Copy paste to Here'!D125,"  &amp;  ",'Copy paste to Here'!E125))),"Empty Cell")</f>
        <v>PVD plated surgical steel single flared flesh tunnel with rubber O-ring &amp; Gauge: 9mm  &amp;  Color: Gold</v>
      </c>
      <c r="B121" s="49" t="str">
        <f>'Copy paste to Here'!C125</f>
        <v>STPG</v>
      </c>
      <c r="C121" s="50" t="s">
        <v>1033</v>
      </c>
      <c r="D121" s="50">
        <f>Invoice!B125</f>
        <v>4</v>
      </c>
      <c r="E121" s="51">
        <f>'Shipping Invoice'!K125*$N$1</f>
        <v>48.67</v>
      </c>
      <c r="F121" s="51">
        <f t="shared" si="3"/>
        <v>194.68</v>
      </c>
      <c r="G121" s="52">
        <f t="shared" si="4"/>
        <v>48.67</v>
      </c>
      <c r="H121" s="55">
        <f t="shared" si="5"/>
        <v>194.68</v>
      </c>
    </row>
    <row r="122" spans="1:8" s="54" customFormat="1" ht="25.5">
      <c r="A122" s="48" t="str">
        <f>IF((LEN('Copy paste to Here'!G126))&gt;5,((CONCATENATE('Copy paste to Here'!G126," &amp; ",'Copy paste to Here'!D126,"  &amp;  ",'Copy paste to Here'!E126))),"Empty Cell")</f>
        <v>Silicon Plug with star shaped cut out &amp; Gauge: 8mm  &amp;  Color: Black</v>
      </c>
      <c r="B122" s="49" t="str">
        <f>'Copy paste to Here'!C126</f>
        <v>STSI</v>
      </c>
      <c r="C122" s="50" t="s">
        <v>1034</v>
      </c>
      <c r="D122" s="50">
        <f>Invoice!B126</f>
        <v>2</v>
      </c>
      <c r="E122" s="51">
        <f>'Shipping Invoice'!K126*$N$1</f>
        <v>19.61</v>
      </c>
      <c r="F122" s="51">
        <f t="shared" si="3"/>
        <v>39.22</v>
      </c>
      <c r="G122" s="52">
        <f t="shared" si="4"/>
        <v>19.61</v>
      </c>
      <c r="H122" s="55">
        <f t="shared" si="5"/>
        <v>39.22</v>
      </c>
    </row>
    <row r="123" spans="1:8" s="54" customFormat="1" ht="25.5">
      <c r="A123" s="48" t="str">
        <f>IF((LEN('Copy paste to Here'!G127))&gt;5,((CONCATENATE('Copy paste to Here'!G127," &amp; ",'Copy paste to Here'!D127,"  &amp;  ",'Copy paste to Here'!E127))),"Empty Cell")</f>
        <v>Silicon Plug with star shaped cut out &amp; Gauge: 8mm  &amp;  Color: White</v>
      </c>
      <c r="B123" s="49" t="str">
        <f>'Copy paste to Here'!C127</f>
        <v>STSI</v>
      </c>
      <c r="C123" s="50" t="s">
        <v>1034</v>
      </c>
      <c r="D123" s="50">
        <f>Invoice!B127</f>
        <v>2</v>
      </c>
      <c r="E123" s="51">
        <f>'Shipping Invoice'!K127*$N$1</f>
        <v>19.61</v>
      </c>
      <c r="F123" s="51">
        <f t="shared" si="3"/>
        <v>39.22</v>
      </c>
      <c r="G123" s="52">
        <f t="shared" si="4"/>
        <v>19.61</v>
      </c>
      <c r="H123" s="55">
        <f t="shared" si="5"/>
        <v>39.22</v>
      </c>
    </row>
    <row r="124" spans="1:8" s="54" customFormat="1" ht="38.25">
      <c r="A124" s="48" t="str">
        <f>IF((LEN('Copy paste to Here'!G128))&gt;5,((CONCATENATE('Copy paste to Here'!G128," &amp; ",'Copy paste to Here'!D128,"  &amp;  ",'Copy paste to Here'!E128))),"Empty Cell")</f>
        <v>Silicon Plug with star shaped cut out &amp; Gauge: 20mm  &amp;  Color: Black</v>
      </c>
      <c r="B124" s="49" t="str">
        <f>'Copy paste to Here'!C128</f>
        <v>STSI</v>
      </c>
      <c r="C124" s="50" t="s">
        <v>1035</v>
      </c>
      <c r="D124" s="50">
        <f>Invoice!B128</f>
        <v>2</v>
      </c>
      <c r="E124" s="51">
        <f>'Shipping Invoice'!K128*$N$1</f>
        <v>31.6</v>
      </c>
      <c r="F124" s="51">
        <f t="shared" si="3"/>
        <v>63.2</v>
      </c>
      <c r="G124" s="52">
        <f t="shared" si="4"/>
        <v>31.6</v>
      </c>
      <c r="H124" s="55">
        <f t="shared" si="5"/>
        <v>63.2</v>
      </c>
    </row>
    <row r="125" spans="1:8" s="54" customFormat="1" ht="38.25">
      <c r="A125" s="48" t="str">
        <f>IF((LEN('Copy paste to Here'!G129))&gt;5,((CONCATENATE('Copy paste to Here'!G129," &amp; ",'Copy paste to Here'!D129,"  &amp;  ",'Copy paste to Here'!E129))),"Empty Cell")</f>
        <v>Silicon Plug with star shaped cut out &amp; Gauge: 20mm  &amp;  Color: White</v>
      </c>
      <c r="B125" s="49" t="str">
        <f>'Copy paste to Here'!C129</f>
        <v>STSI</v>
      </c>
      <c r="C125" s="50" t="s">
        <v>1035</v>
      </c>
      <c r="D125" s="50">
        <f>Invoice!B129</f>
        <v>2</v>
      </c>
      <c r="E125" s="51">
        <f>'Shipping Invoice'!K129*$N$1</f>
        <v>31.6</v>
      </c>
      <c r="F125" s="51">
        <f t="shared" si="3"/>
        <v>63.2</v>
      </c>
      <c r="G125" s="52">
        <f t="shared" si="4"/>
        <v>31.6</v>
      </c>
      <c r="H125" s="55">
        <f t="shared" si="5"/>
        <v>63.2</v>
      </c>
    </row>
    <row r="126" spans="1:8" s="54" customFormat="1" ht="25.5">
      <c r="A126" s="48" t="str">
        <f>IF((LEN('Copy paste to Here'!G130))&gt;5,((CONCATENATE('Copy paste to Here'!G130," &amp; ",'Copy paste to Here'!D130,"  &amp;  ",'Copy paste to Here'!E130))),"Empty Cell")</f>
        <v xml:space="preserve">Coconut wood taper with double rubber O-rings &amp; Gauge: 6mm  &amp;  </v>
      </c>
      <c r="B126" s="49" t="str">
        <f>'Copy paste to Here'!C130</f>
        <v>TPCOR</v>
      </c>
      <c r="C126" s="50" t="s">
        <v>1036</v>
      </c>
      <c r="D126" s="50">
        <f>Invoice!B130</f>
        <v>2</v>
      </c>
      <c r="E126" s="51">
        <f>'Shipping Invoice'!K130*$N$1</f>
        <v>39.590000000000003</v>
      </c>
      <c r="F126" s="51">
        <f t="shared" si="3"/>
        <v>79.180000000000007</v>
      </c>
      <c r="G126" s="52">
        <f t="shared" si="4"/>
        <v>39.590000000000003</v>
      </c>
      <c r="H126" s="55">
        <f t="shared" si="5"/>
        <v>79.180000000000007</v>
      </c>
    </row>
    <row r="127" spans="1:8" s="54" customFormat="1" ht="25.5">
      <c r="A127" s="48" t="str">
        <f>IF((LEN('Copy paste to Here'!G131))&gt;5,((CONCATENATE('Copy paste to Here'!G131," &amp; ",'Copy paste to Here'!D131,"  &amp;  ",'Copy paste to Here'!E131))),"Empty Cell")</f>
        <v xml:space="preserve">Coconut wood taper with double rubber O-rings &amp; Gauge: 8mm  &amp;  </v>
      </c>
      <c r="B127" s="49" t="str">
        <f>'Copy paste to Here'!C131</f>
        <v>TPCOR</v>
      </c>
      <c r="C127" s="50" t="s">
        <v>1037</v>
      </c>
      <c r="D127" s="50">
        <f>Invoice!B131</f>
        <v>6</v>
      </c>
      <c r="E127" s="51">
        <f>'Shipping Invoice'!K131*$N$1</f>
        <v>43.22</v>
      </c>
      <c r="F127" s="51">
        <f t="shared" si="3"/>
        <v>259.32</v>
      </c>
      <c r="G127" s="52">
        <f t="shared" si="4"/>
        <v>43.22</v>
      </c>
      <c r="H127" s="55">
        <f t="shared" si="5"/>
        <v>259.32</v>
      </c>
    </row>
    <row r="128" spans="1:8" s="54" customFormat="1" ht="25.5">
      <c r="A128" s="48" t="str">
        <f>IF((LEN('Copy paste to Here'!G132))&gt;5,((CONCATENATE('Copy paste to Here'!G132," &amp; ",'Copy paste to Here'!D132,"  &amp;  ",'Copy paste to Here'!E132))),"Empty Cell")</f>
        <v>Solid colored acrylic taper with double rubber O-rings &amp; Gauge: 8mm  &amp;  Color: Pink</v>
      </c>
      <c r="B128" s="49" t="str">
        <f>'Copy paste to Here'!C132</f>
        <v>TPSV</v>
      </c>
      <c r="C128" s="50" t="s">
        <v>1038</v>
      </c>
      <c r="D128" s="50">
        <f>Invoice!B132</f>
        <v>4</v>
      </c>
      <c r="E128" s="51">
        <f>'Shipping Invoice'!K132*$N$1</f>
        <v>19.61</v>
      </c>
      <c r="F128" s="51">
        <f t="shared" si="3"/>
        <v>78.44</v>
      </c>
      <c r="G128" s="52">
        <f t="shared" si="4"/>
        <v>19.61</v>
      </c>
      <c r="H128" s="55">
        <f t="shared" si="5"/>
        <v>78.44</v>
      </c>
    </row>
    <row r="129" spans="1:8" s="54" customFormat="1" ht="25.5">
      <c r="A129" s="48" t="str">
        <f>IF((LEN('Copy paste to Here'!G133))&gt;5,((CONCATENATE('Copy paste to Here'!G133," &amp; ",'Copy paste to Here'!D133,"  &amp;  ",'Copy paste to Here'!E133))),"Empty Cell")</f>
        <v>Solid colored acrylic taper with double rubber O-rings &amp; Gauge: 10mm  &amp;  Color: Red</v>
      </c>
      <c r="B129" s="49" t="str">
        <f>'Copy paste to Here'!C133</f>
        <v>TPSV</v>
      </c>
      <c r="C129" s="50" t="s">
        <v>1039</v>
      </c>
      <c r="D129" s="50">
        <f>Invoice!B133</f>
        <v>2</v>
      </c>
      <c r="E129" s="51">
        <f>'Shipping Invoice'!K133*$N$1</f>
        <v>21.43</v>
      </c>
      <c r="F129" s="51">
        <f t="shared" si="3"/>
        <v>42.86</v>
      </c>
      <c r="G129" s="52">
        <f t="shared" si="4"/>
        <v>21.43</v>
      </c>
      <c r="H129" s="55">
        <f t="shared" si="5"/>
        <v>42.86</v>
      </c>
    </row>
    <row r="130" spans="1:8" s="54" customFormat="1" ht="38.25">
      <c r="A130" s="48" t="str">
        <f>IF((LEN('Copy paste to Here'!G134))&gt;5,((CONCATENATE('Copy paste to Here'!G134," &amp; ",'Copy paste to Here'!D134,"  &amp;  ",'Copy paste to Here'!E134))),"Empty Cell")</f>
        <v>Acrylic taper with double rubber O-rings &amp; Gauge: 12mm  &amp;  Color: Black</v>
      </c>
      <c r="B130" s="49" t="str">
        <f>'Copy paste to Here'!C134</f>
        <v>TPUVK</v>
      </c>
      <c r="C130" s="50" t="s">
        <v>1040</v>
      </c>
      <c r="D130" s="50">
        <f>Invoice!B134</f>
        <v>4</v>
      </c>
      <c r="E130" s="51">
        <f>'Shipping Invoice'!K134*$N$1</f>
        <v>25.06</v>
      </c>
      <c r="F130" s="51">
        <f t="shared" si="3"/>
        <v>100.24</v>
      </c>
      <c r="G130" s="52">
        <f t="shared" si="4"/>
        <v>25.06</v>
      </c>
      <c r="H130" s="55">
        <f t="shared" si="5"/>
        <v>100.24</v>
      </c>
    </row>
    <row r="131" spans="1:8" s="54" customFormat="1" hidden="1">
      <c r="A131" s="48" t="str">
        <f>IF((LEN('Copy paste to Here'!G135))&gt;5,((CONCATENATE('Copy paste to Here'!G135," &amp; ",'Copy paste to Here'!D135,"  &amp;  ",'Copy paste to Here'!E135))),"Empty Cell")</f>
        <v>Empty Cell</v>
      </c>
      <c r="B131" s="49">
        <f>'Copy paste to Here'!C135</f>
        <v>0</v>
      </c>
      <c r="C131" s="50"/>
      <c r="D131" s="50"/>
      <c r="E131" s="51"/>
      <c r="F131" s="51">
        <f t="shared" si="3"/>
        <v>0</v>
      </c>
      <c r="G131" s="52">
        <f t="shared" si="4"/>
        <v>0</v>
      </c>
      <c r="H131" s="55">
        <f t="shared" si="5"/>
        <v>0</v>
      </c>
    </row>
    <row r="132" spans="1:8" s="54" customFormat="1" hidden="1">
      <c r="A132" s="48" t="str">
        <f>IF((LEN('Copy paste to Here'!G136))&gt;5,((CONCATENATE('Copy paste to Here'!G136," &amp; ",'Copy paste to Here'!D136,"  &amp;  ",'Copy paste to Here'!E136))),"Empty Cell")</f>
        <v>Empty Cell</v>
      </c>
      <c r="B132" s="49">
        <f>'Copy paste to Here'!C136</f>
        <v>0</v>
      </c>
      <c r="C132" s="50"/>
      <c r="D132" s="50"/>
      <c r="E132" s="51"/>
      <c r="F132" s="51">
        <f t="shared" si="3"/>
        <v>0</v>
      </c>
      <c r="G132" s="52">
        <f t="shared" si="4"/>
        <v>0</v>
      </c>
      <c r="H132" s="55">
        <f t="shared" si="5"/>
        <v>0</v>
      </c>
    </row>
    <row r="133" spans="1:8" s="54" customFormat="1" hidden="1">
      <c r="A133" s="48" t="str">
        <f>IF((LEN('Copy paste to Here'!G137))&gt;5,((CONCATENATE('Copy paste to Here'!G137," &amp; ",'Copy paste to Here'!D137,"  &amp;  ",'Copy paste to Here'!E137))),"Empty Cell")</f>
        <v>Empty Cell</v>
      </c>
      <c r="B133" s="49">
        <f>'Copy paste to Here'!C137</f>
        <v>0</v>
      </c>
      <c r="C133" s="50"/>
      <c r="D133" s="50"/>
      <c r="E133" s="51"/>
      <c r="F133" s="51">
        <f t="shared" si="3"/>
        <v>0</v>
      </c>
      <c r="G133" s="52">
        <f t="shared" si="4"/>
        <v>0</v>
      </c>
      <c r="H133" s="55">
        <f t="shared" si="5"/>
        <v>0</v>
      </c>
    </row>
    <row r="134" spans="1:8" s="54" customFormat="1" hidden="1">
      <c r="A134" s="48" t="str">
        <f>IF((LEN('Copy paste to Here'!G138))&gt;5,((CONCATENATE('Copy paste to Here'!G138," &amp; ",'Copy paste to Here'!D138,"  &amp;  ",'Copy paste to Here'!E138))),"Empty Cell")</f>
        <v>Empty Cell</v>
      </c>
      <c r="B134" s="49">
        <f>'Copy paste to Here'!C138</f>
        <v>0</v>
      </c>
      <c r="C134" s="50"/>
      <c r="D134" s="50"/>
      <c r="E134" s="51"/>
      <c r="F134" s="51">
        <f t="shared" si="3"/>
        <v>0</v>
      </c>
      <c r="G134" s="52">
        <f t="shared" si="4"/>
        <v>0</v>
      </c>
      <c r="H134" s="55">
        <f t="shared" si="5"/>
        <v>0</v>
      </c>
    </row>
    <row r="135" spans="1:8" s="54" customFormat="1" hidden="1">
      <c r="A135" s="48" t="str">
        <f>IF((LEN('Copy paste to Here'!G139))&gt;5,((CONCATENATE('Copy paste to Here'!G139," &amp; ",'Copy paste to Here'!D139,"  &amp;  ",'Copy paste to Here'!E139))),"Empty Cell")</f>
        <v>Empty Cell</v>
      </c>
      <c r="B135" s="49">
        <f>'Copy paste to Here'!C139</f>
        <v>0</v>
      </c>
      <c r="C135" s="50"/>
      <c r="D135" s="50"/>
      <c r="E135" s="51"/>
      <c r="F135" s="51">
        <f t="shared" si="3"/>
        <v>0</v>
      </c>
      <c r="G135" s="52">
        <f t="shared" si="4"/>
        <v>0</v>
      </c>
      <c r="H135" s="55">
        <f t="shared" si="5"/>
        <v>0</v>
      </c>
    </row>
    <row r="136" spans="1:8" s="54" customFormat="1" hidden="1">
      <c r="A136" s="48" t="str">
        <f>IF((LEN('Copy paste to Here'!G140))&gt;5,((CONCATENATE('Copy paste to Here'!G140," &amp; ",'Copy paste to Here'!D140,"  &amp;  ",'Copy paste to Here'!E140))),"Empty Cell")</f>
        <v>Empty Cell</v>
      </c>
      <c r="B136" s="49">
        <f>'Copy paste to Here'!C140</f>
        <v>0</v>
      </c>
      <c r="C136" s="50"/>
      <c r="D136" s="50"/>
      <c r="E136" s="51"/>
      <c r="F136" s="51">
        <f t="shared" si="3"/>
        <v>0</v>
      </c>
      <c r="G136" s="52">
        <f t="shared" si="4"/>
        <v>0</v>
      </c>
      <c r="H136" s="55">
        <f t="shared" si="5"/>
        <v>0</v>
      </c>
    </row>
    <row r="137" spans="1:8" s="54" customFormat="1" hidden="1">
      <c r="A137" s="48" t="str">
        <f>IF((LEN('Copy paste to Here'!G141))&gt;5,((CONCATENATE('Copy paste to Here'!G141," &amp; ",'Copy paste to Here'!D141,"  &amp;  ",'Copy paste to Here'!E141))),"Empty Cell")</f>
        <v>Empty Cell</v>
      </c>
      <c r="B137" s="49">
        <f>'Copy paste to Here'!C141</f>
        <v>0</v>
      </c>
      <c r="C137" s="50"/>
      <c r="D137" s="50"/>
      <c r="E137" s="51"/>
      <c r="F137" s="51">
        <f t="shared" si="3"/>
        <v>0</v>
      </c>
      <c r="G137" s="52">
        <f t="shared" si="4"/>
        <v>0</v>
      </c>
      <c r="H137" s="55">
        <f t="shared" si="5"/>
        <v>0</v>
      </c>
    </row>
    <row r="138" spans="1:8" s="54" customFormat="1" hidden="1">
      <c r="A138" s="48" t="str">
        <f>IF((LEN('Copy paste to Here'!G142))&gt;5,((CONCATENATE('Copy paste to Here'!G142," &amp; ",'Copy paste to Here'!D142,"  &amp;  ",'Copy paste to Here'!E142))),"Empty Cell")</f>
        <v>Empty Cell</v>
      </c>
      <c r="B138" s="49">
        <f>'Copy paste to Here'!C142</f>
        <v>0</v>
      </c>
      <c r="C138" s="50"/>
      <c r="D138" s="50"/>
      <c r="E138" s="51"/>
      <c r="F138" s="51">
        <f t="shared" si="3"/>
        <v>0</v>
      </c>
      <c r="G138" s="52">
        <f t="shared" si="4"/>
        <v>0</v>
      </c>
      <c r="H138" s="55">
        <f t="shared" si="5"/>
        <v>0</v>
      </c>
    </row>
    <row r="139" spans="1:8" s="54" customFormat="1" hidden="1">
      <c r="A139" s="48" t="str">
        <f>IF((LEN('Copy paste to Here'!G143))&gt;5,((CONCATENATE('Copy paste to Here'!G143," &amp; ",'Copy paste to Here'!D143,"  &amp;  ",'Copy paste to Here'!E143))),"Empty Cell")</f>
        <v>Empty Cell</v>
      </c>
      <c r="B139" s="49">
        <f>'Copy paste to Here'!C143</f>
        <v>0</v>
      </c>
      <c r="C139" s="50"/>
      <c r="D139" s="50"/>
      <c r="E139" s="51"/>
      <c r="F139" s="51">
        <f t="shared" si="3"/>
        <v>0</v>
      </c>
      <c r="G139" s="52">
        <f t="shared" si="4"/>
        <v>0</v>
      </c>
      <c r="H139" s="55">
        <f t="shared" si="5"/>
        <v>0</v>
      </c>
    </row>
    <row r="140" spans="1:8" s="54" customFormat="1" hidden="1">
      <c r="A140" s="48" t="str">
        <f>IF((LEN('Copy paste to Here'!G144))&gt;5,((CONCATENATE('Copy paste to Here'!G144," &amp; ",'Copy paste to Here'!D144,"  &amp;  ",'Copy paste to Here'!E144))),"Empty Cell")</f>
        <v>Empty Cell</v>
      </c>
      <c r="B140" s="49">
        <f>'Copy paste to Here'!C144</f>
        <v>0</v>
      </c>
      <c r="C140" s="50"/>
      <c r="D140" s="50"/>
      <c r="E140" s="51"/>
      <c r="F140" s="51">
        <f t="shared" si="3"/>
        <v>0</v>
      </c>
      <c r="G140" s="52">
        <f t="shared" si="4"/>
        <v>0</v>
      </c>
      <c r="H140" s="55">
        <f t="shared" si="5"/>
        <v>0</v>
      </c>
    </row>
    <row r="141" spans="1:8" s="54" customFormat="1" hidden="1">
      <c r="A141" s="48" t="str">
        <f>IF((LEN('Copy paste to Here'!G145))&gt;5,((CONCATENATE('Copy paste to Here'!G145," &amp; ",'Copy paste to Here'!D145,"  &amp;  ",'Copy paste to Here'!E145))),"Empty Cell")</f>
        <v>Empty Cell</v>
      </c>
      <c r="B141" s="49">
        <f>'Copy paste to Here'!C145</f>
        <v>0</v>
      </c>
      <c r="C141" s="50"/>
      <c r="D141" s="50"/>
      <c r="E141" s="51"/>
      <c r="F141" s="51">
        <f t="shared" si="3"/>
        <v>0</v>
      </c>
      <c r="G141" s="52">
        <f t="shared" si="4"/>
        <v>0</v>
      </c>
      <c r="H141" s="55">
        <f t="shared" si="5"/>
        <v>0</v>
      </c>
    </row>
    <row r="142" spans="1:8" s="54" customFormat="1" hidden="1">
      <c r="A142" s="48" t="str">
        <f>IF((LEN('Copy paste to Here'!G146))&gt;5,((CONCATENATE('Copy paste to Here'!G146," &amp; ",'Copy paste to Here'!D146,"  &amp;  ",'Copy paste to Here'!E146))),"Empty Cell")</f>
        <v>Empty Cell</v>
      </c>
      <c r="B142" s="49">
        <f>'Copy paste to Here'!C146</f>
        <v>0</v>
      </c>
      <c r="C142" s="50"/>
      <c r="D142" s="50"/>
      <c r="E142" s="51"/>
      <c r="F142" s="51">
        <f t="shared" si="3"/>
        <v>0</v>
      </c>
      <c r="G142" s="52">
        <f t="shared" si="4"/>
        <v>0</v>
      </c>
      <c r="H142" s="55">
        <f t="shared" si="5"/>
        <v>0</v>
      </c>
    </row>
    <row r="143" spans="1:8" s="54" customFormat="1" hidden="1">
      <c r="A143" s="48" t="str">
        <f>IF((LEN('Copy paste to Here'!G147))&gt;5,((CONCATENATE('Copy paste to Here'!G147," &amp; ",'Copy paste to Here'!D147,"  &amp;  ",'Copy paste to Here'!E147))),"Empty Cell")</f>
        <v>Empty Cell</v>
      </c>
      <c r="B143" s="49">
        <f>'Copy paste to Here'!C147</f>
        <v>0</v>
      </c>
      <c r="C143" s="50"/>
      <c r="D143" s="50"/>
      <c r="E143" s="51"/>
      <c r="F143" s="51">
        <f t="shared" si="3"/>
        <v>0</v>
      </c>
      <c r="G143" s="52">
        <f t="shared" si="4"/>
        <v>0</v>
      </c>
      <c r="H143" s="55">
        <f t="shared" si="5"/>
        <v>0</v>
      </c>
    </row>
    <row r="144" spans="1:8" s="54" customFormat="1" hidden="1">
      <c r="A144" s="48" t="str">
        <f>IF((LEN('Copy paste to Here'!G148))&gt;5,((CONCATENATE('Copy paste to Here'!G148," &amp; ",'Copy paste to Here'!D148,"  &amp;  ",'Copy paste to Here'!E148))),"Empty Cell")</f>
        <v>Empty Cell</v>
      </c>
      <c r="B144" s="49">
        <f>'Copy paste to Here'!C148</f>
        <v>0</v>
      </c>
      <c r="C144" s="50"/>
      <c r="D144" s="50"/>
      <c r="E144" s="51"/>
      <c r="F144" s="51">
        <f t="shared" si="3"/>
        <v>0</v>
      </c>
      <c r="G144" s="52">
        <f t="shared" si="4"/>
        <v>0</v>
      </c>
      <c r="H144" s="55">
        <f t="shared" si="5"/>
        <v>0</v>
      </c>
    </row>
    <row r="145" spans="1:8" s="54" customFormat="1" hidden="1">
      <c r="A145" s="48" t="str">
        <f>IF((LEN('Copy paste to Here'!G149))&gt;5,((CONCATENATE('Copy paste to Here'!G149," &amp; ",'Copy paste to Here'!D149,"  &amp;  ",'Copy paste to Here'!E149))),"Empty Cell")</f>
        <v>Empty Cell</v>
      </c>
      <c r="B145" s="49">
        <f>'Copy paste to Here'!C149</f>
        <v>0</v>
      </c>
      <c r="C145" s="50"/>
      <c r="D145" s="50"/>
      <c r="E145" s="51"/>
      <c r="F145" s="51">
        <f t="shared" si="3"/>
        <v>0</v>
      </c>
      <c r="G145" s="52">
        <f t="shared" si="4"/>
        <v>0</v>
      </c>
      <c r="H145" s="55">
        <f t="shared" si="5"/>
        <v>0</v>
      </c>
    </row>
    <row r="146" spans="1:8" s="54" customFormat="1" hidden="1">
      <c r="A146" s="48" t="str">
        <f>IF((LEN('Copy paste to Here'!G150))&gt;5,((CONCATENATE('Copy paste to Here'!G150," &amp; ",'Copy paste to Here'!D150,"  &amp;  ",'Copy paste to Here'!E150))),"Empty Cell")</f>
        <v>Empty Cell</v>
      </c>
      <c r="B146" s="49">
        <f>'Copy paste to Here'!C150</f>
        <v>0</v>
      </c>
      <c r="C146" s="50"/>
      <c r="D146" s="50"/>
      <c r="E146" s="51"/>
      <c r="F146" s="51">
        <f t="shared" si="3"/>
        <v>0</v>
      </c>
      <c r="G146" s="52">
        <f t="shared" si="4"/>
        <v>0</v>
      </c>
      <c r="H146" s="55">
        <f t="shared" si="5"/>
        <v>0</v>
      </c>
    </row>
    <row r="147" spans="1:8" s="54" customFormat="1" hidden="1">
      <c r="A147" s="48" t="str">
        <f>IF((LEN('Copy paste to Here'!G151))&gt;5,((CONCATENATE('Copy paste to Here'!G151," &amp; ",'Copy paste to Here'!D151,"  &amp;  ",'Copy paste to Here'!E151))),"Empty Cell")</f>
        <v>Empty Cell</v>
      </c>
      <c r="B147" s="49">
        <f>'Copy paste to Here'!C151</f>
        <v>0</v>
      </c>
      <c r="C147" s="50"/>
      <c r="D147" s="50"/>
      <c r="E147" s="51"/>
      <c r="F147" s="51">
        <f t="shared" ref="F147:F156" si="6">D147*E147</f>
        <v>0</v>
      </c>
      <c r="G147" s="52">
        <f t="shared" ref="G147:G210" si="7">E147*$E$14</f>
        <v>0</v>
      </c>
      <c r="H147" s="55">
        <f t="shared" ref="H147:H210" si="8">D147*G147</f>
        <v>0</v>
      </c>
    </row>
    <row r="148" spans="1:8" s="54" customFormat="1" hidden="1">
      <c r="A148" s="48" t="str">
        <f>IF((LEN('Copy paste to Here'!G152))&gt;5,((CONCATENATE('Copy paste to Here'!G152," &amp; ",'Copy paste to Here'!D152,"  &amp;  ",'Copy paste to Here'!E152))),"Empty Cell")</f>
        <v>Empty Cell</v>
      </c>
      <c r="B148" s="49">
        <f>'Copy paste to Here'!C152</f>
        <v>0</v>
      </c>
      <c r="C148" s="50"/>
      <c r="D148" s="50"/>
      <c r="E148" s="51"/>
      <c r="F148" s="51">
        <f t="shared" si="6"/>
        <v>0</v>
      </c>
      <c r="G148" s="52">
        <f t="shared" si="7"/>
        <v>0</v>
      </c>
      <c r="H148" s="55">
        <f t="shared" si="8"/>
        <v>0</v>
      </c>
    </row>
    <row r="149" spans="1:8" s="54" customFormat="1" hidden="1">
      <c r="A149" s="48" t="str">
        <f>IF((LEN('Copy paste to Here'!G153))&gt;5,((CONCATENATE('Copy paste to Here'!G153," &amp; ",'Copy paste to Here'!D153,"  &amp;  ",'Copy paste to Here'!E153))),"Empty Cell")</f>
        <v>Empty Cell</v>
      </c>
      <c r="B149" s="49">
        <f>'Copy paste to Here'!C153</f>
        <v>0</v>
      </c>
      <c r="C149" s="50"/>
      <c r="D149" s="50"/>
      <c r="E149" s="51"/>
      <c r="F149" s="51">
        <f t="shared" si="6"/>
        <v>0</v>
      </c>
      <c r="G149" s="52">
        <f t="shared" si="7"/>
        <v>0</v>
      </c>
      <c r="H149" s="55">
        <f t="shared" si="8"/>
        <v>0</v>
      </c>
    </row>
    <row r="150" spans="1:8" s="54" customFormat="1" hidden="1">
      <c r="A150" s="48" t="str">
        <f>IF((LEN('Copy paste to Here'!G154))&gt;5,((CONCATENATE('Copy paste to Here'!G154," &amp; ",'Copy paste to Here'!D154,"  &amp;  ",'Copy paste to Here'!E154))),"Empty Cell")</f>
        <v>Empty Cell</v>
      </c>
      <c r="B150" s="49">
        <f>'Copy paste to Here'!C154</f>
        <v>0</v>
      </c>
      <c r="C150" s="50"/>
      <c r="D150" s="50"/>
      <c r="E150" s="51"/>
      <c r="F150" s="51">
        <f t="shared" si="6"/>
        <v>0</v>
      </c>
      <c r="G150" s="52">
        <f t="shared" si="7"/>
        <v>0</v>
      </c>
      <c r="H150" s="55">
        <f t="shared" si="8"/>
        <v>0</v>
      </c>
    </row>
    <row r="151" spans="1:8" s="54" customFormat="1" hidden="1">
      <c r="A151" s="48" t="str">
        <f>IF((LEN('Copy paste to Here'!G155))&gt;5,((CONCATENATE('Copy paste to Here'!G155," &amp; ",'Copy paste to Here'!D155,"  &amp;  ",'Copy paste to Here'!E155))),"Empty Cell")</f>
        <v>Empty Cell</v>
      </c>
      <c r="B151" s="49">
        <f>'Copy paste to Here'!C155</f>
        <v>0</v>
      </c>
      <c r="C151" s="50"/>
      <c r="D151" s="50"/>
      <c r="E151" s="51"/>
      <c r="F151" s="51">
        <f t="shared" si="6"/>
        <v>0</v>
      </c>
      <c r="G151" s="52">
        <f t="shared" si="7"/>
        <v>0</v>
      </c>
      <c r="H151" s="55">
        <f t="shared" si="8"/>
        <v>0</v>
      </c>
    </row>
    <row r="152" spans="1:8" s="54" customFormat="1" hidden="1">
      <c r="A152" s="48" t="str">
        <f>IF((LEN('Copy paste to Here'!G156))&gt;5,((CONCATENATE('Copy paste to Here'!G156," &amp; ",'Copy paste to Here'!D156,"  &amp;  ",'Copy paste to Here'!E156))),"Empty Cell")</f>
        <v>Empty Cell</v>
      </c>
      <c r="B152" s="49">
        <f>'Copy paste to Here'!C156</f>
        <v>0</v>
      </c>
      <c r="C152" s="50"/>
      <c r="D152" s="50"/>
      <c r="E152" s="51"/>
      <c r="F152" s="51">
        <f t="shared" si="6"/>
        <v>0</v>
      </c>
      <c r="G152" s="52">
        <f t="shared" si="7"/>
        <v>0</v>
      </c>
      <c r="H152" s="55">
        <f t="shared" si="8"/>
        <v>0</v>
      </c>
    </row>
    <row r="153" spans="1:8" s="54" customFormat="1" hidden="1">
      <c r="A153" s="48" t="str">
        <f>IF((LEN('Copy paste to Here'!G157))&gt;5,((CONCATENATE('Copy paste to Here'!G157," &amp; ",'Copy paste to Here'!D157,"  &amp;  ",'Copy paste to Here'!E157))),"Empty Cell")</f>
        <v>Empty Cell</v>
      </c>
      <c r="B153" s="49">
        <f>'Copy paste to Here'!C157</f>
        <v>0</v>
      </c>
      <c r="C153" s="50"/>
      <c r="D153" s="50"/>
      <c r="E153" s="51"/>
      <c r="F153" s="51">
        <f t="shared" si="6"/>
        <v>0</v>
      </c>
      <c r="G153" s="52">
        <f t="shared" si="7"/>
        <v>0</v>
      </c>
      <c r="H153" s="55">
        <f t="shared" si="8"/>
        <v>0</v>
      </c>
    </row>
    <row r="154" spans="1:8" s="54" customFormat="1" hidden="1">
      <c r="A154" s="48" t="str">
        <f>IF((LEN('Copy paste to Here'!G158))&gt;5,((CONCATENATE('Copy paste to Here'!G158," &amp; ",'Copy paste to Here'!D158,"  &amp;  ",'Copy paste to Here'!E158))),"Empty Cell")</f>
        <v>Empty Cell</v>
      </c>
      <c r="B154" s="49">
        <f>'Copy paste to Here'!C158</f>
        <v>0</v>
      </c>
      <c r="C154" s="50"/>
      <c r="D154" s="50"/>
      <c r="E154" s="51"/>
      <c r="F154" s="51">
        <f t="shared" si="6"/>
        <v>0</v>
      </c>
      <c r="G154" s="52">
        <f t="shared" si="7"/>
        <v>0</v>
      </c>
      <c r="H154" s="55">
        <f t="shared" si="8"/>
        <v>0</v>
      </c>
    </row>
    <row r="155" spans="1:8" s="54" customFormat="1" hidden="1">
      <c r="A155" s="48" t="str">
        <f>IF((LEN('Copy paste to Here'!G159))&gt;5,((CONCATENATE('Copy paste to Here'!G159," &amp; ",'Copy paste to Here'!D159,"  &amp;  ",'Copy paste to Here'!E159))),"Empty Cell")</f>
        <v>Empty Cell</v>
      </c>
      <c r="B155" s="49">
        <f>'Copy paste to Here'!C159</f>
        <v>0</v>
      </c>
      <c r="C155" s="50"/>
      <c r="D155" s="50"/>
      <c r="E155" s="51"/>
      <c r="F155" s="51">
        <f t="shared" si="6"/>
        <v>0</v>
      </c>
      <c r="G155" s="52">
        <f t="shared" si="7"/>
        <v>0</v>
      </c>
      <c r="H155" s="55">
        <f t="shared" si="8"/>
        <v>0</v>
      </c>
    </row>
    <row r="156" spans="1:8" s="54" customFormat="1" hidden="1">
      <c r="A156" s="48" t="str">
        <f>IF((LEN('Copy paste to Here'!G160))&gt;5,((CONCATENATE('Copy paste to Here'!G160," &amp; ",'Copy paste to Here'!D160,"  &amp;  ",'Copy paste to Here'!E160))),"Empty Cell")</f>
        <v>Empty Cell</v>
      </c>
      <c r="B156" s="49">
        <f>'Copy paste to Here'!C160</f>
        <v>0</v>
      </c>
      <c r="C156" s="50"/>
      <c r="D156" s="50"/>
      <c r="E156" s="51"/>
      <c r="F156" s="51">
        <f t="shared" si="6"/>
        <v>0</v>
      </c>
      <c r="G156" s="52">
        <f t="shared" si="7"/>
        <v>0</v>
      </c>
      <c r="H156" s="55">
        <f t="shared" si="8"/>
        <v>0</v>
      </c>
    </row>
    <row r="157" spans="1:8" s="54" customFormat="1" hidden="1">
      <c r="A157" s="48" t="str">
        <f>IF((LEN('Copy paste to Here'!G161))&gt;5,((CONCATENATE('Copy paste to Here'!G161," &amp; ",'Copy paste to Here'!D161,"  &amp;  ",'Copy paste to Here'!E161))),"Empty Cell")</f>
        <v>Empty Cell</v>
      </c>
      <c r="B157" s="49">
        <f>'Copy paste to Here'!C161</f>
        <v>0</v>
      </c>
      <c r="C157" s="50"/>
      <c r="D157" s="50"/>
      <c r="E157" s="51"/>
      <c r="F157" s="51">
        <f t="shared" ref="F157:F210" si="9">D157*E157</f>
        <v>0</v>
      </c>
      <c r="G157" s="52">
        <f t="shared" si="7"/>
        <v>0</v>
      </c>
      <c r="H157" s="55">
        <f t="shared" si="8"/>
        <v>0</v>
      </c>
    </row>
    <row r="158" spans="1:8" s="54" customFormat="1" hidden="1">
      <c r="A158" s="48" t="str">
        <f>IF((LEN('Copy paste to Here'!G162))&gt;5,((CONCATENATE('Copy paste to Here'!G162," &amp; ",'Copy paste to Here'!D162,"  &amp;  ",'Copy paste to Here'!E162))),"Empty Cell")</f>
        <v>Empty Cell</v>
      </c>
      <c r="B158" s="49">
        <f>'Copy paste to Here'!C162</f>
        <v>0</v>
      </c>
      <c r="C158" s="50"/>
      <c r="D158" s="50"/>
      <c r="E158" s="51"/>
      <c r="F158" s="51">
        <f t="shared" si="9"/>
        <v>0</v>
      </c>
      <c r="G158" s="52">
        <f t="shared" si="7"/>
        <v>0</v>
      </c>
      <c r="H158" s="55">
        <f t="shared" si="8"/>
        <v>0</v>
      </c>
    </row>
    <row r="159" spans="1:8" s="54" customFormat="1" hidden="1">
      <c r="A159" s="48" t="str">
        <f>IF((LEN('Copy paste to Here'!G163))&gt;5,((CONCATENATE('Copy paste to Here'!G163," &amp; ",'Copy paste to Here'!D163,"  &amp;  ",'Copy paste to Here'!E163))),"Empty Cell")</f>
        <v>Empty Cell</v>
      </c>
      <c r="B159" s="49">
        <f>'Copy paste to Here'!C163</f>
        <v>0</v>
      </c>
      <c r="C159" s="50"/>
      <c r="D159" s="50"/>
      <c r="E159" s="51"/>
      <c r="F159" s="51">
        <f t="shared" si="9"/>
        <v>0</v>
      </c>
      <c r="G159" s="52">
        <f t="shared" si="7"/>
        <v>0</v>
      </c>
      <c r="H159" s="55">
        <f t="shared" si="8"/>
        <v>0</v>
      </c>
    </row>
    <row r="160" spans="1:8" s="54" customFormat="1" hidden="1">
      <c r="A160" s="48" t="str">
        <f>IF((LEN('Copy paste to Here'!G164))&gt;5,((CONCATENATE('Copy paste to Here'!G164," &amp; ",'Copy paste to Here'!D164,"  &amp;  ",'Copy paste to Here'!E164))),"Empty Cell")</f>
        <v>Empty Cell</v>
      </c>
      <c r="B160" s="49">
        <f>'Copy paste to Here'!C164</f>
        <v>0</v>
      </c>
      <c r="C160" s="50"/>
      <c r="D160" s="50"/>
      <c r="E160" s="51"/>
      <c r="F160" s="51">
        <f t="shared" si="9"/>
        <v>0</v>
      </c>
      <c r="G160" s="52">
        <f t="shared" si="7"/>
        <v>0</v>
      </c>
      <c r="H160" s="55">
        <f t="shared" si="8"/>
        <v>0</v>
      </c>
    </row>
    <row r="161" spans="1:8" s="54" customFormat="1" hidden="1">
      <c r="A161" s="48" t="str">
        <f>IF((LEN('Copy paste to Here'!G165))&gt;5,((CONCATENATE('Copy paste to Here'!G165," &amp; ",'Copy paste to Here'!D165,"  &amp;  ",'Copy paste to Here'!E165))),"Empty Cell")</f>
        <v>Empty Cell</v>
      </c>
      <c r="B161" s="49">
        <f>'Copy paste to Here'!C165</f>
        <v>0</v>
      </c>
      <c r="C161" s="50"/>
      <c r="D161" s="50"/>
      <c r="E161" s="51"/>
      <c r="F161" s="51">
        <f t="shared" si="9"/>
        <v>0</v>
      </c>
      <c r="G161" s="52">
        <f t="shared" si="7"/>
        <v>0</v>
      </c>
      <c r="H161" s="55">
        <f t="shared" si="8"/>
        <v>0</v>
      </c>
    </row>
    <row r="162" spans="1:8" s="54" customFormat="1" hidden="1">
      <c r="A162" s="48" t="str">
        <f>IF((LEN('Copy paste to Here'!G166))&gt;5,((CONCATENATE('Copy paste to Here'!G166," &amp; ",'Copy paste to Here'!D166,"  &amp;  ",'Copy paste to Here'!E166))),"Empty Cell")</f>
        <v>Empty Cell</v>
      </c>
      <c r="B162" s="49">
        <f>'Copy paste to Here'!C166</f>
        <v>0</v>
      </c>
      <c r="C162" s="50"/>
      <c r="D162" s="50"/>
      <c r="E162" s="51"/>
      <c r="F162" s="51">
        <f t="shared" si="9"/>
        <v>0</v>
      </c>
      <c r="G162" s="52">
        <f t="shared" si="7"/>
        <v>0</v>
      </c>
      <c r="H162" s="55">
        <f t="shared" si="8"/>
        <v>0</v>
      </c>
    </row>
    <row r="163" spans="1:8" s="54" customFormat="1" hidden="1">
      <c r="A163" s="48" t="str">
        <f>IF((LEN('Copy paste to Here'!G167))&gt;5,((CONCATENATE('Copy paste to Here'!G167," &amp; ",'Copy paste to Here'!D167,"  &amp;  ",'Copy paste to Here'!E167))),"Empty Cell")</f>
        <v>Empty Cell</v>
      </c>
      <c r="B163" s="49">
        <f>'Copy paste to Here'!C167</f>
        <v>0</v>
      </c>
      <c r="C163" s="50"/>
      <c r="D163" s="50"/>
      <c r="E163" s="51"/>
      <c r="F163" s="51">
        <f t="shared" si="9"/>
        <v>0</v>
      </c>
      <c r="G163" s="52">
        <f t="shared" si="7"/>
        <v>0</v>
      </c>
      <c r="H163" s="55">
        <f t="shared" si="8"/>
        <v>0</v>
      </c>
    </row>
    <row r="164" spans="1:8" s="54" customFormat="1" hidden="1">
      <c r="A164" s="48" t="str">
        <f>IF((LEN('Copy paste to Here'!G168))&gt;5,((CONCATENATE('Copy paste to Here'!G168," &amp; ",'Copy paste to Here'!D168,"  &amp;  ",'Copy paste to Here'!E168))),"Empty Cell")</f>
        <v>Empty Cell</v>
      </c>
      <c r="B164" s="49">
        <f>'Copy paste to Here'!C168</f>
        <v>0</v>
      </c>
      <c r="C164" s="50"/>
      <c r="D164" s="50"/>
      <c r="E164" s="51"/>
      <c r="F164" s="51">
        <f t="shared" si="9"/>
        <v>0</v>
      </c>
      <c r="G164" s="52">
        <f t="shared" si="7"/>
        <v>0</v>
      </c>
      <c r="H164" s="55">
        <f t="shared" si="8"/>
        <v>0</v>
      </c>
    </row>
    <row r="165" spans="1:8" s="54" customFormat="1" hidden="1">
      <c r="A165" s="48" t="str">
        <f>IF((LEN('Copy paste to Here'!G169))&gt;5,((CONCATENATE('Copy paste to Here'!G169," &amp; ",'Copy paste to Here'!D169,"  &amp;  ",'Copy paste to Here'!E169))),"Empty Cell")</f>
        <v>Empty Cell</v>
      </c>
      <c r="B165" s="49">
        <f>'Copy paste to Here'!C169</f>
        <v>0</v>
      </c>
      <c r="C165" s="50"/>
      <c r="D165" s="50"/>
      <c r="E165" s="51"/>
      <c r="F165" s="51">
        <f t="shared" si="9"/>
        <v>0</v>
      </c>
      <c r="G165" s="52">
        <f t="shared" si="7"/>
        <v>0</v>
      </c>
      <c r="H165" s="55">
        <f t="shared" si="8"/>
        <v>0</v>
      </c>
    </row>
    <row r="166" spans="1:8" s="54" customFormat="1" hidden="1">
      <c r="A166" s="48" t="str">
        <f>IF((LEN('Copy paste to Here'!G170))&gt;5,((CONCATENATE('Copy paste to Here'!G170," &amp; ",'Copy paste to Here'!D170,"  &amp;  ",'Copy paste to Here'!E170))),"Empty Cell")</f>
        <v>Empty Cell</v>
      </c>
      <c r="B166" s="49">
        <f>'Copy paste to Here'!C170</f>
        <v>0</v>
      </c>
      <c r="C166" s="50"/>
      <c r="D166" s="50"/>
      <c r="E166" s="51"/>
      <c r="F166" s="51">
        <f t="shared" si="9"/>
        <v>0</v>
      </c>
      <c r="G166" s="52">
        <f t="shared" si="7"/>
        <v>0</v>
      </c>
      <c r="H166" s="55">
        <f t="shared" si="8"/>
        <v>0</v>
      </c>
    </row>
    <row r="167" spans="1:8" s="54" customFormat="1" hidden="1">
      <c r="A167" s="48" t="str">
        <f>IF((LEN('Copy paste to Here'!G171))&gt;5,((CONCATENATE('Copy paste to Here'!G171," &amp; ",'Copy paste to Here'!D171,"  &amp;  ",'Copy paste to Here'!E171))),"Empty Cell")</f>
        <v>Empty Cell</v>
      </c>
      <c r="B167" s="49">
        <f>'Copy paste to Here'!C171</f>
        <v>0</v>
      </c>
      <c r="C167" s="50"/>
      <c r="D167" s="50"/>
      <c r="E167" s="51"/>
      <c r="F167" s="51">
        <f t="shared" si="9"/>
        <v>0</v>
      </c>
      <c r="G167" s="52">
        <f t="shared" si="7"/>
        <v>0</v>
      </c>
      <c r="H167" s="55">
        <f t="shared" si="8"/>
        <v>0</v>
      </c>
    </row>
    <row r="168" spans="1:8" s="54" customFormat="1" hidden="1">
      <c r="A168" s="48" t="str">
        <f>IF((LEN('Copy paste to Here'!G172))&gt;5,((CONCATENATE('Copy paste to Here'!G172," &amp; ",'Copy paste to Here'!D172,"  &amp;  ",'Copy paste to Here'!E172))),"Empty Cell")</f>
        <v>Empty Cell</v>
      </c>
      <c r="B168" s="49">
        <f>'Copy paste to Here'!C172</f>
        <v>0</v>
      </c>
      <c r="C168" s="50"/>
      <c r="D168" s="50"/>
      <c r="E168" s="51"/>
      <c r="F168" s="51">
        <f t="shared" si="9"/>
        <v>0</v>
      </c>
      <c r="G168" s="52">
        <f t="shared" si="7"/>
        <v>0</v>
      </c>
      <c r="H168" s="55">
        <f t="shared" si="8"/>
        <v>0</v>
      </c>
    </row>
    <row r="169" spans="1:8" s="54" customFormat="1" hidden="1">
      <c r="A169" s="48" t="str">
        <f>IF((LEN('Copy paste to Here'!G173))&gt;5,((CONCATENATE('Copy paste to Here'!G173," &amp; ",'Copy paste to Here'!D173,"  &amp;  ",'Copy paste to Here'!E173))),"Empty Cell")</f>
        <v>Empty Cell</v>
      </c>
      <c r="B169" s="49">
        <f>'Copy paste to Here'!C173</f>
        <v>0</v>
      </c>
      <c r="C169" s="50"/>
      <c r="D169" s="50"/>
      <c r="E169" s="51"/>
      <c r="F169" s="51">
        <f t="shared" si="9"/>
        <v>0</v>
      </c>
      <c r="G169" s="52">
        <f t="shared" si="7"/>
        <v>0</v>
      </c>
      <c r="H169" s="55">
        <f t="shared" si="8"/>
        <v>0</v>
      </c>
    </row>
    <row r="170" spans="1:8" s="54" customFormat="1" hidden="1">
      <c r="A170" s="48" t="str">
        <f>IF((LEN('Copy paste to Here'!G174))&gt;5,((CONCATENATE('Copy paste to Here'!G174," &amp; ",'Copy paste to Here'!D174,"  &amp;  ",'Copy paste to Here'!E174))),"Empty Cell")</f>
        <v>Empty Cell</v>
      </c>
      <c r="B170" s="49">
        <f>'Copy paste to Here'!C174</f>
        <v>0</v>
      </c>
      <c r="C170" s="50"/>
      <c r="D170" s="50"/>
      <c r="E170" s="51"/>
      <c r="F170" s="51">
        <f t="shared" si="9"/>
        <v>0</v>
      </c>
      <c r="G170" s="52">
        <f t="shared" si="7"/>
        <v>0</v>
      </c>
      <c r="H170" s="55">
        <f t="shared" si="8"/>
        <v>0</v>
      </c>
    </row>
    <row r="171" spans="1:8" s="54" customFormat="1" hidden="1">
      <c r="A171" s="48" t="str">
        <f>IF((LEN('Copy paste to Here'!G175))&gt;5,((CONCATENATE('Copy paste to Here'!G175," &amp; ",'Copy paste to Here'!D175,"  &amp;  ",'Copy paste to Here'!E175))),"Empty Cell")</f>
        <v>Empty Cell</v>
      </c>
      <c r="B171" s="49">
        <f>'Copy paste to Here'!C175</f>
        <v>0</v>
      </c>
      <c r="C171" s="50"/>
      <c r="D171" s="50"/>
      <c r="E171" s="51"/>
      <c r="F171" s="51">
        <f t="shared" si="9"/>
        <v>0</v>
      </c>
      <c r="G171" s="52">
        <f t="shared" si="7"/>
        <v>0</v>
      </c>
      <c r="H171" s="55">
        <f t="shared" si="8"/>
        <v>0</v>
      </c>
    </row>
    <row r="172" spans="1:8" s="54" customFormat="1" hidden="1">
      <c r="A172" s="48" t="str">
        <f>IF((LEN('Copy paste to Here'!G176))&gt;5,((CONCATENATE('Copy paste to Here'!G176," &amp; ",'Copy paste to Here'!D176,"  &amp;  ",'Copy paste to Here'!E176))),"Empty Cell")</f>
        <v>Empty Cell</v>
      </c>
      <c r="B172" s="49">
        <f>'Copy paste to Here'!C176</f>
        <v>0</v>
      </c>
      <c r="C172" s="50"/>
      <c r="D172" s="50"/>
      <c r="E172" s="51"/>
      <c r="F172" s="51">
        <f t="shared" si="9"/>
        <v>0</v>
      </c>
      <c r="G172" s="52">
        <f t="shared" si="7"/>
        <v>0</v>
      </c>
      <c r="H172" s="55">
        <f t="shared" si="8"/>
        <v>0</v>
      </c>
    </row>
    <row r="173" spans="1:8" s="54" customFormat="1" hidden="1">
      <c r="A173" s="48" t="str">
        <f>IF((LEN('Copy paste to Here'!G177))&gt;5,((CONCATENATE('Copy paste to Here'!G177," &amp; ",'Copy paste to Here'!D177,"  &amp;  ",'Copy paste to Here'!E177))),"Empty Cell")</f>
        <v>Empty Cell</v>
      </c>
      <c r="B173" s="49">
        <f>'Copy paste to Here'!C177</f>
        <v>0</v>
      </c>
      <c r="C173" s="50"/>
      <c r="D173" s="50"/>
      <c r="E173" s="51"/>
      <c r="F173" s="51">
        <f t="shared" si="9"/>
        <v>0</v>
      </c>
      <c r="G173" s="52">
        <f t="shared" si="7"/>
        <v>0</v>
      </c>
      <c r="H173" s="55">
        <f t="shared" si="8"/>
        <v>0</v>
      </c>
    </row>
    <row r="174" spans="1:8" s="54" customFormat="1" hidden="1">
      <c r="A174" s="48" t="str">
        <f>IF((LEN('Copy paste to Here'!G178))&gt;5,((CONCATENATE('Copy paste to Here'!G178," &amp; ",'Copy paste to Here'!D178,"  &amp;  ",'Copy paste to Here'!E178))),"Empty Cell")</f>
        <v>Empty Cell</v>
      </c>
      <c r="B174" s="49">
        <f>'Copy paste to Here'!C178</f>
        <v>0</v>
      </c>
      <c r="C174" s="50"/>
      <c r="D174" s="50"/>
      <c r="E174" s="51"/>
      <c r="F174" s="51">
        <f t="shared" si="9"/>
        <v>0</v>
      </c>
      <c r="G174" s="52">
        <f t="shared" si="7"/>
        <v>0</v>
      </c>
      <c r="H174" s="55">
        <f t="shared" si="8"/>
        <v>0</v>
      </c>
    </row>
    <row r="175" spans="1:8" s="54" customFormat="1" hidden="1">
      <c r="A175" s="48" t="str">
        <f>IF((LEN('Copy paste to Here'!G179))&gt;5,((CONCATENATE('Copy paste to Here'!G179," &amp; ",'Copy paste to Here'!D179,"  &amp;  ",'Copy paste to Here'!E179))),"Empty Cell")</f>
        <v>Empty Cell</v>
      </c>
      <c r="B175" s="49">
        <f>'Copy paste to Here'!C179</f>
        <v>0</v>
      </c>
      <c r="C175" s="50"/>
      <c r="D175" s="50"/>
      <c r="E175" s="51"/>
      <c r="F175" s="51">
        <f t="shared" si="9"/>
        <v>0</v>
      </c>
      <c r="G175" s="52">
        <f t="shared" si="7"/>
        <v>0</v>
      </c>
      <c r="H175" s="55">
        <f t="shared" si="8"/>
        <v>0</v>
      </c>
    </row>
    <row r="176" spans="1:8" s="54" customFormat="1" hidden="1">
      <c r="A176" s="48" t="str">
        <f>IF((LEN('Copy paste to Here'!G180))&gt;5,((CONCATENATE('Copy paste to Here'!G180," &amp; ",'Copy paste to Here'!D180,"  &amp;  ",'Copy paste to Here'!E180))),"Empty Cell")</f>
        <v>Empty Cell</v>
      </c>
      <c r="B176" s="49">
        <f>'Copy paste to Here'!C180</f>
        <v>0</v>
      </c>
      <c r="C176" s="50"/>
      <c r="D176" s="50"/>
      <c r="E176" s="51"/>
      <c r="F176" s="51">
        <f t="shared" si="9"/>
        <v>0</v>
      </c>
      <c r="G176" s="52">
        <f t="shared" si="7"/>
        <v>0</v>
      </c>
      <c r="H176" s="55">
        <f t="shared" si="8"/>
        <v>0</v>
      </c>
    </row>
    <row r="177" spans="1:8" s="54" customFormat="1" hidden="1">
      <c r="A177" s="48" t="str">
        <f>IF((LEN('Copy paste to Here'!G181))&gt;5,((CONCATENATE('Copy paste to Here'!G181," &amp; ",'Copy paste to Here'!D181,"  &amp;  ",'Copy paste to Here'!E181))),"Empty Cell")</f>
        <v>Empty Cell</v>
      </c>
      <c r="B177" s="49">
        <f>'Copy paste to Here'!C181</f>
        <v>0</v>
      </c>
      <c r="C177" s="50"/>
      <c r="D177" s="50"/>
      <c r="E177" s="51"/>
      <c r="F177" s="51">
        <f t="shared" si="9"/>
        <v>0</v>
      </c>
      <c r="G177" s="52">
        <f t="shared" si="7"/>
        <v>0</v>
      </c>
      <c r="H177" s="55">
        <f t="shared" si="8"/>
        <v>0</v>
      </c>
    </row>
    <row r="178" spans="1:8" s="54" customFormat="1" hidden="1">
      <c r="A178" s="48" t="str">
        <f>IF((LEN('Copy paste to Here'!G182))&gt;5,((CONCATENATE('Copy paste to Here'!G182," &amp; ",'Copy paste to Here'!D182,"  &amp;  ",'Copy paste to Here'!E182))),"Empty Cell")</f>
        <v>Empty Cell</v>
      </c>
      <c r="B178" s="49">
        <f>'Copy paste to Here'!C182</f>
        <v>0</v>
      </c>
      <c r="C178" s="50"/>
      <c r="D178" s="50"/>
      <c r="E178" s="51"/>
      <c r="F178" s="51">
        <f t="shared" si="9"/>
        <v>0</v>
      </c>
      <c r="G178" s="52">
        <f t="shared" si="7"/>
        <v>0</v>
      </c>
      <c r="H178" s="55">
        <f t="shared" si="8"/>
        <v>0</v>
      </c>
    </row>
    <row r="179" spans="1:8" s="54" customFormat="1" hidden="1">
      <c r="A179" s="48" t="str">
        <f>IF((LEN('Copy paste to Here'!G183))&gt;5,((CONCATENATE('Copy paste to Here'!G183," &amp; ",'Copy paste to Here'!D183,"  &amp;  ",'Copy paste to Here'!E183))),"Empty Cell")</f>
        <v>Empty Cell</v>
      </c>
      <c r="B179" s="49">
        <f>'Copy paste to Here'!C183</f>
        <v>0</v>
      </c>
      <c r="C179" s="50"/>
      <c r="D179" s="50"/>
      <c r="E179" s="51"/>
      <c r="F179" s="51">
        <f t="shared" si="9"/>
        <v>0</v>
      </c>
      <c r="G179" s="52">
        <f t="shared" si="7"/>
        <v>0</v>
      </c>
      <c r="H179" s="55">
        <f t="shared" si="8"/>
        <v>0</v>
      </c>
    </row>
    <row r="180" spans="1:8" s="54" customFormat="1" hidden="1">
      <c r="A180" s="48" t="str">
        <f>IF((LEN('Copy paste to Here'!G184))&gt;5,((CONCATENATE('Copy paste to Here'!G184," &amp; ",'Copy paste to Here'!D184,"  &amp;  ",'Copy paste to Here'!E184))),"Empty Cell")</f>
        <v>Empty Cell</v>
      </c>
      <c r="B180" s="49">
        <f>'Copy paste to Here'!C184</f>
        <v>0</v>
      </c>
      <c r="C180" s="50"/>
      <c r="D180" s="50"/>
      <c r="E180" s="51"/>
      <c r="F180" s="51">
        <f t="shared" si="9"/>
        <v>0</v>
      </c>
      <c r="G180" s="52">
        <f t="shared" si="7"/>
        <v>0</v>
      </c>
      <c r="H180" s="55">
        <f t="shared" si="8"/>
        <v>0</v>
      </c>
    </row>
    <row r="181" spans="1:8" s="54" customFormat="1" hidden="1">
      <c r="A181" s="48" t="str">
        <f>IF((LEN('Copy paste to Here'!G185))&gt;5,((CONCATENATE('Copy paste to Here'!G185," &amp; ",'Copy paste to Here'!D185,"  &amp;  ",'Copy paste to Here'!E185))),"Empty Cell")</f>
        <v>Empty Cell</v>
      </c>
      <c r="B181" s="49">
        <f>'Copy paste to Here'!C185</f>
        <v>0</v>
      </c>
      <c r="C181" s="50"/>
      <c r="D181" s="50"/>
      <c r="E181" s="51"/>
      <c r="F181" s="51">
        <f t="shared" si="9"/>
        <v>0</v>
      </c>
      <c r="G181" s="52">
        <f t="shared" si="7"/>
        <v>0</v>
      </c>
      <c r="H181" s="55">
        <f t="shared" si="8"/>
        <v>0</v>
      </c>
    </row>
    <row r="182" spans="1:8" s="54" customFormat="1" hidden="1">
      <c r="A182" s="48" t="str">
        <f>IF((LEN('Copy paste to Here'!G186))&gt;5,((CONCATENATE('Copy paste to Here'!G186," &amp; ",'Copy paste to Here'!D186,"  &amp;  ",'Copy paste to Here'!E186))),"Empty Cell")</f>
        <v>Empty Cell</v>
      </c>
      <c r="B182" s="49">
        <f>'Copy paste to Here'!C186</f>
        <v>0</v>
      </c>
      <c r="C182" s="50"/>
      <c r="D182" s="50"/>
      <c r="E182" s="51"/>
      <c r="F182" s="51">
        <f t="shared" si="9"/>
        <v>0</v>
      </c>
      <c r="G182" s="52">
        <f t="shared" si="7"/>
        <v>0</v>
      </c>
      <c r="H182" s="55">
        <f t="shared" si="8"/>
        <v>0</v>
      </c>
    </row>
    <row r="183" spans="1:8" s="54" customFormat="1" hidden="1">
      <c r="A183" s="48" t="str">
        <f>IF((LEN('Copy paste to Here'!G187))&gt;5,((CONCATENATE('Copy paste to Here'!G187," &amp; ",'Copy paste to Here'!D187,"  &amp;  ",'Copy paste to Here'!E187))),"Empty Cell")</f>
        <v>Empty Cell</v>
      </c>
      <c r="B183" s="49">
        <f>'Copy paste to Here'!C187</f>
        <v>0</v>
      </c>
      <c r="C183" s="50"/>
      <c r="D183" s="50"/>
      <c r="E183" s="51"/>
      <c r="F183" s="51">
        <f t="shared" si="9"/>
        <v>0</v>
      </c>
      <c r="G183" s="52">
        <f t="shared" si="7"/>
        <v>0</v>
      </c>
      <c r="H183" s="55">
        <f t="shared" si="8"/>
        <v>0</v>
      </c>
    </row>
    <row r="184" spans="1:8" s="54" customFormat="1" hidden="1">
      <c r="A184" s="48" t="str">
        <f>IF((LEN('Copy paste to Here'!G188))&gt;5,((CONCATENATE('Copy paste to Here'!G188," &amp; ",'Copy paste to Here'!D188,"  &amp;  ",'Copy paste to Here'!E188))),"Empty Cell")</f>
        <v>Empty Cell</v>
      </c>
      <c r="B184" s="49">
        <f>'Copy paste to Here'!C188</f>
        <v>0</v>
      </c>
      <c r="C184" s="50"/>
      <c r="D184" s="50"/>
      <c r="E184" s="51"/>
      <c r="F184" s="51">
        <f t="shared" si="9"/>
        <v>0</v>
      </c>
      <c r="G184" s="52">
        <f t="shared" si="7"/>
        <v>0</v>
      </c>
      <c r="H184" s="55">
        <f t="shared" si="8"/>
        <v>0</v>
      </c>
    </row>
    <row r="185" spans="1:8" s="54" customFormat="1" hidden="1">
      <c r="A185" s="48" t="str">
        <f>IF((LEN('Copy paste to Here'!G189))&gt;5,((CONCATENATE('Copy paste to Here'!G189," &amp; ",'Copy paste to Here'!D189,"  &amp;  ",'Copy paste to Here'!E189))),"Empty Cell")</f>
        <v>Empty Cell</v>
      </c>
      <c r="B185" s="49">
        <f>'Copy paste to Here'!C189</f>
        <v>0</v>
      </c>
      <c r="C185" s="50"/>
      <c r="D185" s="50"/>
      <c r="E185" s="51"/>
      <c r="F185" s="51">
        <f t="shared" si="9"/>
        <v>0</v>
      </c>
      <c r="G185" s="52">
        <f t="shared" si="7"/>
        <v>0</v>
      </c>
      <c r="H185" s="55">
        <f t="shared" si="8"/>
        <v>0</v>
      </c>
    </row>
    <row r="186" spans="1:8" s="54" customFormat="1" hidden="1">
      <c r="A186" s="48" t="str">
        <f>IF((LEN('Copy paste to Here'!G190))&gt;5,((CONCATENATE('Copy paste to Here'!G190," &amp; ",'Copy paste to Here'!D190,"  &amp;  ",'Copy paste to Here'!E190))),"Empty Cell")</f>
        <v>Empty Cell</v>
      </c>
      <c r="B186" s="49">
        <f>'Copy paste to Here'!C190</f>
        <v>0</v>
      </c>
      <c r="C186" s="50"/>
      <c r="D186" s="50"/>
      <c r="E186" s="51"/>
      <c r="F186" s="51">
        <f t="shared" si="9"/>
        <v>0</v>
      </c>
      <c r="G186" s="52">
        <f t="shared" si="7"/>
        <v>0</v>
      </c>
      <c r="H186" s="55">
        <f t="shared" si="8"/>
        <v>0</v>
      </c>
    </row>
    <row r="187" spans="1:8" s="54" customFormat="1" hidden="1">
      <c r="A187" s="48" t="str">
        <f>IF((LEN('Copy paste to Here'!G191))&gt;5,((CONCATENATE('Copy paste to Here'!G191," &amp; ",'Copy paste to Here'!D191,"  &amp;  ",'Copy paste to Here'!E191))),"Empty Cell")</f>
        <v>Empty Cell</v>
      </c>
      <c r="B187" s="49">
        <f>'Copy paste to Here'!C191</f>
        <v>0</v>
      </c>
      <c r="C187" s="50"/>
      <c r="D187" s="50"/>
      <c r="E187" s="51"/>
      <c r="F187" s="51">
        <f t="shared" si="9"/>
        <v>0</v>
      </c>
      <c r="G187" s="52">
        <f t="shared" si="7"/>
        <v>0</v>
      </c>
      <c r="H187" s="55">
        <f t="shared" si="8"/>
        <v>0</v>
      </c>
    </row>
    <row r="188" spans="1:8" s="54" customFormat="1" hidden="1">
      <c r="A188" s="48" t="str">
        <f>IF((LEN('Copy paste to Here'!G192))&gt;5,((CONCATENATE('Copy paste to Here'!G192," &amp; ",'Copy paste to Here'!D192,"  &amp;  ",'Copy paste to Here'!E192))),"Empty Cell")</f>
        <v>Empty Cell</v>
      </c>
      <c r="B188" s="49">
        <f>'Copy paste to Here'!C192</f>
        <v>0</v>
      </c>
      <c r="C188" s="50"/>
      <c r="D188" s="50"/>
      <c r="E188" s="51"/>
      <c r="F188" s="51">
        <f t="shared" si="9"/>
        <v>0</v>
      </c>
      <c r="G188" s="52">
        <f t="shared" si="7"/>
        <v>0</v>
      </c>
      <c r="H188" s="55">
        <f t="shared" si="8"/>
        <v>0</v>
      </c>
    </row>
    <row r="189" spans="1:8" s="54" customFormat="1" hidden="1">
      <c r="A189" s="48" t="str">
        <f>IF((LEN('Copy paste to Here'!G193))&gt;5,((CONCATENATE('Copy paste to Here'!G193," &amp; ",'Copy paste to Here'!D193,"  &amp;  ",'Copy paste to Here'!E193))),"Empty Cell")</f>
        <v>Empty Cell</v>
      </c>
      <c r="B189" s="49">
        <f>'Copy paste to Here'!C193</f>
        <v>0</v>
      </c>
      <c r="C189" s="50"/>
      <c r="D189" s="50"/>
      <c r="E189" s="51"/>
      <c r="F189" s="51">
        <f t="shared" si="9"/>
        <v>0</v>
      </c>
      <c r="G189" s="52">
        <f t="shared" si="7"/>
        <v>0</v>
      </c>
      <c r="H189" s="55">
        <f t="shared" si="8"/>
        <v>0</v>
      </c>
    </row>
    <row r="190" spans="1:8" s="54" customFormat="1" hidden="1">
      <c r="A190" s="48" t="str">
        <f>IF((LEN('Copy paste to Here'!G194))&gt;5,((CONCATENATE('Copy paste to Here'!G194," &amp; ",'Copy paste to Here'!D194,"  &amp;  ",'Copy paste to Here'!E194))),"Empty Cell")</f>
        <v>Empty Cell</v>
      </c>
      <c r="B190" s="49">
        <f>'Copy paste to Here'!C194</f>
        <v>0</v>
      </c>
      <c r="C190" s="50"/>
      <c r="D190" s="50"/>
      <c r="E190" s="51"/>
      <c r="F190" s="51">
        <f t="shared" si="9"/>
        <v>0</v>
      </c>
      <c r="G190" s="52">
        <f t="shared" si="7"/>
        <v>0</v>
      </c>
      <c r="H190" s="55">
        <f t="shared" si="8"/>
        <v>0</v>
      </c>
    </row>
    <row r="191" spans="1:8" s="54" customFormat="1" hidden="1">
      <c r="A191" s="48" t="str">
        <f>IF((LEN('Copy paste to Here'!G195))&gt;5,((CONCATENATE('Copy paste to Here'!G195," &amp; ",'Copy paste to Here'!D195,"  &amp;  ",'Copy paste to Here'!E195))),"Empty Cell")</f>
        <v>Empty Cell</v>
      </c>
      <c r="B191" s="49">
        <f>'Copy paste to Here'!C195</f>
        <v>0</v>
      </c>
      <c r="C191" s="50"/>
      <c r="D191" s="50"/>
      <c r="E191" s="51"/>
      <c r="F191" s="51">
        <f t="shared" si="9"/>
        <v>0</v>
      </c>
      <c r="G191" s="52">
        <f t="shared" si="7"/>
        <v>0</v>
      </c>
      <c r="H191" s="55">
        <f t="shared" si="8"/>
        <v>0</v>
      </c>
    </row>
    <row r="192" spans="1:8" s="54" customFormat="1" hidden="1">
      <c r="A192" s="48" t="str">
        <f>IF((LEN('Copy paste to Here'!G196))&gt;5,((CONCATENATE('Copy paste to Here'!G196," &amp; ",'Copy paste to Here'!D196,"  &amp;  ",'Copy paste to Here'!E196))),"Empty Cell")</f>
        <v>Empty Cell</v>
      </c>
      <c r="B192" s="49">
        <f>'Copy paste to Here'!C196</f>
        <v>0</v>
      </c>
      <c r="C192" s="50"/>
      <c r="D192" s="50"/>
      <c r="E192" s="51"/>
      <c r="F192" s="51">
        <f t="shared" si="9"/>
        <v>0</v>
      </c>
      <c r="G192" s="52">
        <f t="shared" si="7"/>
        <v>0</v>
      </c>
      <c r="H192" s="55">
        <f t="shared" si="8"/>
        <v>0</v>
      </c>
    </row>
    <row r="193" spans="1:8" s="54" customFormat="1" hidden="1">
      <c r="A193" s="48" t="str">
        <f>IF((LEN('Copy paste to Here'!G197))&gt;5,((CONCATENATE('Copy paste to Here'!G197," &amp; ",'Copy paste to Here'!D197,"  &amp;  ",'Copy paste to Here'!E197))),"Empty Cell")</f>
        <v>Empty Cell</v>
      </c>
      <c r="B193" s="49">
        <f>'Copy paste to Here'!C197</f>
        <v>0</v>
      </c>
      <c r="C193" s="50"/>
      <c r="D193" s="50"/>
      <c r="E193" s="51"/>
      <c r="F193" s="51">
        <f t="shared" si="9"/>
        <v>0</v>
      </c>
      <c r="G193" s="52">
        <f t="shared" si="7"/>
        <v>0</v>
      </c>
      <c r="H193" s="55">
        <f t="shared" si="8"/>
        <v>0</v>
      </c>
    </row>
    <row r="194" spans="1:8" s="54" customFormat="1" hidden="1">
      <c r="A194" s="48" t="str">
        <f>IF((LEN('Copy paste to Here'!G198))&gt;5,((CONCATENATE('Copy paste to Here'!G198," &amp; ",'Copy paste to Here'!D198,"  &amp;  ",'Copy paste to Here'!E198))),"Empty Cell")</f>
        <v>Empty Cell</v>
      </c>
      <c r="B194" s="49">
        <f>'Copy paste to Here'!C198</f>
        <v>0</v>
      </c>
      <c r="C194" s="50"/>
      <c r="D194" s="50"/>
      <c r="E194" s="51"/>
      <c r="F194" s="51">
        <f t="shared" si="9"/>
        <v>0</v>
      </c>
      <c r="G194" s="52">
        <f t="shared" si="7"/>
        <v>0</v>
      </c>
      <c r="H194" s="55">
        <f t="shared" si="8"/>
        <v>0</v>
      </c>
    </row>
    <row r="195" spans="1:8" s="54" customFormat="1" hidden="1">
      <c r="A195" s="48" t="str">
        <f>IF((LEN('Copy paste to Here'!G199))&gt;5,((CONCATENATE('Copy paste to Here'!G199," &amp; ",'Copy paste to Here'!D199,"  &amp;  ",'Copy paste to Here'!E199))),"Empty Cell")</f>
        <v>Empty Cell</v>
      </c>
      <c r="B195" s="49">
        <f>'Copy paste to Here'!C199</f>
        <v>0</v>
      </c>
      <c r="C195" s="50"/>
      <c r="D195" s="50"/>
      <c r="E195" s="51"/>
      <c r="F195" s="51">
        <f t="shared" si="9"/>
        <v>0</v>
      </c>
      <c r="G195" s="52">
        <f t="shared" si="7"/>
        <v>0</v>
      </c>
      <c r="H195" s="55">
        <f t="shared" si="8"/>
        <v>0</v>
      </c>
    </row>
    <row r="196" spans="1:8" s="54" customFormat="1" hidden="1">
      <c r="A196" s="48" t="str">
        <f>IF((LEN('Copy paste to Here'!G200))&gt;5,((CONCATENATE('Copy paste to Here'!G200," &amp; ",'Copy paste to Here'!D200,"  &amp;  ",'Copy paste to Here'!E200))),"Empty Cell")</f>
        <v>Empty Cell</v>
      </c>
      <c r="B196" s="49">
        <f>'Copy paste to Here'!C200</f>
        <v>0</v>
      </c>
      <c r="C196" s="50"/>
      <c r="D196" s="50"/>
      <c r="E196" s="51"/>
      <c r="F196" s="51">
        <f t="shared" si="9"/>
        <v>0</v>
      </c>
      <c r="G196" s="52">
        <f t="shared" si="7"/>
        <v>0</v>
      </c>
      <c r="H196" s="55">
        <f t="shared" si="8"/>
        <v>0</v>
      </c>
    </row>
    <row r="197" spans="1:8" s="54" customFormat="1" hidden="1">
      <c r="A197" s="48" t="str">
        <f>IF((LEN('Copy paste to Here'!G201))&gt;5,((CONCATENATE('Copy paste to Here'!G201," &amp; ",'Copy paste to Here'!D201,"  &amp;  ",'Copy paste to Here'!E201))),"Empty Cell")</f>
        <v>Empty Cell</v>
      </c>
      <c r="B197" s="49">
        <f>'Copy paste to Here'!C201</f>
        <v>0</v>
      </c>
      <c r="C197" s="50"/>
      <c r="D197" s="50"/>
      <c r="E197" s="51"/>
      <c r="F197" s="51">
        <f t="shared" si="9"/>
        <v>0</v>
      </c>
      <c r="G197" s="52">
        <f t="shared" si="7"/>
        <v>0</v>
      </c>
      <c r="H197" s="55">
        <f t="shared" si="8"/>
        <v>0</v>
      </c>
    </row>
    <row r="198" spans="1:8" s="54" customFormat="1" hidden="1">
      <c r="A198" s="48" t="str">
        <f>IF((LEN('Copy paste to Here'!G202))&gt;5,((CONCATENATE('Copy paste to Here'!G202," &amp; ",'Copy paste to Here'!D202,"  &amp;  ",'Copy paste to Here'!E202))),"Empty Cell")</f>
        <v>Empty Cell</v>
      </c>
      <c r="B198" s="49">
        <f>'Copy paste to Here'!C202</f>
        <v>0</v>
      </c>
      <c r="C198" s="50"/>
      <c r="D198" s="50"/>
      <c r="E198" s="51"/>
      <c r="F198" s="51">
        <f t="shared" si="9"/>
        <v>0</v>
      </c>
      <c r="G198" s="52">
        <f t="shared" si="7"/>
        <v>0</v>
      </c>
      <c r="H198" s="55">
        <f t="shared" si="8"/>
        <v>0</v>
      </c>
    </row>
    <row r="199" spans="1:8" s="54" customFormat="1" hidden="1">
      <c r="A199" s="48" t="str">
        <f>IF((LEN('Copy paste to Here'!G203))&gt;5,((CONCATENATE('Copy paste to Here'!G203," &amp; ",'Copy paste to Here'!D203,"  &amp;  ",'Copy paste to Here'!E203))),"Empty Cell")</f>
        <v>Empty Cell</v>
      </c>
      <c r="B199" s="49">
        <f>'Copy paste to Here'!C203</f>
        <v>0</v>
      </c>
      <c r="C199" s="50"/>
      <c r="D199" s="50"/>
      <c r="E199" s="51"/>
      <c r="F199" s="51">
        <f t="shared" si="9"/>
        <v>0</v>
      </c>
      <c r="G199" s="52">
        <f t="shared" si="7"/>
        <v>0</v>
      </c>
      <c r="H199" s="55">
        <f t="shared" si="8"/>
        <v>0</v>
      </c>
    </row>
    <row r="200" spans="1:8" s="54" customFormat="1" hidden="1">
      <c r="A200" s="48" t="str">
        <f>IF((LEN('Copy paste to Here'!G204))&gt;5,((CONCATENATE('Copy paste to Here'!G204," &amp; ",'Copy paste to Here'!D204,"  &amp;  ",'Copy paste to Here'!E204))),"Empty Cell")</f>
        <v>Empty Cell</v>
      </c>
      <c r="B200" s="49">
        <f>'Copy paste to Here'!C204</f>
        <v>0</v>
      </c>
      <c r="C200" s="50"/>
      <c r="D200" s="50"/>
      <c r="E200" s="51"/>
      <c r="F200" s="51">
        <f t="shared" si="9"/>
        <v>0</v>
      </c>
      <c r="G200" s="52">
        <f t="shared" si="7"/>
        <v>0</v>
      </c>
      <c r="H200" s="55">
        <f t="shared" si="8"/>
        <v>0</v>
      </c>
    </row>
    <row r="201" spans="1:8" s="54" customFormat="1" hidden="1">
      <c r="A201" s="48" t="str">
        <f>IF((LEN('Copy paste to Here'!G205))&gt;5,((CONCATENATE('Copy paste to Here'!G205," &amp; ",'Copy paste to Here'!D205,"  &amp;  ",'Copy paste to Here'!E205))),"Empty Cell")</f>
        <v>Empty Cell</v>
      </c>
      <c r="B201" s="49">
        <f>'Copy paste to Here'!C205</f>
        <v>0</v>
      </c>
      <c r="C201" s="50"/>
      <c r="D201" s="50"/>
      <c r="E201" s="51"/>
      <c r="F201" s="51">
        <f t="shared" si="9"/>
        <v>0</v>
      </c>
      <c r="G201" s="52">
        <f t="shared" si="7"/>
        <v>0</v>
      </c>
      <c r="H201" s="55">
        <f t="shared" si="8"/>
        <v>0</v>
      </c>
    </row>
    <row r="202" spans="1:8" s="54" customFormat="1" hidden="1">
      <c r="A202" s="48" t="str">
        <f>IF((LEN('Copy paste to Here'!G206))&gt;5,((CONCATENATE('Copy paste to Here'!G206," &amp; ",'Copy paste to Here'!D206,"  &amp;  ",'Copy paste to Here'!E206))),"Empty Cell")</f>
        <v>Empty Cell</v>
      </c>
      <c r="B202" s="49">
        <f>'Copy paste to Here'!C206</f>
        <v>0</v>
      </c>
      <c r="C202" s="50"/>
      <c r="D202" s="50"/>
      <c r="E202" s="51"/>
      <c r="F202" s="51">
        <f t="shared" si="9"/>
        <v>0</v>
      </c>
      <c r="G202" s="52">
        <f t="shared" si="7"/>
        <v>0</v>
      </c>
      <c r="H202" s="55">
        <f t="shared" si="8"/>
        <v>0</v>
      </c>
    </row>
    <row r="203" spans="1:8" s="54" customFormat="1" hidden="1">
      <c r="A203" s="48" t="str">
        <f>IF((LEN('Copy paste to Here'!G207))&gt;5,((CONCATENATE('Copy paste to Here'!G207," &amp; ",'Copy paste to Here'!D207,"  &amp;  ",'Copy paste to Here'!E207))),"Empty Cell")</f>
        <v>Empty Cell</v>
      </c>
      <c r="B203" s="49">
        <f>'Copy paste to Here'!C207</f>
        <v>0</v>
      </c>
      <c r="C203" s="50"/>
      <c r="D203" s="50"/>
      <c r="E203" s="51"/>
      <c r="F203" s="51">
        <f t="shared" si="9"/>
        <v>0</v>
      </c>
      <c r="G203" s="52">
        <f t="shared" si="7"/>
        <v>0</v>
      </c>
      <c r="H203" s="55">
        <f t="shared" si="8"/>
        <v>0</v>
      </c>
    </row>
    <row r="204" spans="1:8" s="54" customFormat="1" hidden="1">
      <c r="A204" s="48" t="str">
        <f>IF((LEN('Copy paste to Here'!G208))&gt;5,((CONCATENATE('Copy paste to Here'!G208," &amp; ",'Copy paste to Here'!D208,"  &amp;  ",'Copy paste to Here'!E208))),"Empty Cell")</f>
        <v>Empty Cell</v>
      </c>
      <c r="B204" s="49">
        <f>'Copy paste to Here'!C208</f>
        <v>0</v>
      </c>
      <c r="C204" s="50"/>
      <c r="D204" s="50"/>
      <c r="E204" s="51"/>
      <c r="F204" s="51">
        <f t="shared" si="9"/>
        <v>0</v>
      </c>
      <c r="G204" s="52">
        <f t="shared" si="7"/>
        <v>0</v>
      </c>
      <c r="H204" s="55">
        <f t="shared" si="8"/>
        <v>0</v>
      </c>
    </row>
    <row r="205" spans="1:8" s="54" customFormat="1" hidden="1">
      <c r="A205" s="48" t="str">
        <f>IF((LEN('Copy paste to Here'!G209))&gt;5,((CONCATENATE('Copy paste to Here'!G209," &amp; ",'Copy paste to Here'!D209,"  &amp;  ",'Copy paste to Here'!E209))),"Empty Cell")</f>
        <v>Empty Cell</v>
      </c>
      <c r="B205" s="49">
        <f>'Copy paste to Here'!C209</f>
        <v>0</v>
      </c>
      <c r="C205" s="50"/>
      <c r="D205" s="50"/>
      <c r="E205" s="51"/>
      <c r="F205" s="51">
        <f t="shared" si="9"/>
        <v>0</v>
      </c>
      <c r="G205" s="52">
        <f t="shared" si="7"/>
        <v>0</v>
      </c>
      <c r="H205" s="55">
        <f t="shared" si="8"/>
        <v>0</v>
      </c>
    </row>
    <row r="206" spans="1:8" s="54" customFormat="1" hidden="1">
      <c r="A206" s="48" t="str">
        <f>IF((LEN('Copy paste to Here'!G210))&gt;5,((CONCATENATE('Copy paste to Here'!G210," &amp; ",'Copy paste to Here'!D210,"  &amp;  ",'Copy paste to Here'!E210))),"Empty Cell")</f>
        <v>Empty Cell</v>
      </c>
      <c r="B206" s="49">
        <f>'Copy paste to Here'!C210</f>
        <v>0</v>
      </c>
      <c r="C206" s="50"/>
      <c r="D206" s="50"/>
      <c r="E206" s="51"/>
      <c r="F206" s="51">
        <f t="shared" si="9"/>
        <v>0</v>
      </c>
      <c r="G206" s="52">
        <f t="shared" si="7"/>
        <v>0</v>
      </c>
      <c r="H206" s="55">
        <f t="shared" si="8"/>
        <v>0</v>
      </c>
    </row>
    <row r="207" spans="1:8" s="54" customFormat="1" hidden="1">
      <c r="A207" s="48" t="str">
        <f>IF((LEN('Copy paste to Here'!G211))&gt;5,((CONCATENATE('Copy paste to Here'!G211," &amp; ",'Copy paste to Here'!D211,"  &amp;  ",'Copy paste to Here'!E211))),"Empty Cell")</f>
        <v>Empty Cell</v>
      </c>
      <c r="B207" s="49">
        <f>'Copy paste to Here'!C211</f>
        <v>0</v>
      </c>
      <c r="C207" s="50"/>
      <c r="D207" s="50"/>
      <c r="E207" s="51"/>
      <c r="F207" s="51">
        <f t="shared" si="9"/>
        <v>0</v>
      </c>
      <c r="G207" s="52">
        <f t="shared" si="7"/>
        <v>0</v>
      </c>
      <c r="H207" s="55">
        <f t="shared" si="8"/>
        <v>0</v>
      </c>
    </row>
    <row r="208" spans="1:8" s="54" customFormat="1" hidden="1">
      <c r="A208" s="48" t="str">
        <f>IF((LEN('Copy paste to Here'!G212))&gt;5,((CONCATENATE('Copy paste to Here'!G212," &amp; ",'Copy paste to Here'!D212,"  &amp;  ",'Copy paste to Here'!E212))),"Empty Cell")</f>
        <v>Empty Cell</v>
      </c>
      <c r="B208" s="49">
        <f>'Copy paste to Here'!C212</f>
        <v>0</v>
      </c>
      <c r="C208" s="50"/>
      <c r="D208" s="50"/>
      <c r="E208" s="51"/>
      <c r="F208" s="51">
        <f t="shared" si="9"/>
        <v>0</v>
      </c>
      <c r="G208" s="52">
        <f t="shared" si="7"/>
        <v>0</v>
      </c>
      <c r="H208" s="55">
        <f t="shared" si="8"/>
        <v>0</v>
      </c>
    </row>
    <row r="209" spans="1:8" s="54" customFormat="1" hidden="1">
      <c r="A209" s="48" t="str">
        <f>IF((LEN('Copy paste to Here'!G213))&gt;5,((CONCATENATE('Copy paste to Here'!G213," &amp; ",'Copy paste to Here'!D213,"  &amp;  ",'Copy paste to Here'!E213))),"Empty Cell")</f>
        <v>Empty Cell</v>
      </c>
      <c r="B209" s="49">
        <f>'Copy paste to Here'!C213</f>
        <v>0</v>
      </c>
      <c r="C209" s="50"/>
      <c r="D209" s="50"/>
      <c r="E209" s="51"/>
      <c r="F209" s="51">
        <f t="shared" si="9"/>
        <v>0</v>
      </c>
      <c r="G209" s="52">
        <f t="shared" si="7"/>
        <v>0</v>
      </c>
      <c r="H209" s="55">
        <f t="shared" si="8"/>
        <v>0</v>
      </c>
    </row>
    <row r="210" spans="1:8" s="54" customFormat="1" hidden="1">
      <c r="A210" s="48" t="str">
        <f>IF((LEN('Copy paste to Here'!G214))&gt;5,((CONCATENATE('Copy paste to Here'!G214," &amp; ",'Copy paste to Here'!D214,"  &amp;  ",'Copy paste to Here'!E214))),"Empty Cell")</f>
        <v>Empty Cell</v>
      </c>
      <c r="B210" s="49">
        <f>'Copy paste to Here'!C214</f>
        <v>0</v>
      </c>
      <c r="C210" s="50"/>
      <c r="D210" s="50"/>
      <c r="E210" s="51"/>
      <c r="F210" s="51">
        <f t="shared" si="9"/>
        <v>0</v>
      </c>
      <c r="G210" s="52">
        <f t="shared" si="7"/>
        <v>0</v>
      </c>
      <c r="H210" s="55">
        <f t="shared" si="8"/>
        <v>0</v>
      </c>
    </row>
    <row r="211" spans="1:8" s="54" customFormat="1" hidden="1">
      <c r="A211" s="48" t="str">
        <f>IF((LEN('Copy paste to Here'!G215))&gt;5,((CONCATENATE('Copy paste to Here'!G215," &amp; ",'Copy paste to Here'!D215,"  &amp;  ",'Copy paste to Here'!E215))),"Empty Cell")</f>
        <v>Empty Cell</v>
      </c>
      <c r="B211" s="49">
        <f>'Copy paste to Here'!C215</f>
        <v>0</v>
      </c>
      <c r="C211" s="50"/>
      <c r="D211" s="50"/>
      <c r="E211" s="51"/>
      <c r="F211" s="51">
        <f t="shared" ref="F211:F274" si="10">D211*E211</f>
        <v>0</v>
      </c>
      <c r="G211" s="52">
        <f t="shared" ref="G211:G274" si="11">E211*$E$14</f>
        <v>0</v>
      </c>
      <c r="H211" s="55">
        <f t="shared" ref="H211:H274" si="12">D211*G211</f>
        <v>0</v>
      </c>
    </row>
    <row r="212" spans="1:8" s="54" customFormat="1" hidden="1">
      <c r="A212" s="48" t="str">
        <f>IF((LEN('Copy paste to Here'!G216))&gt;5,((CONCATENATE('Copy paste to Here'!G216," &amp; ",'Copy paste to Here'!D216,"  &amp;  ",'Copy paste to Here'!E216))),"Empty Cell")</f>
        <v>Empty Cell</v>
      </c>
      <c r="B212" s="49">
        <f>'Copy paste to Here'!C216</f>
        <v>0</v>
      </c>
      <c r="C212" s="50"/>
      <c r="D212" s="50"/>
      <c r="E212" s="51"/>
      <c r="F212" s="51">
        <f t="shared" si="10"/>
        <v>0</v>
      </c>
      <c r="G212" s="52">
        <f t="shared" si="11"/>
        <v>0</v>
      </c>
      <c r="H212" s="55">
        <f t="shared" si="12"/>
        <v>0</v>
      </c>
    </row>
    <row r="213" spans="1:8" s="54" customFormat="1" hidden="1">
      <c r="A213" s="48" t="str">
        <f>IF((LEN('Copy paste to Here'!G217))&gt;5,((CONCATENATE('Copy paste to Here'!G217," &amp; ",'Copy paste to Here'!D217,"  &amp;  ",'Copy paste to Here'!E217))),"Empty Cell")</f>
        <v>Empty Cell</v>
      </c>
      <c r="B213" s="49">
        <f>'Copy paste to Here'!C217</f>
        <v>0</v>
      </c>
      <c r="C213" s="50"/>
      <c r="D213" s="50"/>
      <c r="E213" s="51"/>
      <c r="F213" s="51">
        <f t="shared" si="10"/>
        <v>0</v>
      </c>
      <c r="G213" s="52">
        <f t="shared" si="11"/>
        <v>0</v>
      </c>
      <c r="H213" s="55">
        <f t="shared" si="12"/>
        <v>0</v>
      </c>
    </row>
    <row r="214" spans="1:8" s="54" customFormat="1" hidden="1">
      <c r="A214" s="48" t="str">
        <f>IF((LEN('Copy paste to Here'!G218))&gt;5,((CONCATENATE('Copy paste to Here'!G218," &amp; ",'Copy paste to Here'!D218,"  &amp;  ",'Copy paste to Here'!E218))),"Empty Cell")</f>
        <v>Empty Cell</v>
      </c>
      <c r="B214" s="49">
        <f>'Copy paste to Here'!C218</f>
        <v>0</v>
      </c>
      <c r="C214" s="50"/>
      <c r="D214" s="50"/>
      <c r="E214" s="51"/>
      <c r="F214" s="51">
        <f t="shared" si="10"/>
        <v>0</v>
      </c>
      <c r="G214" s="52">
        <f t="shared" si="11"/>
        <v>0</v>
      </c>
      <c r="H214" s="55">
        <f t="shared" si="12"/>
        <v>0</v>
      </c>
    </row>
    <row r="215" spans="1:8" s="54" customFormat="1" hidden="1">
      <c r="A215" s="48" t="str">
        <f>IF((LEN('Copy paste to Here'!G219))&gt;5,((CONCATENATE('Copy paste to Here'!G219," &amp; ",'Copy paste to Here'!D219,"  &amp;  ",'Copy paste to Here'!E219))),"Empty Cell")</f>
        <v>Empty Cell</v>
      </c>
      <c r="B215" s="49">
        <f>'Copy paste to Here'!C219</f>
        <v>0</v>
      </c>
      <c r="C215" s="50"/>
      <c r="D215" s="50"/>
      <c r="E215" s="51"/>
      <c r="F215" s="51">
        <f t="shared" si="10"/>
        <v>0</v>
      </c>
      <c r="G215" s="52">
        <f t="shared" si="11"/>
        <v>0</v>
      </c>
      <c r="H215" s="55">
        <f t="shared" si="12"/>
        <v>0</v>
      </c>
    </row>
    <row r="216" spans="1:8" s="54" customFormat="1" hidden="1">
      <c r="A216" s="48" t="str">
        <f>IF((LEN('Copy paste to Here'!G220))&gt;5,((CONCATENATE('Copy paste to Here'!G220," &amp; ",'Copy paste to Here'!D220,"  &amp;  ",'Copy paste to Here'!E220))),"Empty Cell")</f>
        <v>Empty Cell</v>
      </c>
      <c r="B216" s="49">
        <f>'Copy paste to Here'!C220</f>
        <v>0</v>
      </c>
      <c r="C216" s="50"/>
      <c r="D216" s="50"/>
      <c r="E216" s="51"/>
      <c r="F216" s="51">
        <f t="shared" si="10"/>
        <v>0</v>
      </c>
      <c r="G216" s="52">
        <f t="shared" si="11"/>
        <v>0</v>
      </c>
      <c r="H216" s="55">
        <f t="shared" si="12"/>
        <v>0</v>
      </c>
    </row>
    <row r="217" spans="1:8" s="54" customFormat="1" hidden="1">
      <c r="A217" s="48" t="str">
        <f>IF((LEN('Copy paste to Here'!G221))&gt;5,((CONCATENATE('Copy paste to Here'!G221," &amp; ",'Copy paste to Here'!D221,"  &amp;  ",'Copy paste to Here'!E221))),"Empty Cell")</f>
        <v>Empty Cell</v>
      </c>
      <c r="B217" s="49">
        <f>'Copy paste to Here'!C221</f>
        <v>0</v>
      </c>
      <c r="C217" s="50"/>
      <c r="D217" s="50"/>
      <c r="E217" s="51"/>
      <c r="F217" s="51">
        <f t="shared" si="10"/>
        <v>0</v>
      </c>
      <c r="G217" s="52">
        <f t="shared" si="11"/>
        <v>0</v>
      </c>
      <c r="H217" s="55">
        <f t="shared" si="12"/>
        <v>0</v>
      </c>
    </row>
    <row r="218" spans="1:8" s="54" customFormat="1" hidden="1">
      <c r="A218" s="48" t="str">
        <f>IF((LEN('Copy paste to Here'!G222))&gt;5,((CONCATENATE('Copy paste to Here'!G222," &amp; ",'Copy paste to Here'!D222,"  &amp;  ",'Copy paste to Here'!E222))),"Empty Cell")</f>
        <v>Empty Cell</v>
      </c>
      <c r="B218" s="49">
        <f>'Copy paste to Here'!C222</f>
        <v>0</v>
      </c>
      <c r="C218" s="50"/>
      <c r="D218" s="50"/>
      <c r="E218" s="51"/>
      <c r="F218" s="51">
        <f t="shared" si="10"/>
        <v>0</v>
      </c>
      <c r="G218" s="52">
        <f t="shared" si="11"/>
        <v>0</v>
      </c>
      <c r="H218" s="55">
        <f t="shared" si="12"/>
        <v>0</v>
      </c>
    </row>
    <row r="219" spans="1:8" s="54" customFormat="1" hidden="1">
      <c r="A219" s="48" t="str">
        <f>IF((LEN('Copy paste to Here'!G223))&gt;5,((CONCATENATE('Copy paste to Here'!G223," &amp; ",'Copy paste to Here'!D223,"  &amp;  ",'Copy paste to Here'!E223))),"Empty Cell")</f>
        <v>Empty Cell</v>
      </c>
      <c r="B219" s="49">
        <f>'Copy paste to Here'!C223</f>
        <v>0</v>
      </c>
      <c r="C219" s="50"/>
      <c r="D219" s="50"/>
      <c r="E219" s="51"/>
      <c r="F219" s="51">
        <f t="shared" si="10"/>
        <v>0</v>
      </c>
      <c r="G219" s="52">
        <f t="shared" si="11"/>
        <v>0</v>
      </c>
      <c r="H219" s="55">
        <f t="shared" si="12"/>
        <v>0</v>
      </c>
    </row>
    <row r="220" spans="1:8" s="54" customFormat="1" hidden="1">
      <c r="A220" s="48" t="str">
        <f>IF((LEN('Copy paste to Here'!G224))&gt;5,((CONCATENATE('Copy paste to Here'!G224," &amp; ",'Copy paste to Here'!D224,"  &amp;  ",'Copy paste to Here'!E224))),"Empty Cell")</f>
        <v>Empty Cell</v>
      </c>
      <c r="B220" s="49">
        <f>'Copy paste to Here'!C224</f>
        <v>0</v>
      </c>
      <c r="C220" s="50"/>
      <c r="D220" s="50"/>
      <c r="E220" s="51"/>
      <c r="F220" s="51">
        <f t="shared" si="10"/>
        <v>0</v>
      </c>
      <c r="G220" s="52">
        <f t="shared" si="11"/>
        <v>0</v>
      </c>
      <c r="H220" s="55">
        <f t="shared" si="12"/>
        <v>0</v>
      </c>
    </row>
    <row r="221" spans="1:8" s="54" customFormat="1" hidden="1">
      <c r="A221" s="48" t="str">
        <f>IF((LEN('Copy paste to Here'!G225))&gt;5,((CONCATENATE('Copy paste to Here'!G225," &amp; ",'Copy paste to Here'!D225,"  &amp;  ",'Copy paste to Here'!E225))),"Empty Cell")</f>
        <v>Empty Cell</v>
      </c>
      <c r="B221" s="49">
        <f>'Copy paste to Here'!C225</f>
        <v>0</v>
      </c>
      <c r="C221" s="50"/>
      <c r="D221" s="50"/>
      <c r="E221" s="51"/>
      <c r="F221" s="51">
        <f t="shared" si="10"/>
        <v>0</v>
      </c>
      <c r="G221" s="52">
        <f t="shared" si="11"/>
        <v>0</v>
      </c>
      <c r="H221" s="55">
        <f t="shared" si="12"/>
        <v>0</v>
      </c>
    </row>
    <row r="222" spans="1:8" s="54" customFormat="1" hidden="1">
      <c r="A222" s="48" t="str">
        <f>IF((LEN('Copy paste to Here'!G226))&gt;5,((CONCATENATE('Copy paste to Here'!G226," &amp; ",'Copy paste to Here'!D226,"  &amp;  ",'Copy paste to Here'!E226))),"Empty Cell")</f>
        <v>Empty Cell</v>
      </c>
      <c r="B222" s="49">
        <f>'Copy paste to Here'!C226</f>
        <v>0</v>
      </c>
      <c r="C222" s="50"/>
      <c r="D222" s="50"/>
      <c r="E222" s="51"/>
      <c r="F222" s="51">
        <f t="shared" si="10"/>
        <v>0</v>
      </c>
      <c r="G222" s="52">
        <f t="shared" si="11"/>
        <v>0</v>
      </c>
      <c r="H222" s="55">
        <f t="shared" si="12"/>
        <v>0</v>
      </c>
    </row>
    <row r="223" spans="1:8" s="54" customFormat="1" hidden="1">
      <c r="A223" s="48" t="str">
        <f>IF((LEN('Copy paste to Here'!G227))&gt;5,((CONCATENATE('Copy paste to Here'!G227," &amp; ",'Copy paste to Here'!D227,"  &amp;  ",'Copy paste to Here'!E227))),"Empty Cell")</f>
        <v>Empty Cell</v>
      </c>
      <c r="B223" s="49">
        <f>'Copy paste to Here'!C227</f>
        <v>0</v>
      </c>
      <c r="C223" s="50"/>
      <c r="D223" s="50"/>
      <c r="E223" s="51"/>
      <c r="F223" s="51">
        <f t="shared" si="10"/>
        <v>0</v>
      </c>
      <c r="G223" s="52">
        <f t="shared" si="11"/>
        <v>0</v>
      </c>
      <c r="H223" s="55">
        <f t="shared" si="12"/>
        <v>0</v>
      </c>
    </row>
    <row r="224" spans="1:8" s="54" customFormat="1" hidden="1">
      <c r="A224" s="48" t="str">
        <f>IF((LEN('Copy paste to Here'!G228))&gt;5,((CONCATENATE('Copy paste to Here'!G228," &amp; ",'Copy paste to Here'!D228,"  &amp;  ",'Copy paste to Here'!E228))),"Empty Cell")</f>
        <v>Empty Cell</v>
      </c>
      <c r="B224" s="49">
        <f>'Copy paste to Here'!C228</f>
        <v>0</v>
      </c>
      <c r="C224" s="50"/>
      <c r="D224" s="50"/>
      <c r="E224" s="51"/>
      <c r="F224" s="51">
        <f t="shared" si="10"/>
        <v>0</v>
      </c>
      <c r="G224" s="52">
        <f t="shared" si="11"/>
        <v>0</v>
      </c>
      <c r="H224" s="55">
        <f t="shared" si="12"/>
        <v>0</v>
      </c>
    </row>
    <row r="225" spans="1:8" s="54" customFormat="1" hidden="1">
      <c r="A225" s="48" t="str">
        <f>IF((LEN('Copy paste to Here'!G229))&gt;5,((CONCATENATE('Copy paste to Here'!G229," &amp; ",'Copy paste to Here'!D229,"  &amp;  ",'Copy paste to Here'!E229))),"Empty Cell")</f>
        <v>Empty Cell</v>
      </c>
      <c r="B225" s="49">
        <f>'Copy paste to Here'!C229</f>
        <v>0</v>
      </c>
      <c r="C225" s="50"/>
      <c r="D225" s="50"/>
      <c r="E225" s="51"/>
      <c r="F225" s="51">
        <f t="shared" si="10"/>
        <v>0</v>
      </c>
      <c r="G225" s="52">
        <f t="shared" si="11"/>
        <v>0</v>
      </c>
      <c r="H225" s="55">
        <f t="shared" si="12"/>
        <v>0</v>
      </c>
    </row>
    <row r="226" spans="1:8" s="54" customFormat="1" hidden="1">
      <c r="A226" s="48" t="str">
        <f>IF((LEN('Copy paste to Here'!G230))&gt;5,((CONCATENATE('Copy paste to Here'!G230," &amp; ",'Copy paste to Here'!D230,"  &amp;  ",'Copy paste to Here'!E230))),"Empty Cell")</f>
        <v>Empty Cell</v>
      </c>
      <c r="B226" s="49">
        <f>'Copy paste to Here'!C230</f>
        <v>0</v>
      </c>
      <c r="C226" s="50"/>
      <c r="D226" s="50"/>
      <c r="E226" s="51"/>
      <c r="F226" s="51">
        <f t="shared" si="10"/>
        <v>0</v>
      </c>
      <c r="G226" s="52">
        <f t="shared" si="11"/>
        <v>0</v>
      </c>
      <c r="H226" s="55">
        <f t="shared" si="12"/>
        <v>0</v>
      </c>
    </row>
    <row r="227" spans="1:8" s="54" customFormat="1" hidden="1">
      <c r="A227" s="48" t="str">
        <f>IF((LEN('Copy paste to Here'!G231))&gt;5,((CONCATENATE('Copy paste to Here'!G231," &amp; ",'Copy paste to Here'!D231,"  &amp;  ",'Copy paste to Here'!E231))),"Empty Cell")</f>
        <v>Empty Cell</v>
      </c>
      <c r="B227" s="49">
        <f>'Copy paste to Here'!C231</f>
        <v>0</v>
      </c>
      <c r="C227" s="50"/>
      <c r="D227" s="50"/>
      <c r="E227" s="51"/>
      <c r="F227" s="51">
        <f t="shared" si="10"/>
        <v>0</v>
      </c>
      <c r="G227" s="52">
        <f t="shared" si="11"/>
        <v>0</v>
      </c>
      <c r="H227" s="55">
        <f t="shared" si="12"/>
        <v>0</v>
      </c>
    </row>
    <row r="228" spans="1:8" s="54" customFormat="1" hidden="1">
      <c r="A228" s="48" t="str">
        <f>IF((LEN('Copy paste to Here'!G232))&gt;5,((CONCATENATE('Copy paste to Here'!G232," &amp; ",'Copy paste to Here'!D232,"  &amp;  ",'Copy paste to Here'!E232))),"Empty Cell")</f>
        <v>Empty Cell</v>
      </c>
      <c r="B228" s="49">
        <f>'Copy paste to Here'!C232</f>
        <v>0</v>
      </c>
      <c r="C228" s="50"/>
      <c r="D228" s="50"/>
      <c r="E228" s="51"/>
      <c r="F228" s="51">
        <f t="shared" si="10"/>
        <v>0</v>
      </c>
      <c r="G228" s="52">
        <f t="shared" si="11"/>
        <v>0</v>
      </c>
      <c r="H228" s="55">
        <f t="shared" si="12"/>
        <v>0</v>
      </c>
    </row>
    <row r="229" spans="1:8" s="54" customFormat="1" hidden="1">
      <c r="A229" s="48" t="str">
        <f>IF((LEN('Copy paste to Here'!G233))&gt;5,((CONCATENATE('Copy paste to Here'!G233," &amp; ",'Copy paste to Here'!D233,"  &amp;  ",'Copy paste to Here'!E233))),"Empty Cell")</f>
        <v>Empty Cell</v>
      </c>
      <c r="B229" s="49">
        <f>'Copy paste to Here'!C233</f>
        <v>0</v>
      </c>
      <c r="C229" s="50"/>
      <c r="D229" s="50"/>
      <c r="E229" s="51"/>
      <c r="F229" s="51">
        <f t="shared" si="10"/>
        <v>0</v>
      </c>
      <c r="G229" s="52">
        <f t="shared" si="11"/>
        <v>0</v>
      </c>
      <c r="H229" s="55">
        <f t="shared" si="12"/>
        <v>0</v>
      </c>
    </row>
    <row r="230" spans="1:8" s="54" customFormat="1" hidden="1">
      <c r="A230" s="48" t="str">
        <f>IF((LEN('Copy paste to Here'!G234))&gt;5,((CONCATENATE('Copy paste to Here'!G234," &amp; ",'Copy paste to Here'!D234,"  &amp;  ",'Copy paste to Here'!E234))),"Empty Cell")</f>
        <v>Empty Cell</v>
      </c>
      <c r="B230" s="49">
        <f>'Copy paste to Here'!C234</f>
        <v>0</v>
      </c>
      <c r="C230" s="50"/>
      <c r="D230" s="50"/>
      <c r="E230" s="51"/>
      <c r="F230" s="51">
        <f t="shared" si="10"/>
        <v>0</v>
      </c>
      <c r="G230" s="52">
        <f t="shared" si="11"/>
        <v>0</v>
      </c>
      <c r="H230" s="55">
        <f t="shared" si="12"/>
        <v>0</v>
      </c>
    </row>
    <row r="231" spans="1:8" s="54" customFormat="1" hidden="1">
      <c r="A231" s="48" t="str">
        <f>IF((LEN('Copy paste to Here'!G235))&gt;5,((CONCATENATE('Copy paste to Here'!G235," &amp; ",'Copy paste to Here'!D235,"  &amp;  ",'Copy paste to Here'!E235))),"Empty Cell")</f>
        <v>Empty Cell</v>
      </c>
      <c r="B231" s="49">
        <f>'Copy paste to Here'!C235</f>
        <v>0</v>
      </c>
      <c r="C231" s="50"/>
      <c r="D231" s="50"/>
      <c r="E231" s="51"/>
      <c r="F231" s="51">
        <f t="shared" si="10"/>
        <v>0</v>
      </c>
      <c r="G231" s="52">
        <f t="shared" si="11"/>
        <v>0</v>
      </c>
      <c r="H231" s="55">
        <f t="shared" si="12"/>
        <v>0</v>
      </c>
    </row>
    <row r="232" spans="1:8" s="54" customFormat="1" hidden="1">
      <c r="A232" s="48" t="str">
        <f>IF((LEN('Copy paste to Here'!G236))&gt;5,((CONCATENATE('Copy paste to Here'!G236," &amp; ",'Copy paste to Here'!D236,"  &amp;  ",'Copy paste to Here'!E236))),"Empty Cell")</f>
        <v>Empty Cell</v>
      </c>
      <c r="B232" s="49">
        <f>'Copy paste to Here'!C236</f>
        <v>0</v>
      </c>
      <c r="C232" s="50"/>
      <c r="D232" s="50"/>
      <c r="E232" s="51"/>
      <c r="F232" s="51">
        <f t="shared" si="10"/>
        <v>0</v>
      </c>
      <c r="G232" s="52">
        <f t="shared" si="11"/>
        <v>0</v>
      </c>
      <c r="H232" s="55">
        <f t="shared" si="12"/>
        <v>0</v>
      </c>
    </row>
    <row r="233" spans="1:8" s="54" customFormat="1" hidden="1">
      <c r="A233" s="48" t="str">
        <f>IF((LEN('Copy paste to Here'!G237))&gt;5,((CONCATENATE('Copy paste to Here'!G237," &amp; ",'Copy paste to Here'!D237,"  &amp;  ",'Copy paste to Here'!E237))),"Empty Cell")</f>
        <v>Empty Cell</v>
      </c>
      <c r="B233" s="49">
        <f>'Copy paste to Here'!C237</f>
        <v>0</v>
      </c>
      <c r="C233" s="50"/>
      <c r="D233" s="50"/>
      <c r="E233" s="51"/>
      <c r="F233" s="51">
        <f t="shared" si="10"/>
        <v>0</v>
      </c>
      <c r="G233" s="52">
        <f t="shared" si="11"/>
        <v>0</v>
      </c>
      <c r="H233" s="55">
        <f t="shared" si="12"/>
        <v>0</v>
      </c>
    </row>
    <row r="234" spans="1:8" s="54" customFormat="1" hidden="1">
      <c r="A234" s="48" t="str">
        <f>IF((LEN('Copy paste to Here'!G238))&gt;5,((CONCATENATE('Copy paste to Here'!G238," &amp; ",'Copy paste to Here'!D238,"  &amp;  ",'Copy paste to Here'!E238))),"Empty Cell")</f>
        <v>Empty Cell</v>
      </c>
      <c r="B234" s="49">
        <f>'Copy paste to Here'!C238</f>
        <v>0</v>
      </c>
      <c r="C234" s="50"/>
      <c r="D234" s="50"/>
      <c r="E234" s="51"/>
      <c r="F234" s="51">
        <f t="shared" si="10"/>
        <v>0</v>
      </c>
      <c r="G234" s="52">
        <f t="shared" si="11"/>
        <v>0</v>
      </c>
      <c r="H234" s="55">
        <f t="shared" si="12"/>
        <v>0</v>
      </c>
    </row>
    <row r="235" spans="1:8" s="54" customFormat="1" hidden="1">
      <c r="A235" s="48" t="str">
        <f>IF((LEN('Copy paste to Here'!G239))&gt;5,((CONCATENATE('Copy paste to Here'!G239," &amp; ",'Copy paste to Here'!D239,"  &amp;  ",'Copy paste to Here'!E239))),"Empty Cell")</f>
        <v>Empty Cell</v>
      </c>
      <c r="B235" s="49">
        <f>'Copy paste to Here'!C239</f>
        <v>0</v>
      </c>
      <c r="C235" s="50"/>
      <c r="D235" s="50"/>
      <c r="E235" s="51"/>
      <c r="F235" s="51">
        <f t="shared" si="10"/>
        <v>0</v>
      </c>
      <c r="G235" s="52">
        <f t="shared" si="11"/>
        <v>0</v>
      </c>
      <c r="H235" s="55">
        <f t="shared" si="12"/>
        <v>0</v>
      </c>
    </row>
    <row r="236" spans="1:8" s="54" customFormat="1" hidden="1">
      <c r="A236" s="48" t="str">
        <f>IF((LEN('Copy paste to Here'!G240))&gt;5,((CONCATENATE('Copy paste to Here'!G240," &amp; ",'Copy paste to Here'!D240,"  &amp;  ",'Copy paste to Here'!E240))),"Empty Cell")</f>
        <v>Empty Cell</v>
      </c>
      <c r="B236" s="49">
        <f>'Copy paste to Here'!C240</f>
        <v>0</v>
      </c>
      <c r="C236" s="50"/>
      <c r="D236" s="50"/>
      <c r="E236" s="51"/>
      <c r="F236" s="51">
        <f t="shared" si="10"/>
        <v>0</v>
      </c>
      <c r="G236" s="52">
        <f t="shared" si="11"/>
        <v>0</v>
      </c>
      <c r="H236" s="55">
        <f t="shared" si="12"/>
        <v>0</v>
      </c>
    </row>
    <row r="237" spans="1:8" s="54" customFormat="1" hidden="1">
      <c r="A237" s="48" t="str">
        <f>IF((LEN('Copy paste to Here'!G241))&gt;5,((CONCATENATE('Copy paste to Here'!G241," &amp; ",'Copy paste to Here'!D241,"  &amp;  ",'Copy paste to Here'!E241))),"Empty Cell")</f>
        <v>Empty Cell</v>
      </c>
      <c r="B237" s="49">
        <f>'Copy paste to Here'!C241</f>
        <v>0</v>
      </c>
      <c r="C237" s="50"/>
      <c r="D237" s="50"/>
      <c r="E237" s="51"/>
      <c r="F237" s="51">
        <f t="shared" si="10"/>
        <v>0</v>
      </c>
      <c r="G237" s="52">
        <f t="shared" si="11"/>
        <v>0</v>
      </c>
      <c r="H237" s="55">
        <f t="shared" si="12"/>
        <v>0</v>
      </c>
    </row>
    <row r="238" spans="1:8" s="54" customFormat="1" hidden="1">
      <c r="A238" s="48" t="str">
        <f>IF((LEN('Copy paste to Here'!G242))&gt;5,((CONCATENATE('Copy paste to Here'!G242," &amp; ",'Copy paste to Here'!D242,"  &amp;  ",'Copy paste to Here'!E242))),"Empty Cell")</f>
        <v>Empty Cell</v>
      </c>
      <c r="B238" s="49">
        <f>'Copy paste to Here'!C242</f>
        <v>0</v>
      </c>
      <c r="C238" s="50"/>
      <c r="D238" s="50"/>
      <c r="E238" s="51"/>
      <c r="F238" s="51">
        <f t="shared" si="10"/>
        <v>0</v>
      </c>
      <c r="G238" s="52">
        <f t="shared" si="11"/>
        <v>0</v>
      </c>
      <c r="H238" s="55">
        <f t="shared" si="12"/>
        <v>0</v>
      </c>
    </row>
    <row r="239" spans="1:8" s="54" customFormat="1" hidden="1">
      <c r="A239" s="48" t="str">
        <f>IF((LEN('Copy paste to Here'!G243))&gt;5,((CONCATENATE('Copy paste to Here'!G243," &amp; ",'Copy paste to Here'!D243,"  &amp;  ",'Copy paste to Here'!E243))),"Empty Cell")</f>
        <v>Empty Cell</v>
      </c>
      <c r="B239" s="49">
        <f>'Copy paste to Here'!C243</f>
        <v>0</v>
      </c>
      <c r="C239" s="50"/>
      <c r="D239" s="50"/>
      <c r="E239" s="51"/>
      <c r="F239" s="51">
        <f t="shared" si="10"/>
        <v>0</v>
      </c>
      <c r="G239" s="52">
        <f t="shared" si="11"/>
        <v>0</v>
      </c>
      <c r="H239" s="55">
        <f t="shared" si="12"/>
        <v>0</v>
      </c>
    </row>
    <row r="240" spans="1:8" s="54" customFormat="1" hidden="1">
      <c r="A240" s="48" t="str">
        <f>IF((LEN('Copy paste to Here'!G244))&gt;5,((CONCATENATE('Copy paste to Here'!G244," &amp; ",'Copy paste to Here'!D244,"  &amp;  ",'Copy paste to Here'!E244))),"Empty Cell")</f>
        <v>Empty Cell</v>
      </c>
      <c r="B240" s="49">
        <f>'Copy paste to Here'!C244</f>
        <v>0</v>
      </c>
      <c r="C240" s="50"/>
      <c r="D240" s="50"/>
      <c r="E240" s="51"/>
      <c r="F240" s="51">
        <f t="shared" si="10"/>
        <v>0</v>
      </c>
      <c r="G240" s="52">
        <f t="shared" si="11"/>
        <v>0</v>
      </c>
      <c r="H240" s="55">
        <f t="shared" si="12"/>
        <v>0</v>
      </c>
    </row>
    <row r="241" spans="1:8" s="54" customFormat="1" hidden="1">
      <c r="A241" s="48" t="str">
        <f>IF((LEN('Copy paste to Here'!G245))&gt;5,((CONCATENATE('Copy paste to Here'!G245," &amp; ",'Copy paste to Here'!D245,"  &amp;  ",'Copy paste to Here'!E245))),"Empty Cell")</f>
        <v>Empty Cell</v>
      </c>
      <c r="B241" s="49">
        <f>'Copy paste to Here'!C245</f>
        <v>0</v>
      </c>
      <c r="C241" s="50"/>
      <c r="D241" s="50"/>
      <c r="E241" s="51"/>
      <c r="F241" s="51">
        <f t="shared" si="10"/>
        <v>0</v>
      </c>
      <c r="G241" s="52">
        <f t="shared" si="11"/>
        <v>0</v>
      </c>
      <c r="H241" s="55">
        <f t="shared" si="12"/>
        <v>0</v>
      </c>
    </row>
    <row r="242" spans="1:8" s="54" customFormat="1" hidden="1">
      <c r="A242" s="48" t="str">
        <f>IF((LEN('Copy paste to Here'!G246))&gt;5,((CONCATENATE('Copy paste to Here'!G246," &amp; ",'Copy paste to Here'!D246,"  &amp;  ",'Copy paste to Here'!E246))),"Empty Cell")</f>
        <v>Empty Cell</v>
      </c>
      <c r="B242" s="49">
        <f>'Copy paste to Here'!C246</f>
        <v>0</v>
      </c>
      <c r="C242" s="50"/>
      <c r="D242" s="50"/>
      <c r="E242" s="51"/>
      <c r="F242" s="51">
        <f t="shared" si="10"/>
        <v>0</v>
      </c>
      <c r="G242" s="52">
        <f t="shared" si="11"/>
        <v>0</v>
      </c>
      <c r="H242" s="55">
        <f t="shared" si="12"/>
        <v>0</v>
      </c>
    </row>
    <row r="243" spans="1:8" s="54" customFormat="1" hidden="1">
      <c r="A243" s="48" t="str">
        <f>IF((LEN('Copy paste to Here'!G247))&gt;5,((CONCATENATE('Copy paste to Here'!G247," &amp; ",'Copy paste to Here'!D247,"  &amp;  ",'Copy paste to Here'!E247))),"Empty Cell")</f>
        <v>Empty Cell</v>
      </c>
      <c r="B243" s="49">
        <f>'Copy paste to Here'!C247</f>
        <v>0</v>
      </c>
      <c r="C243" s="50"/>
      <c r="D243" s="50"/>
      <c r="E243" s="51"/>
      <c r="F243" s="51">
        <f t="shared" si="10"/>
        <v>0</v>
      </c>
      <c r="G243" s="52">
        <f t="shared" si="11"/>
        <v>0</v>
      </c>
      <c r="H243" s="55">
        <f t="shared" si="12"/>
        <v>0</v>
      </c>
    </row>
    <row r="244" spans="1:8" s="54" customFormat="1" hidden="1">
      <c r="A244" s="48" t="str">
        <f>IF((LEN('Copy paste to Here'!G248))&gt;5,((CONCATENATE('Copy paste to Here'!G248," &amp; ",'Copy paste to Here'!D248,"  &amp;  ",'Copy paste to Here'!E248))),"Empty Cell")</f>
        <v>Empty Cell</v>
      </c>
      <c r="B244" s="49">
        <f>'Copy paste to Here'!C248</f>
        <v>0</v>
      </c>
      <c r="C244" s="50"/>
      <c r="D244" s="50"/>
      <c r="E244" s="51"/>
      <c r="F244" s="51">
        <f t="shared" si="10"/>
        <v>0</v>
      </c>
      <c r="G244" s="52">
        <f t="shared" si="11"/>
        <v>0</v>
      </c>
      <c r="H244" s="55">
        <f t="shared" si="12"/>
        <v>0</v>
      </c>
    </row>
    <row r="245" spans="1:8" s="54" customFormat="1" hidden="1">
      <c r="A245" s="48" t="str">
        <f>IF((LEN('Copy paste to Here'!G249))&gt;5,((CONCATENATE('Copy paste to Here'!G249," &amp; ",'Copy paste to Here'!D249,"  &amp;  ",'Copy paste to Here'!E249))),"Empty Cell")</f>
        <v>Empty Cell</v>
      </c>
      <c r="B245" s="49">
        <f>'Copy paste to Here'!C249</f>
        <v>0</v>
      </c>
      <c r="C245" s="50"/>
      <c r="D245" s="50"/>
      <c r="E245" s="51"/>
      <c r="F245" s="51">
        <f t="shared" si="10"/>
        <v>0</v>
      </c>
      <c r="G245" s="52">
        <f t="shared" si="11"/>
        <v>0</v>
      </c>
      <c r="H245" s="55">
        <f t="shared" si="12"/>
        <v>0</v>
      </c>
    </row>
    <row r="246" spans="1:8" s="54" customFormat="1" hidden="1">
      <c r="A246" s="48" t="str">
        <f>IF((LEN('Copy paste to Here'!G250))&gt;5,((CONCATENATE('Copy paste to Here'!G250," &amp; ",'Copy paste to Here'!D250,"  &amp;  ",'Copy paste to Here'!E250))),"Empty Cell")</f>
        <v>Empty Cell</v>
      </c>
      <c r="B246" s="49">
        <f>'Copy paste to Here'!C250</f>
        <v>0</v>
      </c>
      <c r="C246" s="50"/>
      <c r="D246" s="50"/>
      <c r="E246" s="51"/>
      <c r="F246" s="51">
        <f t="shared" si="10"/>
        <v>0</v>
      </c>
      <c r="G246" s="52">
        <f t="shared" si="11"/>
        <v>0</v>
      </c>
      <c r="H246" s="55">
        <f t="shared" si="12"/>
        <v>0</v>
      </c>
    </row>
    <row r="247" spans="1:8" s="54" customFormat="1" hidden="1">
      <c r="A247" s="48" t="str">
        <f>IF((LEN('Copy paste to Here'!G251))&gt;5,((CONCATENATE('Copy paste to Here'!G251," &amp; ",'Copy paste to Here'!D251,"  &amp;  ",'Copy paste to Here'!E251))),"Empty Cell")</f>
        <v>Empty Cell</v>
      </c>
      <c r="B247" s="49">
        <f>'Copy paste to Here'!C251</f>
        <v>0</v>
      </c>
      <c r="C247" s="50"/>
      <c r="D247" s="50"/>
      <c r="E247" s="51"/>
      <c r="F247" s="51">
        <f t="shared" si="10"/>
        <v>0</v>
      </c>
      <c r="G247" s="52">
        <f t="shared" si="11"/>
        <v>0</v>
      </c>
      <c r="H247" s="55">
        <f t="shared" si="12"/>
        <v>0</v>
      </c>
    </row>
    <row r="248" spans="1:8" s="54" customFormat="1" hidden="1">
      <c r="A248" s="48" t="str">
        <f>IF((LEN('Copy paste to Here'!G252))&gt;5,((CONCATENATE('Copy paste to Here'!G252," &amp; ",'Copy paste to Here'!D252,"  &amp;  ",'Copy paste to Here'!E252))),"Empty Cell")</f>
        <v>Empty Cell</v>
      </c>
      <c r="B248" s="49">
        <f>'Copy paste to Here'!C252</f>
        <v>0</v>
      </c>
      <c r="C248" s="50"/>
      <c r="D248" s="50"/>
      <c r="E248" s="51"/>
      <c r="F248" s="51">
        <f t="shared" si="10"/>
        <v>0</v>
      </c>
      <c r="G248" s="52">
        <f t="shared" si="11"/>
        <v>0</v>
      </c>
      <c r="H248" s="55">
        <f t="shared" si="12"/>
        <v>0</v>
      </c>
    </row>
    <row r="249" spans="1:8" s="54" customFormat="1" hidden="1">
      <c r="A249" s="48" t="str">
        <f>IF((LEN('Copy paste to Here'!G253))&gt;5,((CONCATENATE('Copy paste to Here'!G253," &amp; ",'Copy paste to Here'!D253,"  &amp;  ",'Copy paste to Here'!E253))),"Empty Cell")</f>
        <v>Empty Cell</v>
      </c>
      <c r="B249" s="49">
        <f>'Copy paste to Here'!C253</f>
        <v>0</v>
      </c>
      <c r="C249" s="50"/>
      <c r="D249" s="50"/>
      <c r="E249" s="51"/>
      <c r="F249" s="51">
        <f t="shared" si="10"/>
        <v>0</v>
      </c>
      <c r="G249" s="52">
        <f t="shared" si="11"/>
        <v>0</v>
      </c>
      <c r="H249" s="55">
        <f t="shared" si="12"/>
        <v>0</v>
      </c>
    </row>
    <row r="250" spans="1:8" s="54" customFormat="1" hidden="1">
      <c r="A250" s="48" t="str">
        <f>IF((LEN('Copy paste to Here'!G254))&gt;5,((CONCATENATE('Copy paste to Here'!G254," &amp; ",'Copy paste to Here'!D254,"  &amp;  ",'Copy paste to Here'!E254))),"Empty Cell")</f>
        <v>Empty Cell</v>
      </c>
      <c r="B250" s="49">
        <f>'Copy paste to Here'!C254</f>
        <v>0</v>
      </c>
      <c r="C250" s="50"/>
      <c r="D250" s="50"/>
      <c r="E250" s="51"/>
      <c r="F250" s="51">
        <f t="shared" si="10"/>
        <v>0</v>
      </c>
      <c r="G250" s="52">
        <f t="shared" si="11"/>
        <v>0</v>
      </c>
      <c r="H250" s="55">
        <f t="shared" si="12"/>
        <v>0</v>
      </c>
    </row>
    <row r="251" spans="1:8" s="54" customFormat="1" hidden="1">
      <c r="A251" s="48" t="str">
        <f>IF((LEN('Copy paste to Here'!G255))&gt;5,((CONCATENATE('Copy paste to Here'!G255," &amp; ",'Copy paste to Here'!D255,"  &amp;  ",'Copy paste to Here'!E255))),"Empty Cell")</f>
        <v>Empty Cell</v>
      </c>
      <c r="B251" s="49">
        <f>'Copy paste to Here'!C255</f>
        <v>0</v>
      </c>
      <c r="C251" s="50"/>
      <c r="D251" s="50"/>
      <c r="E251" s="51"/>
      <c r="F251" s="51">
        <f t="shared" si="10"/>
        <v>0</v>
      </c>
      <c r="G251" s="52">
        <f t="shared" si="11"/>
        <v>0</v>
      </c>
      <c r="H251" s="55">
        <f t="shared" si="12"/>
        <v>0</v>
      </c>
    </row>
    <row r="252" spans="1:8" s="54" customFormat="1" hidden="1">
      <c r="A252" s="48" t="str">
        <f>IF((LEN('Copy paste to Here'!G256))&gt;5,((CONCATENATE('Copy paste to Here'!G256," &amp; ",'Copy paste to Here'!D256,"  &amp;  ",'Copy paste to Here'!E256))),"Empty Cell")</f>
        <v>Empty Cell</v>
      </c>
      <c r="B252" s="49">
        <f>'Copy paste to Here'!C256</f>
        <v>0</v>
      </c>
      <c r="C252" s="50"/>
      <c r="D252" s="50"/>
      <c r="E252" s="51"/>
      <c r="F252" s="51">
        <f t="shared" si="10"/>
        <v>0</v>
      </c>
      <c r="G252" s="52">
        <f t="shared" si="11"/>
        <v>0</v>
      </c>
      <c r="H252" s="55">
        <f t="shared" si="12"/>
        <v>0</v>
      </c>
    </row>
    <row r="253" spans="1:8" s="54" customFormat="1" hidden="1">
      <c r="A253" s="48" t="str">
        <f>IF((LEN('Copy paste to Here'!G257))&gt;5,((CONCATENATE('Copy paste to Here'!G257," &amp; ",'Copy paste to Here'!D257,"  &amp;  ",'Copy paste to Here'!E257))),"Empty Cell")</f>
        <v>Empty Cell</v>
      </c>
      <c r="B253" s="49">
        <f>'Copy paste to Here'!C257</f>
        <v>0</v>
      </c>
      <c r="C253" s="50"/>
      <c r="D253" s="50"/>
      <c r="E253" s="51"/>
      <c r="F253" s="51">
        <f t="shared" si="10"/>
        <v>0</v>
      </c>
      <c r="G253" s="52">
        <f t="shared" si="11"/>
        <v>0</v>
      </c>
      <c r="H253" s="55">
        <f t="shared" si="12"/>
        <v>0</v>
      </c>
    </row>
    <row r="254" spans="1:8" s="54" customFormat="1" hidden="1">
      <c r="A254" s="48" t="str">
        <f>IF((LEN('Copy paste to Here'!G258))&gt;5,((CONCATENATE('Copy paste to Here'!G258," &amp; ",'Copy paste to Here'!D258,"  &amp;  ",'Copy paste to Here'!E258))),"Empty Cell")</f>
        <v>Empty Cell</v>
      </c>
      <c r="B254" s="49">
        <f>'Copy paste to Here'!C258</f>
        <v>0</v>
      </c>
      <c r="C254" s="50"/>
      <c r="D254" s="50"/>
      <c r="E254" s="51"/>
      <c r="F254" s="51">
        <f t="shared" si="10"/>
        <v>0</v>
      </c>
      <c r="G254" s="52">
        <f t="shared" si="11"/>
        <v>0</v>
      </c>
      <c r="H254" s="55">
        <f t="shared" si="12"/>
        <v>0</v>
      </c>
    </row>
    <row r="255" spans="1:8" s="54" customFormat="1" hidden="1">
      <c r="A255" s="48" t="str">
        <f>IF((LEN('Copy paste to Here'!G259))&gt;5,((CONCATENATE('Copy paste to Here'!G259," &amp; ",'Copy paste to Here'!D259,"  &amp;  ",'Copy paste to Here'!E259))),"Empty Cell")</f>
        <v>Empty Cell</v>
      </c>
      <c r="B255" s="49">
        <f>'Copy paste to Here'!C259</f>
        <v>0</v>
      </c>
      <c r="C255" s="50"/>
      <c r="D255" s="50"/>
      <c r="E255" s="51"/>
      <c r="F255" s="51">
        <f t="shared" si="10"/>
        <v>0</v>
      </c>
      <c r="G255" s="52">
        <f t="shared" si="11"/>
        <v>0</v>
      </c>
      <c r="H255" s="55">
        <f t="shared" si="12"/>
        <v>0</v>
      </c>
    </row>
    <row r="256" spans="1:8" s="54" customFormat="1" hidden="1">
      <c r="A256" s="48" t="str">
        <f>IF((LEN('Copy paste to Here'!G260))&gt;5,((CONCATENATE('Copy paste to Here'!G260," &amp; ",'Copy paste to Here'!D260,"  &amp;  ",'Copy paste to Here'!E260))),"Empty Cell")</f>
        <v>Empty Cell</v>
      </c>
      <c r="B256" s="49">
        <f>'Copy paste to Here'!C260</f>
        <v>0</v>
      </c>
      <c r="C256" s="50"/>
      <c r="D256" s="50"/>
      <c r="E256" s="51"/>
      <c r="F256" s="51">
        <f t="shared" si="10"/>
        <v>0</v>
      </c>
      <c r="G256" s="52">
        <f t="shared" si="11"/>
        <v>0</v>
      </c>
      <c r="H256" s="55">
        <f t="shared" si="12"/>
        <v>0</v>
      </c>
    </row>
    <row r="257" spans="1:8" s="54" customFormat="1" hidden="1">
      <c r="A257" s="48" t="str">
        <f>IF((LEN('Copy paste to Here'!G261))&gt;5,((CONCATENATE('Copy paste to Here'!G261," &amp; ",'Copy paste to Here'!D261,"  &amp;  ",'Copy paste to Here'!E261))),"Empty Cell")</f>
        <v>Empty Cell</v>
      </c>
      <c r="B257" s="49">
        <f>'Copy paste to Here'!C261</f>
        <v>0</v>
      </c>
      <c r="C257" s="50"/>
      <c r="D257" s="50"/>
      <c r="E257" s="51"/>
      <c r="F257" s="51">
        <f t="shared" si="10"/>
        <v>0</v>
      </c>
      <c r="G257" s="52">
        <f t="shared" si="11"/>
        <v>0</v>
      </c>
      <c r="H257" s="55">
        <f t="shared" si="12"/>
        <v>0</v>
      </c>
    </row>
    <row r="258" spans="1:8" s="54" customFormat="1" hidden="1">
      <c r="A258" s="48" t="str">
        <f>IF((LEN('Copy paste to Here'!G262))&gt;5,((CONCATENATE('Copy paste to Here'!G262," &amp; ",'Copy paste to Here'!D262,"  &amp;  ",'Copy paste to Here'!E262))),"Empty Cell")</f>
        <v>Empty Cell</v>
      </c>
      <c r="B258" s="49">
        <f>'Copy paste to Here'!C262</f>
        <v>0</v>
      </c>
      <c r="C258" s="50"/>
      <c r="D258" s="50"/>
      <c r="E258" s="51"/>
      <c r="F258" s="51">
        <f t="shared" si="10"/>
        <v>0</v>
      </c>
      <c r="G258" s="52">
        <f t="shared" si="11"/>
        <v>0</v>
      </c>
      <c r="H258" s="55">
        <f t="shared" si="12"/>
        <v>0</v>
      </c>
    </row>
    <row r="259" spans="1:8" s="54" customFormat="1" hidden="1">
      <c r="A259" s="48" t="str">
        <f>IF((LEN('Copy paste to Here'!G263))&gt;5,((CONCATENATE('Copy paste to Here'!G263," &amp; ",'Copy paste to Here'!D263,"  &amp;  ",'Copy paste to Here'!E263))),"Empty Cell")</f>
        <v>Empty Cell</v>
      </c>
      <c r="B259" s="49">
        <f>'Copy paste to Here'!C263</f>
        <v>0</v>
      </c>
      <c r="C259" s="50"/>
      <c r="D259" s="50"/>
      <c r="E259" s="51"/>
      <c r="F259" s="51">
        <f t="shared" si="10"/>
        <v>0</v>
      </c>
      <c r="G259" s="52">
        <f t="shared" si="11"/>
        <v>0</v>
      </c>
      <c r="H259" s="55">
        <f t="shared" si="12"/>
        <v>0</v>
      </c>
    </row>
    <row r="260" spans="1:8" s="54" customFormat="1" hidden="1">
      <c r="A260" s="48" t="str">
        <f>IF((LEN('Copy paste to Here'!G264))&gt;5,((CONCATENATE('Copy paste to Here'!G264," &amp; ",'Copy paste to Here'!D264,"  &amp;  ",'Copy paste to Here'!E264))),"Empty Cell")</f>
        <v>Empty Cell</v>
      </c>
      <c r="B260" s="49">
        <f>'Copy paste to Here'!C264</f>
        <v>0</v>
      </c>
      <c r="C260" s="50"/>
      <c r="D260" s="50"/>
      <c r="E260" s="51"/>
      <c r="F260" s="51">
        <f t="shared" si="10"/>
        <v>0</v>
      </c>
      <c r="G260" s="52">
        <f t="shared" si="11"/>
        <v>0</v>
      </c>
      <c r="H260" s="55">
        <f t="shared" si="12"/>
        <v>0</v>
      </c>
    </row>
    <row r="261" spans="1:8" s="54" customFormat="1" hidden="1">
      <c r="A261" s="48" t="str">
        <f>IF((LEN('Copy paste to Here'!G265))&gt;5,((CONCATENATE('Copy paste to Here'!G265," &amp; ",'Copy paste to Here'!D265,"  &amp;  ",'Copy paste to Here'!E265))),"Empty Cell")</f>
        <v>Empty Cell</v>
      </c>
      <c r="B261" s="49">
        <f>'Copy paste to Here'!C265</f>
        <v>0</v>
      </c>
      <c r="C261" s="50"/>
      <c r="D261" s="50"/>
      <c r="E261" s="51"/>
      <c r="F261" s="51">
        <f t="shared" si="10"/>
        <v>0</v>
      </c>
      <c r="G261" s="52">
        <f t="shared" si="11"/>
        <v>0</v>
      </c>
      <c r="H261" s="55">
        <f t="shared" si="12"/>
        <v>0</v>
      </c>
    </row>
    <row r="262" spans="1:8" s="54" customFormat="1" hidden="1">
      <c r="A262" s="48" t="str">
        <f>IF((LEN('Copy paste to Here'!G266))&gt;5,((CONCATENATE('Copy paste to Here'!G266," &amp; ",'Copy paste to Here'!D266,"  &amp;  ",'Copy paste to Here'!E266))),"Empty Cell")</f>
        <v>Empty Cell</v>
      </c>
      <c r="B262" s="49">
        <f>'Copy paste to Here'!C266</f>
        <v>0</v>
      </c>
      <c r="C262" s="50"/>
      <c r="D262" s="50"/>
      <c r="E262" s="51"/>
      <c r="F262" s="51">
        <f t="shared" si="10"/>
        <v>0</v>
      </c>
      <c r="G262" s="52">
        <f t="shared" si="11"/>
        <v>0</v>
      </c>
      <c r="H262" s="55">
        <f t="shared" si="12"/>
        <v>0</v>
      </c>
    </row>
    <row r="263" spans="1:8" s="54" customFormat="1" hidden="1">
      <c r="A263" s="48" t="str">
        <f>IF((LEN('Copy paste to Here'!G267))&gt;5,((CONCATENATE('Copy paste to Here'!G267," &amp; ",'Copy paste to Here'!D267,"  &amp;  ",'Copy paste to Here'!E267))),"Empty Cell")</f>
        <v>Empty Cell</v>
      </c>
      <c r="B263" s="49">
        <f>'Copy paste to Here'!C267</f>
        <v>0</v>
      </c>
      <c r="C263" s="50"/>
      <c r="D263" s="50"/>
      <c r="E263" s="51"/>
      <c r="F263" s="51">
        <f t="shared" si="10"/>
        <v>0</v>
      </c>
      <c r="G263" s="52">
        <f t="shared" si="11"/>
        <v>0</v>
      </c>
      <c r="H263" s="55">
        <f t="shared" si="12"/>
        <v>0</v>
      </c>
    </row>
    <row r="264" spans="1:8" s="54" customFormat="1" hidden="1">
      <c r="A264" s="48" t="str">
        <f>IF((LEN('Copy paste to Here'!G268))&gt;5,((CONCATENATE('Copy paste to Here'!G268," &amp; ",'Copy paste to Here'!D268,"  &amp;  ",'Copy paste to Here'!E268))),"Empty Cell")</f>
        <v>Empty Cell</v>
      </c>
      <c r="B264" s="49">
        <f>'Copy paste to Here'!C268</f>
        <v>0</v>
      </c>
      <c r="C264" s="50"/>
      <c r="D264" s="50"/>
      <c r="E264" s="51"/>
      <c r="F264" s="51">
        <f t="shared" si="10"/>
        <v>0</v>
      </c>
      <c r="G264" s="52">
        <f t="shared" si="11"/>
        <v>0</v>
      </c>
      <c r="H264" s="55">
        <f t="shared" si="12"/>
        <v>0</v>
      </c>
    </row>
    <row r="265" spans="1:8" s="54" customFormat="1" hidden="1">
      <c r="A265" s="48" t="str">
        <f>IF((LEN('Copy paste to Here'!G269))&gt;5,((CONCATENATE('Copy paste to Here'!G269," &amp; ",'Copy paste to Here'!D269,"  &amp;  ",'Copy paste to Here'!E269))),"Empty Cell")</f>
        <v>Empty Cell</v>
      </c>
      <c r="B265" s="49">
        <f>'Copy paste to Here'!C269</f>
        <v>0</v>
      </c>
      <c r="C265" s="50"/>
      <c r="D265" s="50"/>
      <c r="E265" s="51"/>
      <c r="F265" s="51">
        <f t="shared" si="10"/>
        <v>0</v>
      </c>
      <c r="G265" s="52">
        <f t="shared" si="11"/>
        <v>0</v>
      </c>
      <c r="H265" s="55">
        <f t="shared" si="12"/>
        <v>0</v>
      </c>
    </row>
    <row r="266" spans="1:8" s="54" customFormat="1" hidden="1">
      <c r="A266" s="48" t="str">
        <f>IF((LEN('Copy paste to Here'!G270))&gt;5,((CONCATENATE('Copy paste to Here'!G270," &amp; ",'Copy paste to Here'!D270,"  &amp;  ",'Copy paste to Here'!E270))),"Empty Cell")</f>
        <v>Empty Cell</v>
      </c>
      <c r="B266" s="49">
        <f>'Copy paste to Here'!C270</f>
        <v>0</v>
      </c>
      <c r="C266" s="50"/>
      <c r="D266" s="50"/>
      <c r="E266" s="51"/>
      <c r="F266" s="51">
        <f t="shared" si="10"/>
        <v>0</v>
      </c>
      <c r="G266" s="52">
        <f t="shared" si="11"/>
        <v>0</v>
      </c>
      <c r="H266" s="55">
        <f t="shared" si="12"/>
        <v>0</v>
      </c>
    </row>
    <row r="267" spans="1:8" s="54" customFormat="1" hidden="1">
      <c r="A267" s="48" t="str">
        <f>IF((LEN('Copy paste to Here'!G271))&gt;5,((CONCATENATE('Copy paste to Here'!G271," &amp; ",'Copy paste to Here'!D271,"  &amp;  ",'Copy paste to Here'!E271))),"Empty Cell")</f>
        <v>Empty Cell</v>
      </c>
      <c r="B267" s="49">
        <f>'Copy paste to Here'!C271</f>
        <v>0</v>
      </c>
      <c r="C267" s="50"/>
      <c r="D267" s="50"/>
      <c r="E267" s="51"/>
      <c r="F267" s="51">
        <f t="shared" si="10"/>
        <v>0</v>
      </c>
      <c r="G267" s="52">
        <f t="shared" si="11"/>
        <v>0</v>
      </c>
      <c r="H267" s="55">
        <f t="shared" si="12"/>
        <v>0</v>
      </c>
    </row>
    <row r="268" spans="1:8" s="54" customFormat="1" hidden="1">
      <c r="A268" s="48" t="str">
        <f>IF((LEN('Copy paste to Here'!G272))&gt;5,((CONCATENATE('Copy paste to Here'!G272," &amp; ",'Copy paste to Here'!D272,"  &amp;  ",'Copy paste to Here'!E272))),"Empty Cell")</f>
        <v>Empty Cell</v>
      </c>
      <c r="B268" s="49">
        <f>'Copy paste to Here'!C272</f>
        <v>0</v>
      </c>
      <c r="C268" s="50"/>
      <c r="D268" s="50"/>
      <c r="E268" s="51"/>
      <c r="F268" s="51">
        <f t="shared" si="10"/>
        <v>0</v>
      </c>
      <c r="G268" s="52">
        <f t="shared" si="11"/>
        <v>0</v>
      </c>
      <c r="H268" s="55">
        <f t="shared" si="12"/>
        <v>0</v>
      </c>
    </row>
    <row r="269" spans="1:8" s="54" customFormat="1" hidden="1">
      <c r="A269" s="48" t="str">
        <f>IF((LEN('Copy paste to Here'!G273))&gt;5,((CONCATENATE('Copy paste to Here'!G273," &amp; ",'Copy paste to Here'!D273,"  &amp;  ",'Copy paste to Here'!E273))),"Empty Cell")</f>
        <v>Empty Cell</v>
      </c>
      <c r="B269" s="49">
        <f>'Copy paste to Here'!C273</f>
        <v>0</v>
      </c>
      <c r="C269" s="50"/>
      <c r="D269" s="50"/>
      <c r="E269" s="51"/>
      <c r="F269" s="51">
        <f t="shared" si="10"/>
        <v>0</v>
      </c>
      <c r="G269" s="52">
        <f t="shared" si="11"/>
        <v>0</v>
      </c>
      <c r="H269" s="55">
        <f t="shared" si="12"/>
        <v>0</v>
      </c>
    </row>
    <row r="270" spans="1:8" s="54" customFormat="1" hidden="1">
      <c r="A270" s="48" t="str">
        <f>IF((LEN('Copy paste to Here'!G274))&gt;5,((CONCATENATE('Copy paste to Here'!G274," &amp; ",'Copy paste to Here'!D274,"  &amp;  ",'Copy paste to Here'!E274))),"Empty Cell")</f>
        <v>Empty Cell</v>
      </c>
      <c r="B270" s="49">
        <f>'Copy paste to Here'!C274</f>
        <v>0</v>
      </c>
      <c r="C270" s="50"/>
      <c r="D270" s="50"/>
      <c r="E270" s="51"/>
      <c r="F270" s="51">
        <f t="shared" si="10"/>
        <v>0</v>
      </c>
      <c r="G270" s="52">
        <f t="shared" si="11"/>
        <v>0</v>
      </c>
      <c r="H270" s="55">
        <f t="shared" si="12"/>
        <v>0</v>
      </c>
    </row>
    <row r="271" spans="1:8" s="54" customFormat="1" hidden="1">
      <c r="A271" s="48" t="str">
        <f>IF((LEN('Copy paste to Here'!G275))&gt;5,((CONCATENATE('Copy paste to Here'!G275," &amp; ",'Copy paste to Here'!D275,"  &amp;  ",'Copy paste to Here'!E275))),"Empty Cell")</f>
        <v>Empty Cell</v>
      </c>
      <c r="B271" s="49">
        <f>'Copy paste to Here'!C275</f>
        <v>0</v>
      </c>
      <c r="C271" s="50"/>
      <c r="D271" s="50"/>
      <c r="E271" s="51"/>
      <c r="F271" s="51">
        <f t="shared" si="10"/>
        <v>0</v>
      </c>
      <c r="G271" s="52">
        <f t="shared" si="11"/>
        <v>0</v>
      </c>
      <c r="H271" s="55">
        <f t="shared" si="12"/>
        <v>0</v>
      </c>
    </row>
    <row r="272" spans="1:8" s="54" customFormat="1" hidden="1">
      <c r="A272" s="48" t="str">
        <f>IF((LEN('Copy paste to Here'!G276))&gt;5,((CONCATENATE('Copy paste to Here'!G276," &amp; ",'Copy paste to Here'!D276,"  &amp;  ",'Copy paste to Here'!E276))),"Empty Cell")</f>
        <v>Empty Cell</v>
      </c>
      <c r="B272" s="49">
        <f>'Copy paste to Here'!C276</f>
        <v>0</v>
      </c>
      <c r="C272" s="50"/>
      <c r="D272" s="50"/>
      <c r="E272" s="51"/>
      <c r="F272" s="51">
        <f t="shared" si="10"/>
        <v>0</v>
      </c>
      <c r="G272" s="52">
        <f t="shared" si="11"/>
        <v>0</v>
      </c>
      <c r="H272" s="55">
        <f t="shared" si="12"/>
        <v>0</v>
      </c>
    </row>
    <row r="273" spans="1:8" s="54" customFormat="1" hidden="1">
      <c r="A273" s="48" t="str">
        <f>IF((LEN('Copy paste to Here'!G277))&gt;5,((CONCATENATE('Copy paste to Here'!G277," &amp; ",'Copy paste to Here'!D277,"  &amp;  ",'Copy paste to Here'!E277))),"Empty Cell")</f>
        <v>Empty Cell</v>
      </c>
      <c r="B273" s="49">
        <f>'Copy paste to Here'!C277</f>
        <v>0</v>
      </c>
      <c r="C273" s="50"/>
      <c r="D273" s="50"/>
      <c r="E273" s="51"/>
      <c r="F273" s="51">
        <f t="shared" si="10"/>
        <v>0</v>
      </c>
      <c r="G273" s="52">
        <f t="shared" si="11"/>
        <v>0</v>
      </c>
      <c r="H273" s="55">
        <f t="shared" si="12"/>
        <v>0</v>
      </c>
    </row>
    <row r="274" spans="1:8" s="54" customFormat="1" hidden="1">
      <c r="A274" s="48" t="str">
        <f>IF((LEN('Copy paste to Here'!G278))&gt;5,((CONCATENATE('Copy paste to Here'!G278," &amp; ",'Copy paste to Here'!D278,"  &amp;  ",'Copy paste to Here'!E278))),"Empty Cell")</f>
        <v>Empty Cell</v>
      </c>
      <c r="B274" s="49">
        <f>'Copy paste to Here'!C278</f>
        <v>0</v>
      </c>
      <c r="C274" s="50"/>
      <c r="D274" s="50"/>
      <c r="E274" s="51"/>
      <c r="F274" s="51">
        <f t="shared" si="10"/>
        <v>0</v>
      </c>
      <c r="G274" s="52">
        <f t="shared" si="11"/>
        <v>0</v>
      </c>
      <c r="H274" s="55">
        <f t="shared" si="12"/>
        <v>0</v>
      </c>
    </row>
    <row r="275" spans="1:8" s="54" customFormat="1" hidden="1">
      <c r="A275" s="48" t="str">
        <f>IF((LEN('Copy paste to Here'!G279))&gt;5,((CONCATENATE('Copy paste to Here'!G279," &amp; ",'Copy paste to Here'!D279,"  &amp;  ",'Copy paste to Here'!E279))),"Empty Cell")</f>
        <v>Empty Cell</v>
      </c>
      <c r="B275" s="49">
        <f>'Copy paste to Here'!C279</f>
        <v>0</v>
      </c>
      <c r="C275" s="50"/>
      <c r="D275" s="50"/>
      <c r="E275" s="51"/>
      <c r="F275" s="51">
        <f t="shared" ref="F275:F338" si="13">D275*E275</f>
        <v>0</v>
      </c>
      <c r="G275" s="52">
        <f t="shared" ref="G275:G338" si="14">E275*$E$14</f>
        <v>0</v>
      </c>
      <c r="H275" s="55">
        <f t="shared" ref="H275:H338" si="15">D275*G275</f>
        <v>0</v>
      </c>
    </row>
    <row r="276" spans="1:8" s="54" customFormat="1" hidden="1">
      <c r="A276" s="48" t="str">
        <f>IF((LEN('Copy paste to Here'!G280))&gt;5,((CONCATENATE('Copy paste to Here'!G280," &amp; ",'Copy paste to Here'!D280,"  &amp;  ",'Copy paste to Here'!E280))),"Empty Cell")</f>
        <v>Empty Cell</v>
      </c>
      <c r="B276" s="49">
        <f>'Copy paste to Here'!C280</f>
        <v>0</v>
      </c>
      <c r="C276" s="50"/>
      <c r="D276" s="50"/>
      <c r="E276" s="51"/>
      <c r="F276" s="51">
        <f t="shared" si="13"/>
        <v>0</v>
      </c>
      <c r="G276" s="52">
        <f t="shared" si="14"/>
        <v>0</v>
      </c>
      <c r="H276" s="55">
        <f t="shared" si="15"/>
        <v>0</v>
      </c>
    </row>
    <row r="277" spans="1:8" s="54" customFormat="1" hidden="1">
      <c r="A277" s="48" t="str">
        <f>IF((LEN('Copy paste to Here'!G281))&gt;5,((CONCATENATE('Copy paste to Here'!G281," &amp; ",'Copy paste to Here'!D281,"  &amp;  ",'Copy paste to Here'!E281))),"Empty Cell")</f>
        <v>Empty Cell</v>
      </c>
      <c r="B277" s="49">
        <f>'Copy paste to Here'!C281</f>
        <v>0</v>
      </c>
      <c r="C277" s="50"/>
      <c r="D277" s="50"/>
      <c r="E277" s="51"/>
      <c r="F277" s="51">
        <f t="shared" si="13"/>
        <v>0</v>
      </c>
      <c r="G277" s="52">
        <f t="shared" si="14"/>
        <v>0</v>
      </c>
      <c r="H277" s="55">
        <f t="shared" si="15"/>
        <v>0</v>
      </c>
    </row>
    <row r="278" spans="1:8" s="54" customFormat="1" hidden="1">
      <c r="A278" s="48" t="str">
        <f>IF((LEN('Copy paste to Here'!G282))&gt;5,((CONCATENATE('Copy paste to Here'!G282," &amp; ",'Copy paste to Here'!D282,"  &amp;  ",'Copy paste to Here'!E282))),"Empty Cell")</f>
        <v>Empty Cell</v>
      </c>
      <c r="B278" s="49">
        <f>'Copy paste to Here'!C282</f>
        <v>0</v>
      </c>
      <c r="C278" s="50"/>
      <c r="D278" s="50"/>
      <c r="E278" s="51"/>
      <c r="F278" s="51">
        <f t="shared" si="13"/>
        <v>0</v>
      </c>
      <c r="G278" s="52">
        <f t="shared" si="14"/>
        <v>0</v>
      </c>
      <c r="H278" s="55">
        <f t="shared" si="15"/>
        <v>0</v>
      </c>
    </row>
    <row r="279" spans="1:8" s="54" customFormat="1" hidden="1">
      <c r="A279" s="48" t="str">
        <f>IF((LEN('Copy paste to Here'!G283))&gt;5,((CONCATENATE('Copy paste to Here'!G283," &amp; ",'Copy paste to Here'!D283,"  &amp;  ",'Copy paste to Here'!E283))),"Empty Cell")</f>
        <v>Empty Cell</v>
      </c>
      <c r="B279" s="49">
        <f>'Copy paste to Here'!C283</f>
        <v>0</v>
      </c>
      <c r="C279" s="50"/>
      <c r="D279" s="50"/>
      <c r="E279" s="51"/>
      <c r="F279" s="51">
        <f t="shared" si="13"/>
        <v>0</v>
      </c>
      <c r="G279" s="52">
        <f t="shared" si="14"/>
        <v>0</v>
      </c>
      <c r="H279" s="55">
        <f t="shared" si="15"/>
        <v>0</v>
      </c>
    </row>
    <row r="280" spans="1:8" s="54" customFormat="1" hidden="1">
      <c r="A280" s="48" t="str">
        <f>IF((LEN('Copy paste to Here'!G284))&gt;5,((CONCATENATE('Copy paste to Here'!G284," &amp; ",'Copy paste to Here'!D284,"  &amp;  ",'Copy paste to Here'!E284))),"Empty Cell")</f>
        <v>Empty Cell</v>
      </c>
      <c r="B280" s="49">
        <f>'Copy paste to Here'!C284</f>
        <v>0</v>
      </c>
      <c r="C280" s="50"/>
      <c r="D280" s="50"/>
      <c r="E280" s="51"/>
      <c r="F280" s="51">
        <f t="shared" si="13"/>
        <v>0</v>
      </c>
      <c r="G280" s="52">
        <f t="shared" si="14"/>
        <v>0</v>
      </c>
      <c r="H280" s="55">
        <f t="shared" si="15"/>
        <v>0</v>
      </c>
    </row>
    <row r="281" spans="1:8" s="54" customFormat="1" hidden="1">
      <c r="A281" s="48" t="str">
        <f>IF((LEN('Copy paste to Here'!G285))&gt;5,((CONCATENATE('Copy paste to Here'!G285," &amp; ",'Copy paste to Here'!D285,"  &amp;  ",'Copy paste to Here'!E285))),"Empty Cell")</f>
        <v>Empty Cell</v>
      </c>
      <c r="B281" s="49">
        <f>'Copy paste to Here'!C285</f>
        <v>0</v>
      </c>
      <c r="C281" s="50"/>
      <c r="D281" s="50"/>
      <c r="E281" s="51"/>
      <c r="F281" s="51">
        <f t="shared" si="13"/>
        <v>0</v>
      </c>
      <c r="G281" s="52">
        <f t="shared" si="14"/>
        <v>0</v>
      </c>
      <c r="H281" s="55">
        <f t="shared" si="15"/>
        <v>0</v>
      </c>
    </row>
    <row r="282" spans="1:8" s="54" customFormat="1" hidden="1">
      <c r="A282" s="48" t="str">
        <f>IF((LEN('Copy paste to Here'!G286))&gt;5,((CONCATENATE('Copy paste to Here'!G286," &amp; ",'Copy paste to Here'!D286,"  &amp;  ",'Copy paste to Here'!E286))),"Empty Cell")</f>
        <v>Empty Cell</v>
      </c>
      <c r="B282" s="49">
        <f>'Copy paste to Here'!C286</f>
        <v>0</v>
      </c>
      <c r="C282" s="50"/>
      <c r="D282" s="50"/>
      <c r="E282" s="51"/>
      <c r="F282" s="51">
        <f t="shared" si="13"/>
        <v>0</v>
      </c>
      <c r="G282" s="52">
        <f t="shared" si="14"/>
        <v>0</v>
      </c>
      <c r="H282" s="55">
        <f t="shared" si="15"/>
        <v>0</v>
      </c>
    </row>
    <row r="283" spans="1:8" s="54" customFormat="1" hidden="1">
      <c r="A283" s="48" t="str">
        <f>IF((LEN('Copy paste to Here'!G287))&gt;5,((CONCATENATE('Copy paste to Here'!G287," &amp; ",'Copy paste to Here'!D287,"  &amp;  ",'Copy paste to Here'!E287))),"Empty Cell")</f>
        <v>Empty Cell</v>
      </c>
      <c r="B283" s="49">
        <f>'Copy paste to Here'!C287</f>
        <v>0</v>
      </c>
      <c r="C283" s="50"/>
      <c r="D283" s="50"/>
      <c r="E283" s="51"/>
      <c r="F283" s="51">
        <f t="shared" si="13"/>
        <v>0</v>
      </c>
      <c r="G283" s="52">
        <f t="shared" si="14"/>
        <v>0</v>
      </c>
      <c r="H283" s="55">
        <f t="shared" si="15"/>
        <v>0</v>
      </c>
    </row>
    <row r="284" spans="1:8" s="54" customFormat="1" hidden="1">
      <c r="A284" s="48" t="str">
        <f>IF((LEN('Copy paste to Here'!G288))&gt;5,((CONCATENATE('Copy paste to Here'!G288," &amp; ",'Copy paste to Here'!D288,"  &amp;  ",'Copy paste to Here'!E288))),"Empty Cell")</f>
        <v>Empty Cell</v>
      </c>
      <c r="B284" s="49">
        <f>'Copy paste to Here'!C288</f>
        <v>0</v>
      </c>
      <c r="C284" s="50"/>
      <c r="D284" s="50"/>
      <c r="E284" s="51"/>
      <c r="F284" s="51">
        <f t="shared" si="13"/>
        <v>0</v>
      </c>
      <c r="G284" s="52">
        <f t="shared" si="14"/>
        <v>0</v>
      </c>
      <c r="H284" s="55">
        <f t="shared" si="15"/>
        <v>0</v>
      </c>
    </row>
    <row r="285" spans="1:8" s="54" customFormat="1" hidden="1">
      <c r="A285" s="48" t="str">
        <f>IF((LEN('Copy paste to Here'!G289))&gt;5,((CONCATENATE('Copy paste to Here'!G289," &amp; ",'Copy paste to Here'!D289,"  &amp;  ",'Copy paste to Here'!E289))),"Empty Cell")</f>
        <v>Empty Cell</v>
      </c>
      <c r="B285" s="49">
        <f>'Copy paste to Here'!C289</f>
        <v>0</v>
      </c>
      <c r="C285" s="50"/>
      <c r="D285" s="50"/>
      <c r="E285" s="51"/>
      <c r="F285" s="51">
        <f t="shared" si="13"/>
        <v>0</v>
      </c>
      <c r="G285" s="52">
        <f t="shared" si="14"/>
        <v>0</v>
      </c>
      <c r="H285" s="55">
        <f t="shared" si="15"/>
        <v>0</v>
      </c>
    </row>
    <row r="286" spans="1:8" s="54" customFormat="1" hidden="1">
      <c r="A286" s="48" t="str">
        <f>IF((LEN('Copy paste to Here'!G290))&gt;5,((CONCATENATE('Copy paste to Here'!G290," &amp; ",'Copy paste to Here'!D290,"  &amp;  ",'Copy paste to Here'!E290))),"Empty Cell")</f>
        <v>Empty Cell</v>
      </c>
      <c r="B286" s="49">
        <f>'Copy paste to Here'!C290</f>
        <v>0</v>
      </c>
      <c r="C286" s="50"/>
      <c r="D286" s="50"/>
      <c r="E286" s="51"/>
      <c r="F286" s="51">
        <f t="shared" si="13"/>
        <v>0</v>
      </c>
      <c r="G286" s="52">
        <f t="shared" si="14"/>
        <v>0</v>
      </c>
      <c r="H286" s="55">
        <f t="shared" si="15"/>
        <v>0</v>
      </c>
    </row>
    <row r="287" spans="1:8" s="54" customFormat="1" hidden="1">
      <c r="A287" s="48" t="str">
        <f>IF((LEN('Copy paste to Here'!G291))&gt;5,((CONCATENATE('Copy paste to Here'!G291," &amp; ",'Copy paste to Here'!D291,"  &amp;  ",'Copy paste to Here'!E291))),"Empty Cell")</f>
        <v>Empty Cell</v>
      </c>
      <c r="B287" s="49">
        <f>'Copy paste to Here'!C291</f>
        <v>0</v>
      </c>
      <c r="C287" s="50"/>
      <c r="D287" s="50"/>
      <c r="E287" s="51"/>
      <c r="F287" s="51">
        <f t="shared" si="13"/>
        <v>0</v>
      </c>
      <c r="G287" s="52">
        <f t="shared" si="14"/>
        <v>0</v>
      </c>
      <c r="H287" s="55">
        <f t="shared" si="15"/>
        <v>0</v>
      </c>
    </row>
    <row r="288" spans="1:8" s="54" customFormat="1" hidden="1">
      <c r="A288" s="48" t="str">
        <f>IF((LEN('Copy paste to Here'!G292))&gt;5,((CONCATENATE('Copy paste to Here'!G292," &amp; ",'Copy paste to Here'!D292,"  &amp;  ",'Copy paste to Here'!E292))),"Empty Cell")</f>
        <v>Empty Cell</v>
      </c>
      <c r="B288" s="49">
        <f>'Copy paste to Here'!C292</f>
        <v>0</v>
      </c>
      <c r="C288" s="50"/>
      <c r="D288" s="50"/>
      <c r="E288" s="51"/>
      <c r="F288" s="51">
        <f t="shared" si="13"/>
        <v>0</v>
      </c>
      <c r="G288" s="52">
        <f t="shared" si="14"/>
        <v>0</v>
      </c>
      <c r="H288" s="55">
        <f t="shared" si="15"/>
        <v>0</v>
      </c>
    </row>
    <row r="289" spans="1:8" s="54" customFormat="1" hidden="1">
      <c r="A289" s="48" t="str">
        <f>IF((LEN('Copy paste to Here'!G293))&gt;5,((CONCATENATE('Copy paste to Here'!G293," &amp; ",'Copy paste to Here'!D293,"  &amp;  ",'Copy paste to Here'!E293))),"Empty Cell")</f>
        <v>Empty Cell</v>
      </c>
      <c r="B289" s="49">
        <f>'Copy paste to Here'!C293</f>
        <v>0</v>
      </c>
      <c r="C289" s="50"/>
      <c r="D289" s="50"/>
      <c r="E289" s="51"/>
      <c r="F289" s="51">
        <f t="shared" si="13"/>
        <v>0</v>
      </c>
      <c r="G289" s="52">
        <f t="shared" si="14"/>
        <v>0</v>
      </c>
      <c r="H289" s="55">
        <f t="shared" si="15"/>
        <v>0</v>
      </c>
    </row>
    <row r="290" spans="1:8" s="54" customFormat="1" hidden="1">
      <c r="A290" s="48" t="str">
        <f>IF((LEN('Copy paste to Here'!G294))&gt;5,((CONCATENATE('Copy paste to Here'!G294," &amp; ",'Copy paste to Here'!D294,"  &amp;  ",'Copy paste to Here'!E294))),"Empty Cell")</f>
        <v>Empty Cell</v>
      </c>
      <c r="B290" s="49">
        <f>'Copy paste to Here'!C294</f>
        <v>0</v>
      </c>
      <c r="C290" s="50"/>
      <c r="D290" s="50"/>
      <c r="E290" s="51"/>
      <c r="F290" s="51">
        <f t="shared" si="13"/>
        <v>0</v>
      </c>
      <c r="G290" s="52">
        <f t="shared" si="14"/>
        <v>0</v>
      </c>
      <c r="H290" s="55">
        <f t="shared" si="15"/>
        <v>0</v>
      </c>
    </row>
    <row r="291" spans="1:8" s="54" customFormat="1" hidden="1">
      <c r="A291" s="48" t="str">
        <f>IF((LEN('Copy paste to Here'!G295))&gt;5,((CONCATENATE('Copy paste to Here'!G295," &amp; ",'Copy paste to Here'!D295,"  &amp;  ",'Copy paste to Here'!E295))),"Empty Cell")</f>
        <v>Empty Cell</v>
      </c>
      <c r="B291" s="49">
        <f>'Copy paste to Here'!C295</f>
        <v>0</v>
      </c>
      <c r="C291" s="50"/>
      <c r="D291" s="50"/>
      <c r="E291" s="51"/>
      <c r="F291" s="51">
        <f t="shared" si="13"/>
        <v>0</v>
      </c>
      <c r="G291" s="52">
        <f t="shared" si="14"/>
        <v>0</v>
      </c>
      <c r="H291" s="55">
        <f t="shared" si="15"/>
        <v>0</v>
      </c>
    </row>
    <row r="292" spans="1:8" s="54" customFormat="1" hidden="1">
      <c r="A292" s="48" t="str">
        <f>IF((LEN('Copy paste to Here'!G296))&gt;5,((CONCATENATE('Copy paste to Here'!G296," &amp; ",'Copy paste to Here'!D296,"  &amp;  ",'Copy paste to Here'!E296))),"Empty Cell")</f>
        <v>Empty Cell</v>
      </c>
      <c r="B292" s="49">
        <f>'Copy paste to Here'!C296</f>
        <v>0</v>
      </c>
      <c r="C292" s="50"/>
      <c r="D292" s="50"/>
      <c r="E292" s="51"/>
      <c r="F292" s="51">
        <f t="shared" si="13"/>
        <v>0</v>
      </c>
      <c r="G292" s="52">
        <f t="shared" si="14"/>
        <v>0</v>
      </c>
      <c r="H292" s="55">
        <f t="shared" si="15"/>
        <v>0</v>
      </c>
    </row>
    <row r="293" spans="1:8" s="54" customFormat="1" hidden="1">
      <c r="A293" s="48" t="str">
        <f>IF((LEN('Copy paste to Here'!G297))&gt;5,((CONCATENATE('Copy paste to Here'!G297," &amp; ",'Copy paste to Here'!D297,"  &amp;  ",'Copy paste to Here'!E297))),"Empty Cell")</f>
        <v>Empty Cell</v>
      </c>
      <c r="B293" s="49">
        <f>'Copy paste to Here'!C297</f>
        <v>0</v>
      </c>
      <c r="C293" s="50"/>
      <c r="D293" s="50"/>
      <c r="E293" s="51"/>
      <c r="F293" s="51">
        <f t="shared" si="13"/>
        <v>0</v>
      </c>
      <c r="G293" s="52">
        <f t="shared" si="14"/>
        <v>0</v>
      </c>
      <c r="H293" s="55">
        <f t="shared" si="15"/>
        <v>0</v>
      </c>
    </row>
    <row r="294" spans="1:8" s="54" customFormat="1" hidden="1">
      <c r="A294" s="48" t="str">
        <f>IF((LEN('Copy paste to Here'!G298))&gt;5,((CONCATENATE('Copy paste to Here'!G298," &amp; ",'Copy paste to Here'!D298,"  &amp;  ",'Copy paste to Here'!E298))),"Empty Cell")</f>
        <v>Empty Cell</v>
      </c>
      <c r="B294" s="49">
        <f>'Copy paste to Here'!C298</f>
        <v>0</v>
      </c>
      <c r="C294" s="50"/>
      <c r="D294" s="50"/>
      <c r="E294" s="51"/>
      <c r="F294" s="51">
        <f t="shared" si="13"/>
        <v>0</v>
      </c>
      <c r="G294" s="52">
        <f t="shared" si="14"/>
        <v>0</v>
      </c>
      <c r="H294" s="55">
        <f t="shared" si="15"/>
        <v>0</v>
      </c>
    </row>
    <row r="295" spans="1:8" s="54" customFormat="1" hidden="1">
      <c r="A295" s="48" t="str">
        <f>IF((LEN('Copy paste to Here'!G299))&gt;5,((CONCATENATE('Copy paste to Here'!G299," &amp; ",'Copy paste to Here'!D299,"  &amp;  ",'Copy paste to Here'!E299))),"Empty Cell")</f>
        <v>Empty Cell</v>
      </c>
      <c r="B295" s="49">
        <f>'Copy paste to Here'!C299</f>
        <v>0</v>
      </c>
      <c r="C295" s="50"/>
      <c r="D295" s="50"/>
      <c r="E295" s="51"/>
      <c r="F295" s="51">
        <f t="shared" si="13"/>
        <v>0</v>
      </c>
      <c r="G295" s="52">
        <f t="shared" si="14"/>
        <v>0</v>
      </c>
      <c r="H295" s="55">
        <f t="shared" si="15"/>
        <v>0</v>
      </c>
    </row>
    <row r="296" spans="1:8" s="54" customFormat="1" hidden="1">
      <c r="A296" s="48" t="str">
        <f>IF((LEN('Copy paste to Here'!G300))&gt;5,((CONCATENATE('Copy paste to Here'!G300," &amp; ",'Copy paste to Here'!D300,"  &amp;  ",'Copy paste to Here'!E300))),"Empty Cell")</f>
        <v>Empty Cell</v>
      </c>
      <c r="B296" s="49">
        <f>'Copy paste to Here'!C300</f>
        <v>0</v>
      </c>
      <c r="C296" s="50"/>
      <c r="D296" s="50"/>
      <c r="E296" s="51"/>
      <c r="F296" s="51">
        <f t="shared" si="13"/>
        <v>0</v>
      </c>
      <c r="G296" s="52">
        <f t="shared" si="14"/>
        <v>0</v>
      </c>
      <c r="H296" s="55">
        <f t="shared" si="15"/>
        <v>0</v>
      </c>
    </row>
    <row r="297" spans="1:8" s="54" customFormat="1" hidden="1">
      <c r="A297" s="48" t="str">
        <f>IF((LEN('Copy paste to Here'!G301))&gt;5,((CONCATENATE('Copy paste to Here'!G301," &amp; ",'Copy paste to Here'!D301,"  &amp;  ",'Copy paste to Here'!E301))),"Empty Cell")</f>
        <v>Empty Cell</v>
      </c>
      <c r="B297" s="49">
        <f>'Copy paste to Here'!C301</f>
        <v>0</v>
      </c>
      <c r="C297" s="50"/>
      <c r="D297" s="50"/>
      <c r="E297" s="51"/>
      <c r="F297" s="51">
        <f t="shared" si="13"/>
        <v>0</v>
      </c>
      <c r="G297" s="52">
        <f t="shared" si="14"/>
        <v>0</v>
      </c>
      <c r="H297" s="55">
        <f t="shared" si="15"/>
        <v>0</v>
      </c>
    </row>
    <row r="298" spans="1:8" s="54" customFormat="1" hidden="1">
      <c r="A298" s="48" t="str">
        <f>IF((LEN('Copy paste to Here'!G302))&gt;5,((CONCATENATE('Copy paste to Here'!G302," &amp; ",'Copy paste to Here'!D302,"  &amp;  ",'Copy paste to Here'!E302))),"Empty Cell")</f>
        <v>Empty Cell</v>
      </c>
      <c r="B298" s="49">
        <f>'Copy paste to Here'!C302</f>
        <v>0</v>
      </c>
      <c r="C298" s="50"/>
      <c r="D298" s="50"/>
      <c r="E298" s="51"/>
      <c r="F298" s="51">
        <f t="shared" si="13"/>
        <v>0</v>
      </c>
      <c r="G298" s="52">
        <f t="shared" si="14"/>
        <v>0</v>
      </c>
      <c r="H298" s="55">
        <f t="shared" si="15"/>
        <v>0</v>
      </c>
    </row>
    <row r="299" spans="1:8" s="54" customFormat="1" hidden="1">
      <c r="A299" s="48" t="str">
        <f>IF((LEN('Copy paste to Here'!G303))&gt;5,((CONCATENATE('Copy paste to Here'!G303," &amp; ",'Copy paste to Here'!D303,"  &amp;  ",'Copy paste to Here'!E303))),"Empty Cell")</f>
        <v>Empty Cell</v>
      </c>
      <c r="B299" s="49">
        <f>'Copy paste to Here'!C303</f>
        <v>0</v>
      </c>
      <c r="C299" s="50"/>
      <c r="D299" s="50"/>
      <c r="E299" s="51"/>
      <c r="F299" s="51">
        <f t="shared" si="13"/>
        <v>0</v>
      </c>
      <c r="G299" s="52">
        <f t="shared" si="14"/>
        <v>0</v>
      </c>
      <c r="H299" s="55">
        <f t="shared" si="15"/>
        <v>0</v>
      </c>
    </row>
    <row r="300" spans="1:8" s="54" customFormat="1" hidden="1">
      <c r="A300" s="48" t="str">
        <f>IF((LEN('Copy paste to Here'!G304))&gt;5,((CONCATENATE('Copy paste to Here'!G304," &amp; ",'Copy paste to Here'!D304,"  &amp;  ",'Copy paste to Here'!E304))),"Empty Cell")</f>
        <v>Empty Cell</v>
      </c>
      <c r="B300" s="49">
        <f>'Copy paste to Here'!C304</f>
        <v>0</v>
      </c>
      <c r="C300" s="50"/>
      <c r="D300" s="50"/>
      <c r="E300" s="51"/>
      <c r="F300" s="51">
        <f t="shared" si="13"/>
        <v>0</v>
      </c>
      <c r="G300" s="52">
        <f t="shared" si="14"/>
        <v>0</v>
      </c>
      <c r="H300" s="55">
        <f t="shared" si="15"/>
        <v>0</v>
      </c>
    </row>
    <row r="301" spans="1:8" s="54" customFormat="1" hidden="1">
      <c r="A301" s="48" t="str">
        <f>IF((LEN('Copy paste to Here'!G305))&gt;5,((CONCATENATE('Copy paste to Here'!G305," &amp; ",'Copy paste to Here'!D305,"  &amp;  ",'Copy paste to Here'!E305))),"Empty Cell")</f>
        <v>Empty Cell</v>
      </c>
      <c r="B301" s="49">
        <f>'Copy paste to Here'!C305</f>
        <v>0</v>
      </c>
      <c r="C301" s="50"/>
      <c r="D301" s="50"/>
      <c r="E301" s="51"/>
      <c r="F301" s="51">
        <f t="shared" si="13"/>
        <v>0</v>
      </c>
      <c r="G301" s="52">
        <f t="shared" si="14"/>
        <v>0</v>
      </c>
      <c r="H301" s="55">
        <f t="shared" si="15"/>
        <v>0</v>
      </c>
    </row>
    <row r="302" spans="1:8" s="54" customFormat="1" hidden="1">
      <c r="A302" s="48" t="str">
        <f>IF((LEN('Copy paste to Here'!G306))&gt;5,((CONCATENATE('Copy paste to Here'!G306," &amp; ",'Copy paste to Here'!D306,"  &amp;  ",'Copy paste to Here'!E306))),"Empty Cell")</f>
        <v>Empty Cell</v>
      </c>
      <c r="B302" s="49">
        <f>'Copy paste to Here'!C306</f>
        <v>0</v>
      </c>
      <c r="C302" s="50"/>
      <c r="D302" s="50"/>
      <c r="E302" s="51"/>
      <c r="F302" s="51">
        <f t="shared" si="13"/>
        <v>0</v>
      </c>
      <c r="G302" s="52">
        <f t="shared" si="14"/>
        <v>0</v>
      </c>
      <c r="H302" s="55">
        <f t="shared" si="15"/>
        <v>0</v>
      </c>
    </row>
    <row r="303" spans="1:8" s="54" customFormat="1" hidden="1">
      <c r="A303" s="48" t="str">
        <f>IF((LEN('Copy paste to Here'!G307))&gt;5,((CONCATENATE('Copy paste to Here'!G307," &amp; ",'Copy paste to Here'!D307,"  &amp;  ",'Copy paste to Here'!E307))),"Empty Cell")</f>
        <v>Empty Cell</v>
      </c>
      <c r="B303" s="49">
        <f>'Copy paste to Here'!C307</f>
        <v>0</v>
      </c>
      <c r="C303" s="50"/>
      <c r="D303" s="50"/>
      <c r="E303" s="51"/>
      <c r="F303" s="51">
        <f t="shared" si="13"/>
        <v>0</v>
      </c>
      <c r="G303" s="52">
        <f t="shared" si="14"/>
        <v>0</v>
      </c>
      <c r="H303" s="55">
        <f t="shared" si="15"/>
        <v>0</v>
      </c>
    </row>
    <row r="304" spans="1:8" s="54" customFormat="1" hidden="1">
      <c r="A304" s="48" t="str">
        <f>IF((LEN('Copy paste to Here'!G308))&gt;5,((CONCATENATE('Copy paste to Here'!G308," &amp; ",'Copy paste to Here'!D308,"  &amp;  ",'Copy paste to Here'!E308))),"Empty Cell")</f>
        <v>Empty Cell</v>
      </c>
      <c r="B304" s="49">
        <f>'Copy paste to Here'!C308</f>
        <v>0</v>
      </c>
      <c r="C304" s="50"/>
      <c r="D304" s="50"/>
      <c r="E304" s="51"/>
      <c r="F304" s="51">
        <f t="shared" si="13"/>
        <v>0</v>
      </c>
      <c r="G304" s="52">
        <f t="shared" si="14"/>
        <v>0</v>
      </c>
      <c r="H304" s="55">
        <f t="shared" si="15"/>
        <v>0</v>
      </c>
    </row>
    <row r="305" spans="1:8" s="54" customFormat="1" hidden="1">
      <c r="A305" s="48" t="str">
        <f>IF((LEN('Copy paste to Here'!G309))&gt;5,((CONCATENATE('Copy paste to Here'!G309," &amp; ",'Copy paste to Here'!D309,"  &amp;  ",'Copy paste to Here'!E309))),"Empty Cell")</f>
        <v>Empty Cell</v>
      </c>
      <c r="B305" s="49">
        <f>'Copy paste to Here'!C309</f>
        <v>0</v>
      </c>
      <c r="C305" s="50"/>
      <c r="D305" s="50"/>
      <c r="E305" s="51"/>
      <c r="F305" s="51">
        <f t="shared" si="13"/>
        <v>0</v>
      </c>
      <c r="G305" s="52">
        <f t="shared" si="14"/>
        <v>0</v>
      </c>
      <c r="H305" s="55">
        <f t="shared" si="15"/>
        <v>0</v>
      </c>
    </row>
    <row r="306" spans="1:8" s="54" customFormat="1" hidden="1">
      <c r="A306" s="48" t="str">
        <f>IF((LEN('Copy paste to Here'!G310))&gt;5,((CONCATENATE('Copy paste to Here'!G310," &amp; ",'Copy paste to Here'!D310,"  &amp;  ",'Copy paste to Here'!E310))),"Empty Cell")</f>
        <v>Empty Cell</v>
      </c>
      <c r="B306" s="49">
        <f>'Copy paste to Here'!C310</f>
        <v>0</v>
      </c>
      <c r="C306" s="50"/>
      <c r="D306" s="50"/>
      <c r="E306" s="51"/>
      <c r="F306" s="51">
        <f t="shared" si="13"/>
        <v>0</v>
      </c>
      <c r="G306" s="52">
        <f t="shared" si="14"/>
        <v>0</v>
      </c>
      <c r="H306" s="55">
        <f t="shared" si="15"/>
        <v>0</v>
      </c>
    </row>
    <row r="307" spans="1:8" s="54" customFormat="1" hidden="1">
      <c r="A307" s="48" t="str">
        <f>IF((LEN('Copy paste to Here'!G311))&gt;5,((CONCATENATE('Copy paste to Here'!G311," &amp; ",'Copy paste to Here'!D311,"  &amp;  ",'Copy paste to Here'!E311))),"Empty Cell")</f>
        <v>Empty Cell</v>
      </c>
      <c r="B307" s="49">
        <f>'Copy paste to Here'!C311</f>
        <v>0</v>
      </c>
      <c r="C307" s="50"/>
      <c r="D307" s="50"/>
      <c r="E307" s="51"/>
      <c r="F307" s="51">
        <f t="shared" si="13"/>
        <v>0</v>
      </c>
      <c r="G307" s="52">
        <f t="shared" si="14"/>
        <v>0</v>
      </c>
      <c r="H307" s="55">
        <f t="shared" si="15"/>
        <v>0</v>
      </c>
    </row>
    <row r="308" spans="1:8" s="54" customFormat="1" hidden="1">
      <c r="A308" s="48" t="str">
        <f>IF((LEN('Copy paste to Here'!G312))&gt;5,((CONCATENATE('Copy paste to Here'!G312," &amp; ",'Copy paste to Here'!D312,"  &amp;  ",'Copy paste to Here'!E312))),"Empty Cell")</f>
        <v>Empty Cell</v>
      </c>
      <c r="B308" s="49">
        <f>'Copy paste to Here'!C312</f>
        <v>0</v>
      </c>
      <c r="C308" s="50"/>
      <c r="D308" s="50"/>
      <c r="E308" s="51"/>
      <c r="F308" s="51">
        <f t="shared" si="13"/>
        <v>0</v>
      </c>
      <c r="G308" s="52">
        <f t="shared" si="14"/>
        <v>0</v>
      </c>
      <c r="H308" s="55">
        <f t="shared" si="15"/>
        <v>0</v>
      </c>
    </row>
    <row r="309" spans="1:8" s="54" customFormat="1" hidden="1">
      <c r="A309" s="48" t="str">
        <f>IF((LEN('Copy paste to Here'!G313))&gt;5,((CONCATENATE('Copy paste to Here'!G313," &amp; ",'Copy paste to Here'!D313,"  &amp;  ",'Copy paste to Here'!E313))),"Empty Cell")</f>
        <v>Empty Cell</v>
      </c>
      <c r="B309" s="49">
        <f>'Copy paste to Here'!C313</f>
        <v>0</v>
      </c>
      <c r="C309" s="50"/>
      <c r="D309" s="50"/>
      <c r="E309" s="51"/>
      <c r="F309" s="51">
        <f t="shared" si="13"/>
        <v>0</v>
      </c>
      <c r="G309" s="52">
        <f t="shared" si="14"/>
        <v>0</v>
      </c>
      <c r="H309" s="55">
        <f t="shared" si="15"/>
        <v>0</v>
      </c>
    </row>
    <row r="310" spans="1:8" s="54" customFormat="1" hidden="1">
      <c r="A310" s="48" t="str">
        <f>IF((LEN('Copy paste to Here'!G314))&gt;5,((CONCATENATE('Copy paste to Here'!G314," &amp; ",'Copy paste to Here'!D314,"  &amp;  ",'Copy paste to Here'!E314))),"Empty Cell")</f>
        <v>Empty Cell</v>
      </c>
      <c r="B310" s="49">
        <f>'Copy paste to Here'!C314</f>
        <v>0</v>
      </c>
      <c r="C310" s="50"/>
      <c r="D310" s="50"/>
      <c r="E310" s="51"/>
      <c r="F310" s="51">
        <f t="shared" si="13"/>
        <v>0</v>
      </c>
      <c r="G310" s="52">
        <f t="shared" si="14"/>
        <v>0</v>
      </c>
      <c r="H310" s="55">
        <f t="shared" si="15"/>
        <v>0</v>
      </c>
    </row>
    <row r="311" spans="1:8" s="54" customFormat="1" hidden="1">
      <c r="A311" s="48" t="str">
        <f>IF((LEN('Copy paste to Here'!G315))&gt;5,((CONCATENATE('Copy paste to Here'!G315," &amp; ",'Copy paste to Here'!D315,"  &amp;  ",'Copy paste to Here'!E315))),"Empty Cell")</f>
        <v>Empty Cell</v>
      </c>
      <c r="B311" s="49">
        <f>'Copy paste to Here'!C315</f>
        <v>0</v>
      </c>
      <c r="C311" s="50"/>
      <c r="D311" s="50"/>
      <c r="E311" s="51"/>
      <c r="F311" s="51">
        <f t="shared" si="13"/>
        <v>0</v>
      </c>
      <c r="G311" s="52">
        <f t="shared" si="14"/>
        <v>0</v>
      </c>
      <c r="H311" s="55">
        <f t="shared" si="15"/>
        <v>0</v>
      </c>
    </row>
    <row r="312" spans="1:8" s="54" customFormat="1" hidden="1">
      <c r="A312" s="48" t="str">
        <f>IF((LEN('Copy paste to Here'!G316))&gt;5,((CONCATENATE('Copy paste to Here'!G316," &amp; ",'Copy paste to Here'!D316,"  &amp;  ",'Copy paste to Here'!E316))),"Empty Cell")</f>
        <v>Empty Cell</v>
      </c>
      <c r="B312" s="49">
        <f>'Copy paste to Here'!C316</f>
        <v>0</v>
      </c>
      <c r="C312" s="50"/>
      <c r="D312" s="50"/>
      <c r="E312" s="51"/>
      <c r="F312" s="51">
        <f t="shared" si="13"/>
        <v>0</v>
      </c>
      <c r="G312" s="52">
        <f t="shared" si="14"/>
        <v>0</v>
      </c>
      <c r="H312" s="55">
        <f t="shared" si="15"/>
        <v>0</v>
      </c>
    </row>
    <row r="313" spans="1:8" s="54" customFormat="1" hidden="1">
      <c r="A313" s="48" t="str">
        <f>IF((LEN('Copy paste to Here'!G317))&gt;5,((CONCATENATE('Copy paste to Here'!G317," &amp; ",'Copy paste to Here'!D317,"  &amp;  ",'Copy paste to Here'!E317))),"Empty Cell")</f>
        <v>Empty Cell</v>
      </c>
      <c r="B313" s="49">
        <f>'Copy paste to Here'!C317</f>
        <v>0</v>
      </c>
      <c r="C313" s="50"/>
      <c r="D313" s="50"/>
      <c r="E313" s="51"/>
      <c r="F313" s="51">
        <f t="shared" si="13"/>
        <v>0</v>
      </c>
      <c r="G313" s="52">
        <f t="shared" si="14"/>
        <v>0</v>
      </c>
      <c r="H313" s="55">
        <f t="shared" si="15"/>
        <v>0</v>
      </c>
    </row>
    <row r="314" spans="1:8" s="54" customFormat="1" hidden="1">
      <c r="A314" s="48" t="str">
        <f>IF((LEN('Copy paste to Here'!G318))&gt;5,((CONCATENATE('Copy paste to Here'!G318," &amp; ",'Copy paste to Here'!D318,"  &amp;  ",'Copy paste to Here'!E318))),"Empty Cell")</f>
        <v>Empty Cell</v>
      </c>
      <c r="B314" s="49">
        <f>'Copy paste to Here'!C318</f>
        <v>0</v>
      </c>
      <c r="C314" s="50"/>
      <c r="D314" s="50"/>
      <c r="E314" s="51"/>
      <c r="F314" s="51">
        <f t="shared" si="13"/>
        <v>0</v>
      </c>
      <c r="G314" s="52">
        <f t="shared" si="14"/>
        <v>0</v>
      </c>
      <c r="H314" s="55">
        <f t="shared" si="15"/>
        <v>0</v>
      </c>
    </row>
    <row r="315" spans="1:8" s="54" customFormat="1" hidden="1">
      <c r="A315" s="48" t="str">
        <f>IF((LEN('Copy paste to Here'!G319))&gt;5,((CONCATENATE('Copy paste to Here'!G319," &amp; ",'Copy paste to Here'!D319,"  &amp;  ",'Copy paste to Here'!E319))),"Empty Cell")</f>
        <v>Empty Cell</v>
      </c>
      <c r="B315" s="49">
        <f>'Copy paste to Here'!C319</f>
        <v>0</v>
      </c>
      <c r="C315" s="50"/>
      <c r="D315" s="50"/>
      <c r="E315" s="51"/>
      <c r="F315" s="51">
        <f t="shared" si="13"/>
        <v>0</v>
      </c>
      <c r="G315" s="52">
        <f t="shared" si="14"/>
        <v>0</v>
      </c>
      <c r="H315" s="55">
        <f t="shared" si="15"/>
        <v>0</v>
      </c>
    </row>
    <row r="316" spans="1:8" s="54" customFormat="1" hidden="1">
      <c r="A316" s="48" t="str">
        <f>IF((LEN('Copy paste to Here'!G320))&gt;5,((CONCATENATE('Copy paste to Here'!G320," &amp; ",'Copy paste to Here'!D320,"  &amp;  ",'Copy paste to Here'!E320))),"Empty Cell")</f>
        <v>Empty Cell</v>
      </c>
      <c r="B316" s="49">
        <f>'Copy paste to Here'!C320</f>
        <v>0</v>
      </c>
      <c r="C316" s="50"/>
      <c r="D316" s="50"/>
      <c r="E316" s="51"/>
      <c r="F316" s="51">
        <f t="shared" si="13"/>
        <v>0</v>
      </c>
      <c r="G316" s="52">
        <f t="shared" si="14"/>
        <v>0</v>
      </c>
      <c r="H316" s="55">
        <f t="shared" si="15"/>
        <v>0</v>
      </c>
    </row>
    <row r="317" spans="1:8" s="54" customFormat="1" hidden="1">
      <c r="A317" s="48" t="str">
        <f>IF((LEN('Copy paste to Here'!G321))&gt;5,((CONCATENATE('Copy paste to Here'!G321," &amp; ",'Copy paste to Here'!D321,"  &amp;  ",'Copy paste to Here'!E321))),"Empty Cell")</f>
        <v>Empty Cell</v>
      </c>
      <c r="B317" s="49">
        <f>'Copy paste to Here'!C321</f>
        <v>0</v>
      </c>
      <c r="C317" s="50"/>
      <c r="D317" s="50"/>
      <c r="E317" s="51"/>
      <c r="F317" s="51">
        <f t="shared" si="13"/>
        <v>0</v>
      </c>
      <c r="G317" s="52">
        <f t="shared" si="14"/>
        <v>0</v>
      </c>
      <c r="H317" s="55">
        <f t="shared" si="15"/>
        <v>0</v>
      </c>
    </row>
    <row r="318" spans="1:8" s="54" customFormat="1" hidden="1">
      <c r="A318" s="48" t="str">
        <f>IF((LEN('Copy paste to Here'!G322))&gt;5,((CONCATENATE('Copy paste to Here'!G322," &amp; ",'Copy paste to Here'!D322,"  &amp;  ",'Copy paste to Here'!E322))),"Empty Cell")</f>
        <v>Empty Cell</v>
      </c>
      <c r="B318" s="49">
        <f>'Copy paste to Here'!C322</f>
        <v>0</v>
      </c>
      <c r="C318" s="50"/>
      <c r="D318" s="50"/>
      <c r="E318" s="51"/>
      <c r="F318" s="51">
        <f t="shared" si="13"/>
        <v>0</v>
      </c>
      <c r="G318" s="52">
        <f t="shared" si="14"/>
        <v>0</v>
      </c>
      <c r="H318" s="55">
        <f t="shared" si="15"/>
        <v>0</v>
      </c>
    </row>
    <row r="319" spans="1:8" s="54" customFormat="1" hidden="1">
      <c r="A319" s="48" t="str">
        <f>IF((LEN('Copy paste to Here'!G323))&gt;5,((CONCATENATE('Copy paste to Here'!G323," &amp; ",'Copy paste to Here'!D323,"  &amp;  ",'Copy paste to Here'!E323))),"Empty Cell")</f>
        <v>Empty Cell</v>
      </c>
      <c r="B319" s="49">
        <f>'Copy paste to Here'!C323</f>
        <v>0</v>
      </c>
      <c r="C319" s="50"/>
      <c r="D319" s="50"/>
      <c r="E319" s="51"/>
      <c r="F319" s="51">
        <f t="shared" si="13"/>
        <v>0</v>
      </c>
      <c r="G319" s="52">
        <f t="shared" si="14"/>
        <v>0</v>
      </c>
      <c r="H319" s="55">
        <f t="shared" si="15"/>
        <v>0</v>
      </c>
    </row>
    <row r="320" spans="1:8" s="54" customFormat="1" hidden="1">
      <c r="A320" s="48" t="str">
        <f>IF((LEN('Copy paste to Here'!G324))&gt;5,((CONCATENATE('Copy paste to Here'!G324," &amp; ",'Copy paste to Here'!D324,"  &amp;  ",'Copy paste to Here'!E324))),"Empty Cell")</f>
        <v>Empty Cell</v>
      </c>
      <c r="B320" s="49">
        <f>'Copy paste to Here'!C324</f>
        <v>0</v>
      </c>
      <c r="C320" s="50"/>
      <c r="D320" s="50"/>
      <c r="E320" s="51"/>
      <c r="F320" s="51">
        <f t="shared" si="13"/>
        <v>0</v>
      </c>
      <c r="G320" s="52">
        <f t="shared" si="14"/>
        <v>0</v>
      </c>
      <c r="H320" s="55">
        <f t="shared" si="15"/>
        <v>0</v>
      </c>
    </row>
    <row r="321" spans="1:8" s="54" customFormat="1" hidden="1">
      <c r="A321" s="48" t="str">
        <f>IF((LEN('Copy paste to Here'!G325))&gt;5,((CONCATENATE('Copy paste to Here'!G325," &amp; ",'Copy paste to Here'!D325,"  &amp;  ",'Copy paste to Here'!E325))),"Empty Cell")</f>
        <v>Empty Cell</v>
      </c>
      <c r="B321" s="49">
        <f>'Copy paste to Here'!C325</f>
        <v>0</v>
      </c>
      <c r="C321" s="50"/>
      <c r="D321" s="50"/>
      <c r="E321" s="51"/>
      <c r="F321" s="51">
        <f t="shared" si="13"/>
        <v>0</v>
      </c>
      <c r="G321" s="52">
        <f t="shared" si="14"/>
        <v>0</v>
      </c>
      <c r="H321" s="55">
        <f t="shared" si="15"/>
        <v>0</v>
      </c>
    </row>
    <row r="322" spans="1:8" s="54" customFormat="1" hidden="1">
      <c r="A322" s="48" t="str">
        <f>IF((LEN('Copy paste to Here'!G326))&gt;5,((CONCATENATE('Copy paste to Here'!G326," &amp; ",'Copy paste to Here'!D326,"  &amp;  ",'Copy paste to Here'!E326))),"Empty Cell")</f>
        <v>Empty Cell</v>
      </c>
      <c r="B322" s="49">
        <f>'Copy paste to Here'!C326</f>
        <v>0</v>
      </c>
      <c r="C322" s="50"/>
      <c r="D322" s="50"/>
      <c r="E322" s="51"/>
      <c r="F322" s="51">
        <f t="shared" si="13"/>
        <v>0</v>
      </c>
      <c r="G322" s="52">
        <f t="shared" si="14"/>
        <v>0</v>
      </c>
      <c r="H322" s="55">
        <f t="shared" si="15"/>
        <v>0</v>
      </c>
    </row>
    <row r="323" spans="1:8" s="54" customFormat="1" hidden="1">
      <c r="A323" s="48" t="str">
        <f>IF((LEN('Copy paste to Here'!G327))&gt;5,((CONCATENATE('Copy paste to Here'!G327," &amp; ",'Copy paste to Here'!D327,"  &amp;  ",'Copy paste to Here'!E327))),"Empty Cell")</f>
        <v>Empty Cell</v>
      </c>
      <c r="B323" s="49">
        <f>'Copy paste to Here'!C327</f>
        <v>0</v>
      </c>
      <c r="C323" s="50"/>
      <c r="D323" s="50"/>
      <c r="E323" s="51"/>
      <c r="F323" s="51">
        <f t="shared" si="13"/>
        <v>0</v>
      </c>
      <c r="G323" s="52">
        <f t="shared" si="14"/>
        <v>0</v>
      </c>
      <c r="H323" s="55">
        <f t="shared" si="15"/>
        <v>0</v>
      </c>
    </row>
    <row r="324" spans="1:8" s="54" customFormat="1" hidden="1">
      <c r="A324" s="48" t="str">
        <f>IF((LEN('Copy paste to Here'!G328))&gt;5,((CONCATENATE('Copy paste to Here'!G328," &amp; ",'Copy paste to Here'!D328,"  &amp;  ",'Copy paste to Here'!E328))),"Empty Cell")</f>
        <v>Empty Cell</v>
      </c>
      <c r="B324" s="49">
        <f>'Copy paste to Here'!C328</f>
        <v>0</v>
      </c>
      <c r="C324" s="50"/>
      <c r="D324" s="50"/>
      <c r="E324" s="51"/>
      <c r="F324" s="51">
        <f t="shared" si="13"/>
        <v>0</v>
      </c>
      <c r="G324" s="52">
        <f t="shared" si="14"/>
        <v>0</v>
      </c>
      <c r="H324" s="55">
        <f t="shared" si="15"/>
        <v>0</v>
      </c>
    </row>
    <row r="325" spans="1:8" s="54" customFormat="1" hidden="1">
      <c r="A325" s="48" t="str">
        <f>IF((LEN('Copy paste to Here'!G329))&gt;5,((CONCATENATE('Copy paste to Here'!G329," &amp; ",'Copy paste to Here'!D329,"  &amp;  ",'Copy paste to Here'!E329))),"Empty Cell")</f>
        <v>Empty Cell</v>
      </c>
      <c r="B325" s="49">
        <f>'Copy paste to Here'!C329</f>
        <v>0</v>
      </c>
      <c r="C325" s="50"/>
      <c r="D325" s="50"/>
      <c r="E325" s="51"/>
      <c r="F325" s="51">
        <f t="shared" si="13"/>
        <v>0</v>
      </c>
      <c r="G325" s="52">
        <f t="shared" si="14"/>
        <v>0</v>
      </c>
      <c r="H325" s="55">
        <f t="shared" si="15"/>
        <v>0</v>
      </c>
    </row>
    <row r="326" spans="1:8" s="54" customFormat="1" hidden="1">
      <c r="A326" s="48" t="str">
        <f>IF((LEN('Copy paste to Here'!G330))&gt;5,((CONCATENATE('Copy paste to Here'!G330," &amp; ",'Copy paste to Here'!D330,"  &amp;  ",'Copy paste to Here'!E330))),"Empty Cell")</f>
        <v>Empty Cell</v>
      </c>
      <c r="B326" s="49">
        <f>'Copy paste to Here'!C330</f>
        <v>0</v>
      </c>
      <c r="C326" s="50"/>
      <c r="D326" s="50"/>
      <c r="E326" s="51"/>
      <c r="F326" s="51">
        <f t="shared" si="13"/>
        <v>0</v>
      </c>
      <c r="G326" s="52">
        <f t="shared" si="14"/>
        <v>0</v>
      </c>
      <c r="H326" s="55">
        <f t="shared" si="15"/>
        <v>0</v>
      </c>
    </row>
    <row r="327" spans="1:8" s="54" customFormat="1" hidden="1">
      <c r="A327" s="48" t="str">
        <f>IF((LEN('Copy paste to Here'!G331))&gt;5,((CONCATENATE('Copy paste to Here'!G331," &amp; ",'Copy paste to Here'!D331,"  &amp;  ",'Copy paste to Here'!E331))),"Empty Cell")</f>
        <v>Empty Cell</v>
      </c>
      <c r="B327" s="49">
        <f>'Copy paste to Here'!C331</f>
        <v>0</v>
      </c>
      <c r="C327" s="50"/>
      <c r="D327" s="50"/>
      <c r="E327" s="51"/>
      <c r="F327" s="51">
        <f t="shared" si="13"/>
        <v>0</v>
      </c>
      <c r="G327" s="52">
        <f t="shared" si="14"/>
        <v>0</v>
      </c>
      <c r="H327" s="55">
        <f t="shared" si="15"/>
        <v>0</v>
      </c>
    </row>
    <row r="328" spans="1:8" s="54" customFormat="1" hidden="1">
      <c r="A328" s="48" t="str">
        <f>IF((LEN('Copy paste to Here'!G332))&gt;5,((CONCATENATE('Copy paste to Here'!G332," &amp; ",'Copy paste to Here'!D332,"  &amp;  ",'Copy paste to Here'!E332))),"Empty Cell")</f>
        <v>Empty Cell</v>
      </c>
      <c r="B328" s="49">
        <f>'Copy paste to Here'!C332</f>
        <v>0</v>
      </c>
      <c r="C328" s="50"/>
      <c r="D328" s="50"/>
      <c r="E328" s="51"/>
      <c r="F328" s="51">
        <f t="shared" si="13"/>
        <v>0</v>
      </c>
      <c r="G328" s="52">
        <f t="shared" si="14"/>
        <v>0</v>
      </c>
      <c r="H328" s="55">
        <f t="shared" si="15"/>
        <v>0</v>
      </c>
    </row>
    <row r="329" spans="1:8" s="54" customFormat="1" hidden="1">
      <c r="A329" s="48" t="str">
        <f>IF((LEN('Copy paste to Here'!G333))&gt;5,((CONCATENATE('Copy paste to Here'!G333," &amp; ",'Copy paste to Here'!D333,"  &amp;  ",'Copy paste to Here'!E333))),"Empty Cell")</f>
        <v>Empty Cell</v>
      </c>
      <c r="B329" s="49">
        <f>'Copy paste to Here'!C333</f>
        <v>0</v>
      </c>
      <c r="C329" s="50"/>
      <c r="D329" s="50"/>
      <c r="E329" s="51"/>
      <c r="F329" s="51">
        <f t="shared" si="13"/>
        <v>0</v>
      </c>
      <c r="G329" s="52">
        <f t="shared" si="14"/>
        <v>0</v>
      </c>
      <c r="H329" s="55">
        <f t="shared" si="15"/>
        <v>0</v>
      </c>
    </row>
    <row r="330" spans="1:8" s="54" customFormat="1" hidden="1">
      <c r="A330" s="48" t="str">
        <f>IF((LEN('Copy paste to Here'!G334))&gt;5,((CONCATENATE('Copy paste to Here'!G334," &amp; ",'Copy paste to Here'!D334,"  &amp;  ",'Copy paste to Here'!E334))),"Empty Cell")</f>
        <v>Empty Cell</v>
      </c>
      <c r="B330" s="49">
        <f>'Copy paste to Here'!C334</f>
        <v>0</v>
      </c>
      <c r="C330" s="50"/>
      <c r="D330" s="50"/>
      <c r="E330" s="51"/>
      <c r="F330" s="51">
        <f t="shared" si="13"/>
        <v>0</v>
      </c>
      <c r="G330" s="52">
        <f t="shared" si="14"/>
        <v>0</v>
      </c>
      <c r="H330" s="55">
        <f t="shared" si="15"/>
        <v>0</v>
      </c>
    </row>
    <row r="331" spans="1:8" s="54" customFormat="1" hidden="1">
      <c r="A331" s="48" t="str">
        <f>IF((LEN('Copy paste to Here'!G335))&gt;5,((CONCATENATE('Copy paste to Here'!G335," &amp; ",'Copy paste to Here'!D335,"  &amp;  ",'Copy paste to Here'!E335))),"Empty Cell")</f>
        <v>Empty Cell</v>
      </c>
      <c r="B331" s="49">
        <f>'Copy paste to Here'!C335</f>
        <v>0</v>
      </c>
      <c r="C331" s="50"/>
      <c r="D331" s="50"/>
      <c r="E331" s="51"/>
      <c r="F331" s="51">
        <f t="shared" si="13"/>
        <v>0</v>
      </c>
      <c r="G331" s="52">
        <f t="shared" si="14"/>
        <v>0</v>
      </c>
      <c r="H331" s="55">
        <f t="shared" si="15"/>
        <v>0</v>
      </c>
    </row>
    <row r="332" spans="1:8" s="54" customFormat="1" hidden="1">
      <c r="A332" s="48" t="str">
        <f>IF((LEN('Copy paste to Here'!G336))&gt;5,((CONCATENATE('Copy paste to Here'!G336," &amp; ",'Copy paste to Here'!D336,"  &amp;  ",'Copy paste to Here'!E336))),"Empty Cell")</f>
        <v>Empty Cell</v>
      </c>
      <c r="B332" s="49">
        <f>'Copy paste to Here'!C336</f>
        <v>0</v>
      </c>
      <c r="C332" s="50"/>
      <c r="D332" s="50"/>
      <c r="E332" s="51"/>
      <c r="F332" s="51">
        <f t="shared" si="13"/>
        <v>0</v>
      </c>
      <c r="G332" s="52">
        <f t="shared" si="14"/>
        <v>0</v>
      </c>
      <c r="H332" s="55">
        <f t="shared" si="15"/>
        <v>0</v>
      </c>
    </row>
    <row r="333" spans="1:8" s="54" customFormat="1" hidden="1">
      <c r="A333" s="48" t="str">
        <f>IF((LEN('Copy paste to Here'!G337))&gt;5,((CONCATENATE('Copy paste to Here'!G337," &amp; ",'Copy paste to Here'!D337,"  &amp;  ",'Copy paste to Here'!E337))),"Empty Cell")</f>
        <v>Empty Cell</v>
      </c>
      <c r="B333" s="49">
        <f>'Copy paste to Here'!C337</f>
        <v>0</v>
      </c>
      <c r="C333" s="50"/>
      <c r="D333" s="50"/>
      <c r="E333" s="51"/>
      <c r="F333" s="51">
        <f t="shared" si="13"/>
        <v>0</v>
      </c>
      <c r="G333" s="52">
        <f t="shared" si="14"/>
        <v>0</v>
      </c>
      <c r="H333" s="55">
        <f t="shared" si="15"/>
        <v>0</v>
      </c>
    </row>
    <row r="334" spans="1:8" s="54" customFormat="1" hidden="1">
      <c r="A334" s="48" t="str">
        <f>IF((LEN('Copy paste to Here'!G338))&gt;5,((CONCATENATE('Copy paste to Here'!G338," &amp; ",'Copy paste to Here'!D338,"  &amp;  ",'Copy paste to Here'!E338))),"Empty Cell")</f>
        <v>Empty Cell</v>
      </c>
      <c r="B334" s="49">
        <f>'Copy paste to Here'!C338</f>
        <v>0</v>
      </c>
      <c r="C334" s="50"/>
      <c r="D334" s="50"/>
      <c r="E334" s="51"/>
      <c r="F334" s="51">
        <f t="shared" si="13"/>
        <v>0</v>
      </c>
      <c r="G334" s="52">
        <f t="shared" si="14"/>
        <v>0</v>
      </c>
      <c r="H334" s="55">
        <f t="shared" si="15"/>
        <v>0</v>
      </c>
    </row>
    <row r="335" spans="1:8" s="54" customFormat="1" hidden="1">
      <c r="A335" s="48" t="str">
        <f>IF((LEN('Copy paste to Here'!G339))&gt;5,((CONCATENATE('Copy paste to Here'!G339," &amp; ",'Copy paste to Here'!D339,"  &amp;  ",'Copy paste to Here'!E339))),"Empty Cell")</f>
        <v>Empty Cell</v>
      </c>
      <c r="B335" s="49">
        <f>'Copy paste to Here'!C339</f>
        <v>0</v>
      </c>
      <c r="C335" s="50"/>
      <c r="D335" s="50"/>
      <c r="E335" s="51"/>
      <c r="F335" s="51">
        <f t="shared" si="13"/>
        <v>0</v>
      </c>
      <c r="G335" s="52">
        <f t="shared" si="14"/>
        <v>0</v>
      </c>
      <c r="H335" s="55">
        <f t="shared" si="15"/>
        <v>0</v>
      </c>
    </row>
    <row r="336" spans="1:8" s="54" customFormat="1" hidden="1">
      <c r="A336" s="48" t="str">
        <f>IF((LEN('Copy paste to Here'!G340))&gt;5,((CONCATENATE('Copy paste to Here'!G340," &amp; ",'Copy paste to Here'!D340,"  &amp;  ",'Copy paste to Here'!E340))),"Empty Cell")</f>
        <v>Empty Cell</v>
      </c>
      <c r="B336" s="49">
        <f>'Copy paste to Here'!C340</f>
        <v>0</v>
      </c>
      <c r="C336" s="50"/>
      <c r="D336" s="50"/>
      <c r="E336" s="51"/>
      <c r="F336" s="51">
        <f t="shared" si="13"/>
        <v>0</v>
      </c>
      <c r="G336" s="52">
        <f t="shared" si="14"/>
        <v>0</v>
      </c>
      <c r="H336" s="55">
        <f t="shared" si="15"/>
        <v>0</v>
      </c>
    </row>
    <row r="337" spans="1:8" s="54" customFormat="1" hidden="1">
      <c r="A337" s="48" t="str">
        <f>IF((LEN('Copy paste to Here'!G341))&gt;5,((CONCATENATE('Copy paste to Here'!G341," &amp; ",'Copy paste to Here'!D341,"  &amp;  ",'Copy paste to Here'!E341))),"Empty Cell")</f>
        <v>Empty Cell</v>
      </c>
      <c r="B337" s="49">
        <f>'Copy paste to Here'!C341</f>
        <v>0</v>
      </c>
      <c r="C337" s="50"/>
      <c r="D337" s="50"/>
      <c r="E337" s="51"/>
      <c r="F337" s="51">
        <f t="shared" si="13"/>
        <v>0</v>
      </c>
      <c r="G337" s="52">
        <f t="shared" si="14"/>
        <v>0</v>
      </c>
      <c r="H337" s="55">
        <f t="shared" si="15"/>
        <v>0</v>
      </c>
    </row>
    <row r="338" spans="1:8" s="54" customFormat="1" hidden="1">
      <c r="A338" s="48" t="str">
        <f>IF((LEN('Copy paste to Here'!G342))&gt;5,((CONCATENATE('Copy paste to Here'!G342," &amp; ",'Copy paste to Here'!D342,"  &amp;  ",'Copy paste to Here'!E342))),"Empty Cell")</f>
        <v>Empty Cell</v>
      </c>
      <c r="B338" s="49">
        <f>'Copy paste to Here'!C342</f>
        <v>0</v>
      </c>
      <c r="C338" s="50"/>
      <c r="D338" s="50"/>
      <c r="E338" s="51"/>
      <c r="F338" s="51">
        <f t="shared" si="13"/>
        <v>0</v>
      </c>
      <c r="G338" s="52">
        <f t="shared" si="14"/>
        <v>0</v>
      </c>
      <c r="H338" s="55">
        <f t="shared" si="15"/>
        <v>0</v>
      </c>
    </row>
    <row r="339" spans="1:8" s="54" customFormat="1" hidden="1">
      <c r="A339" s="48" t="str">
        <f>IF((LEN('Copy paste to Here'!G343))&gt;5,((CONCATENATE('Copy paste to Here'!G343," &amp; ",'Copy paste to Here'!D343,"  &amp;  ",'Copy paste to Here'!E343))),"Empty Cell")</f>
        <v>Empty Cell</v>
      </c>
      <c r="B339" s="49">
        <f>'Copy paste to Here'!C343</f>
        <v>0</v>
      </c>
      <c r="C339" s="50"/>
      <c r="D339" s="50"/>
      <c r="E339" s="51"/>
      <c r="F339" s="51">
        <f t="shared" ref="F339:F402" si="16">D339*E339</f>
        <v>0</v>
      </c>
      <c r="G339" s="52">
        <f t="shared" ref="G339:G402" si="17">E339*$E$14</f>
        <v>0</v>
      </c>
      <c r="H339" s="55">
        <f t="shared" ref="H339:H402" si="18">D339*G339</f>
        <v>0</v>
      </c>
    </row>
    <row r="340" spans="1:8" s="54" customFormat="1" hidden="1">
      <c r="A340" s="48" t="str">
        <f>IF((LEN('Copy paste to Here'!G344))&gt;5,((CONCATENATE('Copy paste to Here'!G344," &amp; ",'Copy paste to Here'!D344,"  &amp;  ",'Copy paste to Here'!E344))),"Empty Cell")</f>
        <v>Empty Cell</v>
      </c>
      <c r="B340" s="49">
        <f>'Copy paste to Here'!C344</f>
        <v>0</v>
      </c>
      <c r="C340" s="50"/>
      <c r="D340" s="50"/>
      <c r="E340" s="51"/>
      <c r="F340" s="51">
        <f t="shared" si="16"/>
        <v>0</v>
      </c>
      <c r="G340" s="52">
        <f t="shared" si="17"/>
        <v>0</v>
      </c>
      <c r="H340" s="55">
        <f t="shared" si="18"/>
        <v>0</v>
      </c>
    </row>
    <row r="341" spans="1:8" s="54" customFormat="1" hidden="1">
      <c r="A341" s="48" t="str">
        <f>IF((LEN('Copy paste to Here'!G345))&gt;5,((CONCATENATE('Copy paste to Here'!G345," &amp; ",'Copy paste to Here'!D345,"  &amp;  ",'Copy paste to Here'!E345))),"Empty Cell")</f>
        <v>Empty Cell</v>
      </c>
      <c r="B341" s="49">
        <f>'Copy paste to Here'!C345</f>
        <v>0</v>
      </c>
      <c r="C341" s="50"/>
      <c r="D341" s="50"/>
      <c r="E341" s="51"/>
      <c r="F341" s="51">
        <f t="shared" si="16"/>
        <v>0</v>
      </c>
      <c r="G341" s="52">
        <f t="shared" si="17"/>
        <v>0</v>
      </c>
      <c r="H341" s="55">
        <f t="shared" si="18"/>
        <v>0</v>
      </c>
    </row>
    <row r="342" spans="1:8" s="54" customFormat="1" hidden="1">
      <c r="A342" s="48" t="str">
        <f>IF((LEN('Copy paste to Here'!G346))&gt;5,((CONCATENATE('Copy paste to Here'!G346," &amp; ",'Copy paste to Here'!D346,"  &amp;  ",'Copy paste to Here'!E346))),"Empty Cell")</f>
        <v>Empty Cell</v>
      </c>
      <c r="B342" s="49">
        <f>'Copy paste to Here'!C346</f>
        <v>0</v>
      </c>
      <c r="C342" s="50"/>
      <c r="D342" s="50"/>
      <c r="E342" s="51"/>
      <c r="F342" s="51">
        <f t="shared" si="16"/>
        <v>0</v>
      </c>
      <c r="G342" s="52">
        <f t="shared" si="17"/>
        <v>0</v>
      </c>
      <c r="H342" s="55">
        <f t="shared" si="18"/>
        <v>0</v>
      </c>
    </row>
    <row r="343" spans="1:8" s="54" customFormat="1" hidden="1">
      <c r="A343" s="48" t="str">
        <f>IF((LEN('Copy paste to Here'!G347))&gt;5,((CONCATENATE('Copy paste to Here'!G347," &amp; ",'Copy paste to Here'!D347,"  &amp;  ",'Copy paste to Here'!E347))),"Empty Cell")</f>
        <v>Empty Cell</v>
      </c>
      <c r="B343" s="49">
        <f>'Copy paste to Here'!C347</f>
        <v>0</v>
      </c>
      <c r="C343" s="50"/>
      <c r="D343" s="50"/>
      <c r="E343" s="51"/>
      <c r="F343" s="51">
        <f t="shared" si="16"/>
        <v>0</v>
      </c>
      <c r="G343" s="52">
        <f t="shared" si="17"/>
        <v>0</v>
      </c>
      <c r="H343" s="55">
        <f t="shared" si="18"/>
        <v>0</v>
      </c>
    </row>
    <row r="344" spans="1:8" s="54" customFormat="1" hidden="1">
      <c r="A344" s="48" t="str">
        <f>IF((LEN('Copy paste to Here'!G348))&gt;5,((CONCATENATE('Copy paste to Here'!G348," &amp; ",'Copy paste to Here'!D348,"  &amp;  ",'Copy paste to Here'!E348))),"Empty Cell")</f>
        <v>Empty Cell</v>
      </c>
      <c r="B344" s="49">
        <f>'Copy paste to Here'!C348</f>
        <v>0</v>
      </c>
      <c r="C344" s="50"/>
      <c r="D344" s="50"/>
      <c r="E344" s="51"/>
      <c r="F344" s="51">
        <f t="shared" si="16"/>
        <v>0</v>
      </c>
      <c r="G344" s="52">
        <f t="shared" si="17"/>
        <v>0</v>
      </c>
      <c r="H344" s="55">
        <f t="shared" si="18"/>
        <v>0</v>
      </c>
    </row>
    <row r="345" spans="1:8" s="54" customFormat="1" hidden="1">
      <c r="A345" s="48" t="str">
        <f>IF((LEN('Copy paste to Here'!G349))&gt;5,((CONCATENATE('Copy paste to Here'!G349," &amp; ",'Copy paste to Here'!D349,"  &amp;  ",'Copy paste to Here'!E349))),"Empty Cell")</f>
        <v>Empty Cell</v>
      </c>
      <c r="B345" s="49">
        <f>'Copy paste to Here'!C349</f>
        <v>0</v>
      </c>
      <c r="C345" s="50"/>
      <c r="D345" s="50"/>
      <c r="E345" s="51"/>
      <c r="F345" s="51">
        <f t="shared" si="16"/>
        <v>0</v>
      </c>
      <c r="G345" s="52">
        <f t="shared" si="17"/>
        <v>0</v>
      </c>
      <c r="H345" s="55">
        <f t="shared" si="18"/>
        <v>0</v>
      </c>
    </row>
    <row r="346" spans="1:8" s="54" customFormat="1" hidden="1">
      <c r="A346" s="48" t="str">
        <f>IF((LEN('Copy paste to Here'!G350))&gt;5,((CONCATENATE('Copy paste to Here'!G350," &amp; ",'Copy paste to Here'!D350,"  &amp;  ",'Copy paste to Here'!E350))),"Empty Cell")</f>
        <v>Empty Cell</v>
      </c>
      <c r="B346" s="49">
        <f>'Copy paste to Here'!C350</f>
        <v>0</v>
      </c>
      <c r="C346" s="50"/>
      <c r="D346" s="50"/>
      <c r="E346" s="51"/>
      <c r="F346" s="51">
        <f t="shared" si="16"/>
        <v>0</v>
      </c>
      <c r="G346" s="52">
        <f t="shared" si="17"/>
        <v>0</v>
      </c>
      <c r="H346" s="55">
        <f t="shared" si="18"/>
        <v>0</v>
      </c>
    </row>
    <row r="347" spans="1:8" s="54" customFormat="1" hidden="1">
      <c r="A347" s="48" t="str">
        <f>IF((LEN('Copy paste to Here'!G351))&gt;5,((CONCATENATE('Copy paste to Here'!G351," &amp; ",'Copy paste to Here'!D351,"  &amp;  ",'Copy paste to Here'!E351))),"Empty Cell")</f>
        <v>Empty Cell</v>
      </c>
      <c r="B347" s="49">
        <f>'Copy paste to Here'!C351</f>
        <v>0</v>
      </c>
      <c r="C347" s="50"/>
      <c r="D347" s="50"/>
      <c r="E347" s="51"/>
      <c r="F347" s="51">
        <f t="shared" si="16"/>
        <v>0</v>
      </c>
      <c r="G347" s="52">
        <f t="shared" si="17"/>
        <v>0</v>
      </c>
      <c r="H347" s="55">
        <f t="shared" si="18"/>
        <v>0</v>
      </c>
    </row>
    <row r="348" spans="1:8" s="54" customFormat="1" hidden="1">
      <c r="A348" s="48" t="str">
        <f>IF((LEN('Copy paste to Here'!G352))&gt;5,((CONCATENATE('Copy paste to Here'!G352," &amp; ",'Copy paste to Here'!D352,"  &amp;  ",'Copy paste to Here'!E352))),"Empty Cell")</f>
        <v>Empty Cell</v>
      </c>
      <c r="B348" s="49">
        <f>'Copy paste to Here'!C352</f>
        <v>0</v>
      </c>
      <c r="C348" s="50"/>
      <c r="D348" s="50"/>
      <c r="E348" s="51"/>
      <c r="F348" s="51">
        <f t="shared" si="16"/>
        <v>0</v>
      </c>
      <c r="G348" s="52">
        <f t="shared" si="17"/>
        <v>0</v>
      </c>
      <c r="H348" s="55">
        <f t="shared" si="18"/>
        <v>0</v>
      </c>
    </row>
    <row r="349" spans="1:8" s="54" customFormat="1" hidden="1">
      <c r="A349" s="48" t="str">
        <f>IF((LEN('Copy paste to Here'!G353))&gt;5,((CONCATENATE('Copy paste to Here'!G353," &amp; ",'Copy paste to Here'!D353,"  &amp;  ",'Copy paste to Here'!E353))),"Empty Cell")</f>
        <v>Empty Cell</v>
      </c>
      <c r="B349" s="49">
        <f>'Copy paste to Here'!C353</f>
        <v>0</v>
      </c>
      <c r="C349" s="50"/>
      <c r="D349" s="50"/>
      <c r="E349" s="51"/>
      <c r="F349" s="51">
        <f t="shared" si="16"/>
        <v>0</v>
      </c>
      <c r="G349" s="52">
        <f t="shared" si="17"/>
        <v>0</v>
      </c>
      <c r="H349" s="55">
        <f t="shared" si="18"/>
        <v>0</v>
      </c>
    </row>
    <row r="350" spans="1:8" s="54" customFormat="1" hidden="1">
      <c r="A350" s="48" t="str">
        <f>IF((LEN('Copy paste to Here'!G354))&gt;5,((CONCATENATE('Copy paste to Here'!G354," &amp; ",'Copy paste to Here'!D354,"  &amp;  ",'Copy paste to Here'!E354))),"Empty Cell")</f>
        <v>Empty Cell</v>
      </c>
      <c r="B350" s="49">
        <f>'Copy paste to Here'!C354</f>
        <v>0</v>
      </c>
      <c r="C350" s="50"/>
      <c r="D350" s="50"/>
      <c r="E350" s="51"/>
      <c r="F350" s="51">
        <f t="shared" si="16"/>
        <v>0</v>
      </c>
      <c r="G350" s="52">
        <f t="shared" si="17"/>
        <v>0</v>
      </c>
      <c r="H350" s="55">
        <f t="shared" si="18"/>
        <v>0</v>
      </c>
    </row>
    <row r="351" spans="1:8" s="54" customFormat="1" hidden="1">
      <c r="A351" s="48" t="str">
        <f>IF((LEN('Copy paste to Here'!G355))&gt;5,((CONCATENATE('Copy paste to Here'!G355," &amp; ",'Copy paste to Here'!D355,"  &amp;  ",'Copy paste to Here'!E355))),"Empty Cell")</f>
        <v>Empty Cell</v>
      </c>
      <c r="B351" s="49">
        <f>'Copy paste to Here'!C355</f>
        <v>0</v>
      </c>
      <c r="C351" s="50"/>
      <c r="D351" s="50"/>
      <c r="E351" s="51"/>
      <c r="F351" s="51">
        <f t="shared" si="16"/>
        <v>0</v>
      </c>
      <c r="G351" s="52">
        <f t="shared" si="17"/>
        <v>0</v>
      </c>
      <c r="H351" s="55">
        <f t="shared" si="18"/>
        <v>0</v>
      </c>
    </row>
    <row r="352" spans="1:8" s="54" customFormat="1" hidden="1">
      <c r="A352" s="48" t="str">
        <f>IF((LEN('Copy paste to Here'!G356))&gt;5,((CONCATENATE('Copy paste to Here'!G356," &amp; ",'Copy paste to Here'!D356,"  &amp;  ",'Copy paste to Here'!E356))),"Empty Cell")</f>
        <v>Empty Cell</v>
      </c>
      <c r="B352" s="49">
        <f>'Copy paste to Here'!C356</f>
        <v>0</v>
      </c>
      <c r="C352" s="50"/>
      <c r="D352" s="50"/>
      <c r="E352" s="51"/>
      <c r="F352" s="51">
        <f t="shared" si="16"/>
        <v>0</v>
      </c>
      <c r="G352" s="52">
        <f t="shared" si="17"/>
        <v>0</v>
      </c>
      <c r="H352" s="55">
        <f t="shared" si="18"/>
        <v>0</v>
      </c>
    </row>
    <row r="353" spans="1:8" s="54" customFormat="1" hidden="1">
      <c r="A353" s="48" t="str">
        <f>IF((LEN('Copy paste to Here'!G357))&gt;5,((CONCATENATE('Copy paste to Here'!G357," &amp; ",'Copy paste to Here'!D357,"  &amp;  ",'Copy paste to Here'!E357))),"Empty Cell")</f>
        <v>Empty Cell</v>
      </c>
      <c r="B353" s="49">
        <f>'Copy paste to Here'!C357</f>
        <v>0</v>
      </c>
      <c r="C353" s="50"/>
      <c r="D353" s="50"/>
      <c r="E353" s="51"/>
      <c r="F353" s="51">
        <f t="shared" si="16"/>
        <v>0</v>
      </c>
      <c r="G353" s="52">
        <f t="shared" si="17"/>
        <v>0</v>
      </c>
      <c r="H353" s="55">
        <f t="shared" si="18"/>
        <v>0</v>
      </c>
    </row>
    <row r="354" spans="1:8" s="54" customFormat="1" hidden="1">
      <c r="A354" s="48" t="str">
        <f>IF((LEN('Copy paste to Here'!G358))&gt;5,((CONCATENATE('Copy paste to Here'!G358," &amp; ",'Copy paste to Here'!D358,"  &amp;  ",'Copy paste to Here'!E358))),"Empty Cell")</f>
        <v>Empty Cell</v>
      </c>
      <c r="B354" s="49">
        <f>'Copy paste to Here'!C358</f>
        <v>0</v>
      </c>
      <c r="C354" s="50"/>
      <c r="D354" s="50"/>
      <c r="E354" s="51"/>
      <c r="F354" s="51">
        <f t="shared" si="16"/>
        <v>0</v>
      </c>
      <c r="G354" s="52">
        <f t="shared" si="17"/>
        <v>0</v>
      </c>
      <c r="H354" s="55">
        <f t="shared" si="18"/>
        <v>0</v>
      </c>
    </row>
    <row r="355" spans="1:8" s="54" customFormat="1" hidden="1">
      <c r="A355" s="48" t="str">
        <f>IF((LEN('Copy paste to Here'!G359))&gt;5,((CONCATENATE('Copy paste to Here'!G359," &amp; ",'Copy paste to Here'!D359,"  &amp;  ",'Copy paste to Here'!E359))),"Empty Cell")</f>
        <v>Empty Cell</v>
      </c>
      <c r="B355" s="49">
        <f>'Copy paste to Here'!C359</f>
        <v>0</v>
      </c>
      <c r="C355" s="50"/>
      <c r="D355" s="50"/>
      <c r="E355" s="51"/>
      <c r="F355" s="51">
        <f t="shared" si="16"/>
        <v>0</v>
      </c>
      <c r="G355" s="52">
        <f t="shared" si="17"/>
        <v>0</v>
      </c>
      <c r="H355" s="55">
        <f t="shared" si="18"/>
        <v>0</v>
      </c>
    </row>
    <row r="356" spans="1:8" s="54" customFormat="1" hidden="1">
      <c r="A356" s="48" t="str">
        <f>IF((LEN('Copy paste to Here'!G360))&gt;5,((CONCATENATE('Copy paste to Here'!G360," &amp; ",'Copy paste to Here'!D360,"  &amp;  ",'Copy paste to Here'!E360))),"Empty Cell")</f>
        <v>Empty Cell</v>
      </c>
      <c r="B356" s="49">
        <f>'Copy paste to Here'!C360</f>
        <v>0</v>
      </c>
      <c r="C356" s="50"/>
      <c r="D356" s="50"/>
      <c r="E356" s="51"/>
      <c r="F356" s="51">
        <f t="shared" si="16"/>
        <v>0</v>
      </c>
      <c r="G356" s="52">
        <f t="shared" si="17"/>
        <v>0</v>
      </c>
      <c r="H356" s="55">
        <f t="shared" si="18"/>
        <v>0</v>
      </c>
    </row>
    <row r="357" spans="1:8" s="54" customFormat="1" hidden="1">
      <c r="A357" s="48" t="str">
        <f>IF((LEN('Copy paste to Here'!G361))&gt;5,((CONCATENATE('Copy paste to Here'!G361," &amp; ",'Copy paste to Here'!D361,"  &amp;  ",'Copy paste to Here'!E361))),"Empty Cell")</f>
        <v>Empty Cell</v>
      </c>
      <c r="B357" s="49">
        <f>'Copy paste to Here'!C361</f>
        <v>0</v>
      </c>
      <c r="C357" s="50"/>
      <c r="D357" s="50"/>
      <c r="E357" s="51"/>
      <c r="F357" s="51">
        <f t="shared" si="16"/>
        <v>0</v>
      </c>
      <c r="G357" s="52">
        <f t="shared" si="17"/>
        <v>0</v>
      </c>
      <c r="H357" s="55">
        <f t="shared" si="18"/>
        <v>0</v>
      </c>
    </row>
    <row r="358" spans="1:8" s="54" customFormat="1" hidden="1">
      <c r="A358" s="48" t="str">
        <f>IF((LEN('Copy paste to Here'!G362))&gt;5,((CONCATENATE('Copy paste to Here'!G362," &amp; ",'Copy paste to Here'!D362,"  &amp;  ",'Copy paste to Here'!E362))),"Empty Cell")</f>
        <v>Empty Cell</v>
      </c>
      <c r="B358" s="49">
        <f>'Copy paste to Here'!C362</f>
        <v>0</v>
      </c>
      <c r="C358" s="50"/>
      <c r="D358" s="50"/>
      <c r="E358" s="51"/>
      <c r="F358" s="51">
        <f t="shared" si="16"/>
        <v>0</v>
      </c>
      <c r="G358" s="52">
        <f t="shared" si="17"/>
        <v>0</v>
      </c>
      <c r="H358" s="55">
        <f t="shared" si="18"/>
        <v>0</v>
      </c>
    </row>
    <row r="359" spans="1:8" s="54" customFormat="1" hidden="1">
      <c r="A359" s="48" t="str">
        <f>IF((LEN('Copy paste to Here'!G363))&gt;5,((CONCATENATE('Copy paste to Here'!G363," &amp; ",'Copy paste to Here'!D363,"  &amp;  ",'Copy paste to Here'!E363))),"Empty Cell")</f>
        <v>Empty Cell</v>
      </c>
      <c r="B359" s="49">
        <f>'Copy paste to Here'!C363</f>
        <v>0</v>
      </c>
      <c r="C359" s="50"/>
      <c r="D359" s="50"/>
      <c r="E359" s="51"/>
      <c r="F359" s="51">
        <f t="shared" si="16"/>
        <v>0</v>
      </c>
      <c r="G359" s="52">
        <f t="shared" si="17"/>
        <v>0</v>
      </c>
      <c r="H359" s="55">
        <f t="shared" si="18"/>
        <v>0</v>
      </c>
    </row>
    <row r="360" spans="1:8" s="54" customFormat="1" hidden="1">
      <c r="A360" s="48" t="str">
        <f>IF((LEN('Copy paste to Here'!G364))&gt;5,((CONCATENATE('Copy paste to Here'!G364," &amp; ",'Copy paste to Here'!D364,"  &amp;  ",'Copy paste to Here'!E364))),"Empty Cell")</f>
        <v>Empty Cell</v>
      </c>
      <c r="B360" s="49">
        <f>'Copy paste to Here'!C364</f>
        <v>0</v>
      </c>
      <c r="C360" s="50"/>
      <c r="D360" s="50"/>
      <c r="E360" s="51"/>
      <c r="F360" s="51">
        <f t="shared" si="16"/>
        <v>0</v>
      </c>
      <c r="G360" s="52">
        <f t="shared" si="17"/>
        <v>0</v>
      </c>
      <c r="H360" s="55">
        <f t="shared" si="18"/>
        <v>0</v>
      </c>
    </row>
    <row r="361" spans="1:8" s="54" customFormat="1" hidden="1">
      <c r="A361" s="48" t="str">
        <f>IF((LEN('Copy paste to Here'!G365))&gt;5,((CONCATENATE('Copy paste to Here'!G365," &amp; ",'Copy paste to Here'!D365,"  &amp;  ",'Copy paste to Here'!E365))),"Empty Cell")</f>
        <v>Empty Cell</v>
      </c>
      <c r="B361" s="49">
        <f>'Copy paste to Here'!C365</f>
        <v>0</v>
      </c>
      <c r="C361" s="50"/>
      <c r="D361" s="50"/>
      <c r="E361" s="51"/>
      <c r="F361" s="51">
        <f t="shared" si="16"/>
        <v>0</v>
      </c>
      <c r="G361" s="52">
        <f t="shared" si="17"/>
        <v>0</v>
      </c>
      <c r="H361" s="55">
        <f t="shared" si="18"/>
        <v>0</v>
      </c>
    </row>
    <row r="362" spans="1:8" s="54" customFormat="1" hidden="1">
      <c r="A362" s="48" t="str">
        <f>IF((LEN('Copy paste to Here'!G366))&gt;5,((CONCATENATE('Copy paste to Here'!G366," &amp; ",'Copy paste to Here'!D366,"  &amp;  ",'Copy paste to Here'!E366))),"Empty Cell")</f>
        <v>Empty Cell</v>
      </c>
      <c r="B362" s="49">
        <f>'Copy paste to Here'!C366</f>
        <v>0</v>
      </c>
      <c r="C362" s="50"/>
      <c r="D362" s="50"/>
      <c r="E362" s="51"/>
      <c r="F362" s="51">
        <f t="shared" si="16"/>
        <v>0</v>
      </c>
      <c r="G362" s="52">
        <f t="shared" si="17"/>
        <v>0</v>
      </c>
      <c r="H362" s="55">
        <f t="shared" si="18"/>
        <v>0</v>
      </c>
    </row>
    <row r="363" spans="1:8" s="54" customFormat="1" hidden="1">
      <c r="A363" s="48" t="str">
        <f>IF((LEN('Copy paste to Here'!G367))&gt;5,((CONCATENATE('Copy paste to Here'!G367," &amp; ",'Copy paste to Here'!D367,"  &amp;  ",'Copy paste to Here'!E367))),"Empty Cell")</f>
        <v>Empty Cell</v>
      </c>
      <c r="B363" s="49">
        <f>'Copy paste to Here'!C367</f>
        <v>0</v>
      </c>
      <c r="C363" s="50"/>
      <c r="D363" s="50"/>
      <c r="E363" s="51"/>
      <c r="F363" s="51">
        <f t="shared" si="16"/>
        <v>0</v>
      </c>
      <c r="G363" s="52">
        <f t="shared" si="17"/>
        <v>0</v>
      </c>
      <c r="H363" s="55">
        <f t="shared" si="18"/>
        <v>0</v>
      </c>
    </row>
    <row r="364" spans="1:8" s="54" customFormat="1" hidden="1">
      <c r="A364" s="48" t="str">
        <f>IF((LEN('Copy paste to Here'!G368))&gt;5,((CONCATENATE('Copy paste to Here'!G368," &amp; ",'Copy paste to Here'!D368,"  &amp;  ",'Copy paste to Here'!E368))),"Empty Cell")</f>
        <v>Empty Cell</v>
      </c>
      <c r="B364" s="49">
        <f>'Copy paste to Here'!C368</f>
        <v>0</v>
      </c>
      <c r="C364" s="50"/>
      <c r="D364" s="50"/>
      <c r="E364" s="51"/>
      <c r="F364" s="51">
        <f t="shared" si="16"/>
        <v>0</v>
      </c>
      <c r="G364" s="52">
        <f t="shared" si="17"/>
        <v>0</v>
      </c>
      <c r="H364" s="55">
        <f t="shared" si="18"/>
        <v>0</v>
      </c>
    </row>
    <row r="365" spans="1:8" s="54" customFormat="1" hidden="1">
      <c r="A365" s="48" t="str">
        <f>IF((LEN('Copy paste to Here'!G369))&gt;5,((CONCATENATE('Copy paste to Here'!G369," &amp; ",'Copy paste to Here'!D369,"  &amp;  ",'Copy paste to Here'!E369))),"Empty Cell")</f>
        <v>Empty Cell</v>
      </c>
      <c r="B365" s="49">
        <f>'Copy paste to Here'!C369</f>
        <v>0</v>
      </c>
      <c r="C365" s="50"/>
      <c r="D365" s="50"/>
      <c r="E365" s="51"/>
      <c r="F365" s="51">
        <f t="shared" si="16"/>
        <v>0</v>
      </c>
      <c r="G365" s="52">
        <f t="shared" si="17"/>
        <v>0</v>
      </c>
      <c r="H365" s="55">
        <f t="shared" si="18"/>
        <v>0</v>
      </c>
    </row>
    <row r="366" spans="1:8" s="54" customFormat="1" hidden="1">
      <c r="A366" s="48" t="str">
        <f>IF((LEN('Copy paste to Here'!G370))&gt;5,((CONCATENATE('Copy paste to Here'!G370," &amp; ",'Copy paste to Here'!D370,"  &amp;  ",'Copy paste to Here'!E370))),"Empty Cell")</f>
        <v>Empty Cell</v>
      </c>
      <c r="B366" s="49">
        <f>'Copy paste to Here'!C370</f>
        <v>0</v>
      </c>
      <c r="C366" s="50"/>
      <c r="D366" s="50"/>
      <c r="E366" s="51"/>
      <c r="F366" s="51">
        <f t="shared" si="16"/>
        <v>0</v>
      </c>
      <c r="G366" s="52">
        <f t="shared" si="17"/>
        <v>0</v>
      </c>
      <c r="H366" s="55">
        <f t="shared" si="18"/>
        <v>0</v>
      </c>
    </row>
    <row r="367" spans="1:8" s="54" customFormat="1" hidden="1">
      <c r="A367" s="48" t="str">
        <f>IF((LEN('Copy paste to Here'!G371))&gt;5,((CONCATENATE('Copy paste to Here'!G371," &amp; ",'Copy paste to Here'!D371,"  &amp;  ",'Copy paste to Here'!E371))),"Empty Cell")</f>
        <v>Empty Cell</v>
      </c>
      <c r="B367" s="49">
        <f>'Copy paste to Here'!C371</f>
        <v>0</v>
      </c>
      <c r="C367" s="50"/>
      <c r="D367" s="50"/>
      <c r="E367" s="51"/>
      <c r="F367" s="51">
        <f t="shared" si="16"/>
        <v>0</v>
      </c>
      <c r="G367" s="52">
        <f t="shared" si="17"/>
        <v>0</v>
      </c>
      <c r="H367" s="55">
        <f t="shared" si="18"/>
        <v>0</v>
      </c>
    </row>
    <row r="368" spans="1:8" s="54" customFormat="1" hidden="1">
      <c r="A368" s="48" t="str">
        <f>IF((LEN('Copy paste to Here'!G372))&gt;5,((CONCATENATE('Copy paste to Here'!G372," &amp; ",'Copy paste to Here'!D372,"  &amp;  ",'Copy paste to Here'!E372))),"Empty Cell")</f>
        <v>Empty Cell</v>
      </c>
      <c r="B368" s="49">
        <f>'Copy paste to Here'!C372</f>
        <v>0</v>
      </c>
      <c r="C368" s="50"/>
      <c r="D368" s="50"/>
      <c r="E368" s="51"/>
      <c r="F368" s="51">
        <f t="shared" si="16"/>
        <v>0</v>
      </c>
      <c r="G368" s="52">
        <f t="shared" si="17"/>
        <v>0</v>
      </c>
      <c r="H368" s="55">
        <f t="shared" si="18"/>
        <v>0</v>
      </c>
    </row>
    <row r="369" spans="1:8" s="54" customFormat="1" hidden="1">
      <c r="A369" s="48" t="str">
        <f>IF((LEN('Copy paste to Here'!G373))&gt;5,((CONCATENATE('Copy paste to Here'!G373," &amp; ",'Copy paste to Here'!D373,"  &amp;  ",'Copy paste to Here'!E373))),"Empty Cell")</f>
        <v>Empty Cell</v>
      </c>
      <c r="B369" s="49">
        <f>'Copy paste to Here'!C373</f>
        <v>0</v>
      </c>
      <c r="C369" s="50"/>
      <c r="D369" s="50"/>
      <c r="E369" s="51"/>
      <c r="F369" s="51">
        <f t="shared" si="16"/>
        <v>0</v>
      </c>
      <c r="G369" s="52">
        <f t="shared" si="17"/>
        <v>0</v>
      </c>
      <c r="H369" s="55">
        <f t="shared" si="18"/>
        <v>0</v>
      </c>
    </row>
    <row r="370" spans="1:8" s="54" customFormat="1" hidden="1">
      <c r="A370" s="48" t="str">
        <f>IF((LEN('Copy paste to Here'!G374))&gt;5,((CONCATENATE('Copy paste to Here'!G374," &amp; ",'Copy paste to Here'!D374,"  &amp;  ",'Copy paste to Here'!E374))),"Empty Cell")</f>
        <v>Empty Cell</v>
      </c>
      <c r="B370" s="49">
        <f>'Copy paste to Here'!C374</f>
        <v>0</v>
      </c>
      <c r="C370" s="50"/>
      <c r="D370" s="50"/>
      <c r="E370" s="51"/>
      <c r="F370" s="51">
        <f t="shared" si="16"/>
        <v>0</v>
      </c>
      <c r="G370" s="52">
        <f t="shared" si="17"/>
        <v>0</v>
      </c>
      <c r="H370" s="55">
        <f t="shared" si="18"/>
        <v>0</v>
      </c>
    </row>
    <row r="371" spans="1:8" s="54" customFormat="1" hidden="1">
      <c r="A371" s="48" t="str">
        <f>IF((LEN('Copy paste to Here'!G375))&gt;5,((CONCATENATE('Copy paste to Here'!G375," &amp; ",'Copy paste to Here'!D375,"  &amp;  ",'Copy paste to Here'!E375))),"Empty Cell")</f>
        <v>Empty Cell</v>
      </c>
      <c r="B371" s="49">
        <f>'Copy paste to Here'!C375</f>
        <v>0</v>
      </c>
      <c r="C371" s="50"/>
      <c r="D371" s="50"/>
      <c r="E371" s="51"/>
      <c r="F371" s="51">
        <f t="shared" si="16"/>
        <v>0</v>
      </c>
      <c r="G371" s="52">
        <f t="shared" si="17"/>
        <v>0</v>
      </c>
      <c r="H371" s="55">
        <f t="shared" si="18"/>
        <v>0</v>
      </c>
    </row>
    <row r="372" spans="1:8" s="54" customFormat="1" hidden="1">
      <c r="A372" s="48" t="str">
        <f>IF((LEN('Copy paste to Here'!G376))&gt;5,((CONCATENATE('Copy paste to Here'!G376," &amp; ",'Copy paste to Here'!D376,"  &amp;  ",'Copy paste to Here'!E376))),"Empty Cell")</f>
        <v>Empty Cell</v>
      </c>
      <c r="B372" s="49">
        <f>'Copy paste to Here'!C376</f>
        <v>0</v>
      </c>
      <c r="C372" s="50"/>
      <c r="D372" s="50"/>
      <c r="E372" s="51"/>
      <c r="F372" s="51">
        <f t="shared" si="16"/>
        <v>0</v>
      </c>
      <c r="G372" s="52">
        <f t="shared" si="17"/>
        <v>0</v>
      </c>
      <c r="H372" s="55">
        <f t="shared" si="18"/>
        <v>0</v>
      </c>
    </row>
    <row r="373" spans="1:8" s="54" customFormat="1" hidden="1">
      <c r="A373" s="48" t="str">
        <f>IF((LEN('Copy paste to Here'!G377))&gt;5,((CONCATENATE('Copy paste to Here'!G377," &amp; ",'Copy paste to Here'!D377,"  &amp;  ",'Copy paste to Here'!E377))),"Empty Cell")</f>
        <v>Empty Cell</v>
      </c>
      <c r="B373" s="49">
        <f>'Copy paste to Here'!C377</f>
        <v>0</v>
      </c>
      <c r="C373" s="50"/>
      <c r="D373" s="50"/>
      <c r="E373" s="51"/>
      <c r="F373" s="51">
        <f t="shared" si="16"/>
        <v>0</v>
      </c>
      <c r="G373" s="52">
        <f t="shared" si="17"/>
        <v>0</v>
      </c>
      <c r="H373" s="55">
        <f t="shared" si="18"/>
        <v>0</v>
      </c>
    </row>
    <row r="374" spans="1:8" s="54" customFormat="1" hidden="1">
      <c r="A374" s="48" t="str">
        <f>IF((LEN('Copy paste to Here'!G378))&gt;5,((CONCATENATE('Copy paste to Here'!G378," &amp; ",'Copy paste to Here'!D378,"  &amp;  ",'Copy paste to Here'!E378))),"Empty Cell")</f>
        <v>Empty Cell</v>
      </c>
      <c r="B374" s="49">
        <f>'Copy paste to Here'!C378</f>
        <v>0</v>
      </c>
      <c r="C374" s="50"/>
      <c r="D374" s="50"/>
      <c r="E374" s="51"/>
      <c r="F374" s="51">
        <f t="shared" si="16"/>
        <v>0</v>
      </c>
      <c r="G374" s="52">
        <f t="shared" si="17"/>
        <v>0</v>
      </c>
      <c r="H374" s="55">
        <f t="shared" si="18"/>
        <v>0</v>
      </c>
    </row>
    <row r="375" spans="1:8" s="54" customFormat="1" hidden="1">
      <c r="A375" s="48" t="str">
        <f>IF((LEN('Copy paste to Here'!G379))&gt;5,((CONCATENATE('Copy paste to Here'!G379," &amp; ",'Copy paste to Here'!D379,"  &amp;  ",'Copy paste to Here'!E379))),"Empty Cell")</f>
        <v>Empty Cell</v>
      </c>
      <c r="B375" s="49">
        <f>'Copy paste to Here'!C379</f>
        <v>0</v>
      </c>
      <c r="C375" s="50"/>
      <c r="D375" s="50"/>
      <c r="E375" s="51"/>
      <c r="F375" s="51">
        <f t="shared" si="16"/>
        <v>0</v>
      </c>
      <c r="G375" s="52">
        <f t="shared" si="17"/>
        <v>0</v>
      </c>
      <c r="H375" s="55">
        <f t="shared" si="18"/>
        <v>0</v>
      </c>
    </row>
    <row r="376" spans="1:8" s="54" customFormat="1" hidden="1">
      <c r="A376" s="48" t="str">
        <f>IF((LEN('Copy paste to Here'!G380))&gt;5,((CONCATENATE('Copy paste to Here'!G380," &amp; ",'Copy paste to Here'!D380,"  &amp;  ",'Copy paste to Here'!E380))),"Empty Cell")</f>
        <v>Empty Cell</v>
      </c>
      <c r="B376" s="49">
        <f>'Copy paste to Here'!C380</f>
        <v>0</v>
      </c>
      <c r="C376" s="50"/>
      <c r="D376" s="50"/>
      <c r="E376" s="51"/>
      <c r="F376" s="51">
        <f t="shared" si="16"/>
        <v>0</v>
      </c>
      <c r="G376" s="52">
        <f t="shared" si="17"/>
        <v>0</v>
      </c>
      <c r="H376" s="55">
        <f t="shared" si="18"/>
        <v>0</v>
      </c>
    </row>
    <row r="377" spans="1:8" s="54" customFormat="1" hidden="1">
      <c r="A377" s="48" t="str">
        <f>IF((LEN('Copy paste to Here'!G381))&gt;5,((CONCATENATE('Copy paste to Here'!G381," &amp; ",'Copy paste to Here'!D381,"  &amp;  ",'Copy paste to Here'!E381))),"Empty Cell")</f>
        <v>Empty Cell</v>
      </c>
      <c r="B377" s="49">
        <f>'Copy paste to Here'!C381</f>
        <v>0</v>
      </c>
      <c r="C377" s="50"/>
      <c r="D377" s="50"/>
      <c r="E377" s="51"/>
      <c r="F377" s="51">
        <f t="shared" si="16"/>
        <v>0</v>
      </c>
      <c r="G377" s="52">
        <f t="shared" si="17"/>
        <v>0</v>
      </c>
      <c r="H377" s="55">
        <f t="shared" si="18"/>
        <v>0</v>
      </c>
    </row>
    <row r="378" spans="1:8" s="54" customFormat="1" hidden="1">
      <c r="A378" s="48" t="str">
        <f>IF((LEN('Copy paste to Here'!G382))&gt;5,((CONCATENATE('Copy paste to Here'!G382," &amp; ",'Copy paste to Here'!D382,"  &amp;  ",'Copy paste to Here'!E382))),"Empty Cell")</f>
        <v>Empty Cell</v>
      </c>
      <c r="B378" s="49">
        <f>'Copy paste to Here'!C382</f>
        <v>0</v>
      </c>
      <c r="C378" s="50"/>
      <c r="D378" s="50"/>
      <c r="E378" s="51"/>
      <c r="F378" s="51">
        <f t="shared" si="16"/>
        <v>0</v>
      </c>
      <c r="G378" s="52">
        <f t="shared" si="17"/>
        <v>0</v>
      </c>
      <c r="H378" s="55">
        <f t="shared" si="18"/>
        <v>0</v>
      </c>
    </row>
    <row r="379" spans="1:8" s="54" customFormat="1" hidden="1">
      <c r="A379" s="48" t="str">
        <f>IF((LEN('Copy paste to Here'!G383))&gt;5,((CONCATENATE('Copy paste to Here'!G383," &amp; ",'Copy paste to Here'!D383,"  &amp;  ",'Copy paste to Here'!E383))),"Empty Cell")</f>
        <v>Empty Cell</v>
      </c>
      <c r="B379" s="49">
        <f>'Copy paste to Here'!C383</f>
        <v>0</v>
      </c>
      <c r="C379" s="50"/>
      <c r="D379" s="50"/>
      <c r="E379" s="51"/>
      <c r="F379" s="51">
        <f t="shared" si="16"/>
        <v>0</v>
      </c>
      <c r="G379" s="52">
        <f t="shared" si="17"/>
        <v>0</v>
      </c>
      <c r="H379" s="55">
        <f t="shared" si="18"/>
        <v>0</v>
      </c>
    </row>
    <row r="380" spans="1:8" s="54" customFormat="1" hidden="1">
      <c r="A380" s="48" t="str">
        <f>IF((LEN('Copy paste to Here'!G384))&gt;5,((CONCATENATE('Copy paste to Here'!G384," &amp; ",'Copy paste to Here'!D384,"  &amp;  ",'Copy paste to Here'!E384))),"Empty Cell")</f>
        <v>Empty Cell</v>
      </c>
      <c r="B380" s="49">
        <f>'Copy paste to Here'!C384</f>
        <v>0</v>
      </c>
      <c r="C380" s="50"/>
      <c r="D380" s="50"/>
      <c r="E380" s="51"/>
      <c r="F380" s="51">
        <f t="shared" si="16"/>
        <v>0</v>
      </c>
      <c r="G380" s="52">
        <f t="shared" si="17"/>
        <v>0</v>
      </c>
      <c r="H380" s="55">
        <f t="shared" si="18"/>
        <v>0</v>
      </c>
    </row>
    <row r="381" spans="1:8" s="54" customFormat="1" hidden="1">
      <c r="A381" s="48" t="str">
        <f>IF((LEN('Copy paste to Here'!G385))&gt;5,((CONCATENATE('Copy paste to Here'!G385," &amp; ",'Copy paste to Here'!D385,"  &amp;  ",'Copy paste to Here'!E385))),"Empty Cell")</f>
        <v>Empty Cell</v>
      </c>
      <c r="B381" s="49">
        <f>'Copy paste to Here'!C385</f>
        <v>0</v>
      </c>
      <c r="C381" s="50"/>
      <c r="D381" s="50"/>
      <c r="E381" s="51"/>
      <c r="F381" s="51">
        <f t="shared" si="16"/>
        <v>0</v>
      </c>
      <c r="G381" s="52">
        <f t="shared" si="17"/>
        <v>0</v>
      </c>
      <c r="H381" s="55">
        <f t="shared" si="18"/>
        <v>0</v>
      </c>
    </row>
    <row r="382" spans="1:8" s="54" customFormat="1" hidden="1">
      <c r="A382" s="48" t="str">
        <f>IF((LEN('Copy paste to Here'!G386))&gt;5,((CONCATENATE('Copy paste to Here'!G386," &amp; ",'Copy paste to Here'!D386,"  &amp;  ",'Copy paste to Here'!E386))),"Empty Cell")</f>
        <v>Empty Cell</v>
      </c>
      <c r="B382" s="49">
        <f>'Copy paste to Here'!C386</f>
        <v>0</v>
      </c>
      <c r="C382" s="50"/>
      <c r="D382" s="50"/>
      <c r="E382" s="51"/>
      <c r="F382" s="51">
        <f t="shared" si="16"/>
        <v>0</v>
      </c>
      <c r="G382" s="52">
        <f t="shared" si="17"/>
        <v>0</v>
      </c>
      <c r="H382" s="55">
        <f t="shared" si="18"/>
        <v>0</v>
      </c>
    </row>
    <row r="383" spans="1:8" s="54" customFormat="1" hidden="1">
      <c r="A383" s="48" t="str">
        <f>IF((LEN('Copy paste to Here'!G387))&gt;5,((CONCATENATE('Copy paste to Here'!G387," &amp; ",'Copy paste to Here'!D387,"  &amp;  ",'Copy paste to Here'!E387))),"Empty Cell")</f>
        <v>Empty Cell</v>
      </c>
      <c r="B383" s="49">
        <f>'Copy paste to Here'!C387</f>
        <v>0</v>
      </c>
      <c r="C383" s="50"/>
      <c r="D383" s="50"/>
      <c r="E383" s="51"/>
      <c r="F383" s="51">
        <f t="shared" si="16"/>
        <v>0</v>
      </c>
      <c r="G383" s="52">
        <f t="shared" si="17"/>
        <v>0</v>
      </c>
      <c r="H383" s="55">
        <f t="shared" si="18"/>
        <v>0</v>
      </c>
    </row>
    <row r="384" spans="1:8" s="54" customFormat="1" hidden="1">
      <c r="A384" s="48" t="str">
        <f>IF((LEN('Copy paste to Here'!G388))&gt;5,((CONCATENATE('Copy paste to Here'!G388," &amp; ",'Copy paste to Here'!D388,"  &amp;  ",'Copy paste to Here'!E388))),"Empty Cell")</f>
        <v>Empty Cell</v>
      </c>
      <c r="B384" s="49">
        <f>'Copy paste to Here'!C388</f>
        <v>0</v>
      </c>
      <c r="C384" s="50"/>
      <c r="D384" s="50"/>
      <c r="E384" s="51"/>
      <c r="F384" s="51">
        <f t="shared" si="16"/>
        <v>0</v>
      </c>
      <c r="G384" s="52">
        <f t="shared" si="17"/>
        <v>0</v>
      </c>
      <c r="H384" s="55">
        <f t="shared" si="18"/>
        <v>0</v>
      </c>
    </row>
    <row r="385" spans="1:8" s="54" customFormat="1" hidden="1">
      <c r="A385" s="48" t="str">
        <f>IF((LEN('Copy paste to Here'!G389))&gt;5,((CONCATENATE('Copy paste to Here'!G389," &amp; ",'Copy paste to Here'!D389,"  &amp;  ",'Copy paste to Here'!E389))),"Empty Cell")</f>
        <v>Empty Cell</v>
      </c>
      <c r="B385" s="49">
        <f>'Copy paste to Here'!C389</f>
        <v>0</v>
      </c>
      <c r="C385" s="50"/>
      <c r="D385" s="50"/>
      <c r="E385" s="51"/>
      <c r="F385" s="51">
        <f t="shared" si="16"/>
        <v>0</v>
      </c>
      <c r="G385" s="52">
        <f t="shared" si="17"/>
        <v>0</v>
      </c>
      <c r="H385" s="55">
        <f t="shared" si="18"/>
        <v>0</v>
      </c>
    </row>
    <row r="386" spans="1:8" s="54" customFormat="1" hidden="1">
      <c r="A386" s="48" t="str">
        <f>IF((LEN('Copy paste to Here'!G390))&gt;5,((CONCATENATE('Copy paste to Here'!G390," &amp; ",'Copy paste to Here'!D390,"  &amp;  ",'Copy paste to Here'!E390))),"Empty Cell")</f>
        <v>Empty Cell</v>
      </c>
      <c r="B386" s="49">
        <f>'Copy paste to Here'!C390</f>
        <v>0</v>
      </c>
      <c r="C386" s="50"/>
      <c r="D386" s="50"/>
      <c r="E386" s="51"/>
      <c r="F386" s="51">
        <f t="shared" si="16"/>
        <v>0</v>
      </c>
      <c r="G386" s="52">
        <f t="shared" si="17"/>
        <v>0</v>
      </c>
      <c r="H386" s="55">
        <f t="shared" si="18"/>
        <v>0</v>
      </c>
    </row>
    <row r="387" spans="1:8" s="54" customFormat="1" hidden="1">
      <c r="A387" s="48" t="str">
        <f>IF((LEN('Copy paste to Here'!G391))&gt;5,((CONCATENATE('Copy paste to Here'!G391," &amp; ",'Copy paste to Here'!D391,"  &amp;  ",'Copy paste to Here'!E391))),"Empty Cell")</f>
        <v>Empty Cell</v>
      </c>
      <c r="B387" s="49">
        <f>'Copy paste to Here'!C391</f>
        <v>0</v>
      </c>
      <c r="C387" s="50"/>
      <c r="D387" s="50"/>
      <c r="E387" s="51"/>
      <c r="F387" s="51">
        <f t="shared" si="16"/>
        <v>0</v>
      </c>
      <c r="G387" s="52">
        <f t="shared" si="17"/>
        <v>0</v>
      </c>
      <c r="H387" s="55">
        <f t="shared" si="18"/>
        <v>0</v>
      </c>
    </row>
    <row r="388" spans="1:8" s="54" customFormat="1" hidden="1">
      <c r="A388" s="48" t="str">
        <f>IF((LEN('Copy paste to Here'!G392))&gt;5,((CONCATENATE('Copy paste to Here'!G392," &amp; ",'Copy paste to Here'!D392,"  &amp;  ",'Copy paste to Here'!E392))),"Empty Cell")</f>
        <v>Empty Cell</v>
      </c>
      <c r="B388" s="49">
        <f>'Copy paste to Here'!C392</f>
        <v>0</v>
      </c>
      <c r="C388" s="50"/>
      <c r="D388" s="50"/>
      <c r="E388" s="51"/>
      <c r="F388" s="51">
        <f t="shared" si="16"/>
        <v>0</v>
      </c>
      <c r="G388" s="52">
        <f t="shared" si="17"/>
        <v>0</v>
      </c>
      <c r="H388" s="55">
        <f t="shared" si="18"/>
        <v>0</v>
      </c>
    </row>
    <row r="389" spans="1:8" s="54" customFormat="1" hidden="1">
      <c r="A389" s="48" t="str">
        <f>IF((LEN('Copy paste to Here'!G393))&gt;5,((CONCATENATE('Copy paste to Here'!G393," &amp; ",'Copy paste to Here'!D393,"  &amp;  ",'Copy paste to Here'!E393))),"Empty Cell")</f>
        <v>Empty Cell</v>
      </c>
      <c r="B389" s="49">
        <f>'Copy paste to Here'!C393</f>
        <v>0</v>
      </c>
      <c r="C389" s="50"/>
      <c r="D389" s="50"/>
      <c r="E389" s="51"/>
      <c r="F389" s="51">
        <f t="shared" si="16"/>
        <v>0</v>
      </c>
      <c r="G389" s="52">
        <f t="shared" si="17"/>
        <v>0</v>
      </c>
      <c r="H389" s="55">
        <f t="shared" si="18"/>
        <v>0</v>
      </c>
    </row>
    <row r="390" spans="1:8" s="54" customFormat="1" hidden="1">
      <c r="A390" s="48" t="str">
        <f>IF((LEN('Copy paste to Here'!G394))&gt;5,((CONCATENATE('Copy paste to Here'!G394," &amp; ",'Copy paste to Here'!D394,"  &amp;  ",'Copy paste to Here'!E394))),"Empty Cell")</f>
        <v>Empty Cell</v>
      </c>
      <c r="B390" s="49">
        <f>'Copy paste to Here'!C394</f>
        <v>0</v>
      </c>
      <c r="C390" s="50"/>
      <c r="D390" s="50"/>
      <c r="E390" s="51"/>
      <c r="F390" s="51">
        <f t="shared" si="16"/>
        <v>0</v>
      </c>
      <c r="G390" s="52">
        <f t="shared" si="17"/>
        <v>0</v>
      </c>
      <c r="H390" s="55">
        <f t="shared" si="18"/>
        <v>0</v>
      </c>
    </row>
    <row r="391" spans="1:8" s="54" customFormat="1" hidden="1">
      <c r="A391" s="48" t="str">
        <f>IF((LEN('Copy paste to Here'!G395))&gt;5,((CONCATENATE('Copy paste to Here'!G395," &amp; ",'Copy paste to Here'!D395,"  &amp;  ",'Copy paste to Here'!E395))),"Empty Cell")</f>
        <v>Empty Cell</v>
      </c>
      <c r="B391" s="49">
        <f>'Copy paste to Here'!C395</f>
        <v>0</v>
      </c>
      <c r="C391" s="50"/>
      <c r="D391" s="50"/>
      <c r="E391" s="51"/>
      <c r="F391" s="51">
        <f t="shared" si="16"/>
        <v>0</v>
      </c>
      <c r="G391" s="52">
        <f t="shared" si="17"/>
        <v>0</v>
      </c>
      <c r="H391" s="55">
        <f t="shared" si="18"/>
        <v>0</v>
      </c>
    </row>
    <row r="392" spans="1:8" s="54" customFormat="1" hidden="1">
      <c r="A392" s="48" t="str">
        <f>IF((LEN('Copy paste to Here'!G396))&gt;5,((CONCATENATE('Copy paste to Here'!G396," &amp; ",'Copy paste to Here'!D396,"  &amp;  ",'Copy paste to Here'!E396))),"Empty Cell")</f>
        <v>Empty Cell</v>
      </c>
      <c r="B392" s="49">
        <f>'Copy paste to Here'!C396</f>
        <v>0</v>
      </c>
      <c r="C392" s="50"/>
      <c r="D392" s="50"/>
      <c r="E392" s="51"/>
      <c r="F392" s="51">
        <f t="shared" si="16"/>
        <v>0</v>
      </c>
      <c r="G392" s="52">
        <f t="shared" si="17"/>
        <v>0</v>
      </c>
      <c r="H392" s="55">
        <f t="shared" si="18"/>
        <v>0</v>
      </c>
    </row>
    <row r="393" spans="1:8" s="54" customFormat="1" hidden="1">
      <c r="A393" s="48" t="str">
        <f>IF((LEN('Copy paste to Here'!G397))&gt;5,((CONCATENATE('Copy paste to Here'!G397," &amp; ",'Copy paste to Here'!D397,"  &amp;  ",'Copy paste to Here'!E397))),"Empty Cell")</f>
        <v>Empty Cell</v>
      </c>
      <c r="B393" s="49">
        <f>'Copy paste to Here'!C397</f>
        <v>0</v>
      </c>
      <c r="C393" s="50"/>
      <c r="D393" s="50"/>
      <c r="E393" s="51"/>
      <c r="F393" s="51">
        <f t="shared" si="16"/>
        <v>0</v>
      </c>
      <c r="G393" s="52">
        <f t="shared" si="17"/>
        <v>0</v>
      </c>
      <c r="H393" s="55">
        <f t="shared" si="18"/>
        <v>0</v>
      </c>
    </row>
    <row r="394" spans="1:8" s="54" customFormat="1" hidden="1">
      <c r="A394" s="48" t="str">
        <f>IF((LEN('Copy paste to Here'!G398))&gt;5,((CONCATENATE('Copy paste to Here'!G398," &amp; ",'Copy paste to Here'!D398,"  &amp;  ",'Copy paste to Here'!E398))),"Empty Cell")</f>
        <v>Empty Cell</v>
      </c>
      <c r="B394" s="49">
        <f>'Copy paste to Here'!C398</f>
        <v>0</v>
      </c>
      <c r="C394" s="50"/>
      <c r="D394" s="50"/>
      <c r="E394" s="51"/>
      <c r="F394" s="51">
        <f t="shared" si="16"/>
        <v>0</v>
      </c>
      <c r="G394" s="52">
        <f t="shared" si="17"/>
        <v>0</v>
      </c>
      <c r="H394" s="55">
        <f t="shared" si="18"/>
        <v>0</v>
      </c>
    </row>
    <row r="395" spans="1:8" s="54" customFormat="1" hidden="1">
      <c r="A395" s="48" t="str">
        <f>IF((LEN('Copy paste to Here'!G399))&gt;5,((CONCATENATE('Copy paste to Here'!G399," &amp; ",'Copy paste to Here'!D399,"  &amp;  ",'Copy paste to Here'!E399))),"Empty Cell")</f>
        <v>Empty Cell</v>
      </c>
      <c r="B395" s="49">
        <f>'Copy paste to Here'!C399</f>
        <v>0</v>
      </c>
      <c r="C395" s="50"/>
      <c r="D395" s="50"/>
      <c r="E395" s="51"/>
      <c r="F395" s="51">
        <f t="shared" si="16"/>
        <v>0</v>
      </c>
      <c r="G395" s="52">
        <f t="shared" si="17"/>
        <v>0</v>
      </c>
      <c r="H395" s="55">
        <f t="shared" si="18"/>
        <v>0</v>
      </c>
    </row>
    <row r="396" spans="1:8" s="54" customFormat="1" hidden="1">
      <c r="A396" s="48" t="str">
        <f>IF((LEN('Copy paste to Here'!G400))&gt;5,((CONCATENATE('Copy paste to Here'!G400," &amp; ",'Copy paste to Here'!D400,"  &amp;  ",'Copy paste to Here'!E400))),"Empty Cell")</f>
        <v>Empty Cell</v>
      </c>
      <c r="B396" s="49">
        <f>'Copy paste to Here'!C400</f>
        <v>0</v>
      </c>
      <c r="C396" s="50"/>
      <c r="D396" s="50"/>
      <c r="E396" s="51"/>
      <c r="F396" s="51">
        <f t="shared" si="16"/>
        <v>0</v>
      </c>
      <c r="G396" s="52">
        <f t="shared" si="17"/>
        <v>0</v>
      </c>
      <c r="H396" s="55">
        <f t="shared" si="18"/>
        <v>0</v>
      </c>
    </row>
    <row r="397" spans="1:8" s="54" customFormat="1" hidden="1">
      <c r="A397" s="48" t="str">
        <f>IF((LEN('Copy paste to Here'!G401))&gt;5,((CONCATENATE('Copy paste to Here'!G401," &amp; ",'Copy paste to Here'!D401,"  &amp;  ",'Copy paste to Here'!E401))),"Empty Cell")</f>
        <v>Empty Cell</v>
      </c>
      <c r="B397" s="49">
        <f>'Copy paste to Here'!C401</f>
        <v>0</v>
      </c>
      <c r="C397" s="50"/>
      <c r="D397" s="50"/>
      <c r="E397" s="51"/>
      <c r="F397" s="51">
        <f t="shared" si="16"/>
        <v>0</v>
      </c>
      <c r="G397" s="52">
        <f t="shared" si="17"/>
        <v>0</v>
      </c>
      <c r="H397" s="55">
        <f t="shared" si="18"/>
        <v>0</v>
      </c>
    </row>
    <row r="398" spans="1:8" s="54" customFormat="1" hidden="1">
      <c r="A398" s="48" t="str">
        <f>IF((LEN('Copy paste to Here'!G402))&gt;5,((CONCATENATE('Copy paste to Here'!G402," &amp; ",'Copy paste to Here'!D402,"  &amp;  ",'Copy paste to Here'!E402))),"Empty Cell")</f>
        <v>Empty Cell</v>
      </c>
      <c r="B398" s="49">
        <f>'Copy paste to Here'!C402</f>
        <v>0</v>
      </c>
      <c r="C398" s="50"/>
      <c r="D398" s="50"/>
      <c r="E398" s="51"/>
      <c r="F398" s="51">
        <f t="shared" si="16"/>
        <v>0</v>
      </c>
      <c r="G398" s="52">
        <f t="shared" si="17"/>
        <v>0</v>
      </c>
      <c r="H398" s="55">
        <f t="shared" si="18"/>
        <v>0</v>
      </c>
    </row>
    <row r="399" spans="1:8" s="54" customFormat="1" hidden="1">
      <c r="A399" s="48" t="str">
        <f>IF((LEN('Copy paste to Here'!G403))&gt;5,((CONCATENATE('Copy paste to Here'!G403," &amp; ",'Copy paste to Here'!D403,"  &amp;  ",'Copy paste to Here'!E403))),"Empty Cell")</f>
        <v>Empty Cell</v>
      </c>
      <c r="B399" s="49">
        <f>'Copy paste to Here'!C403</f>
        <v>0</v>
      </c>
      <c r="C399" s="50"/>
      <c r="D399" s="50"/>
      <c r="E399" s="51"/>
      <c r="F399" s="51">
        <f t="shared" si="16"/>
        <v>0</v>
      </c>
      <c r="G399" s="52">
        <f t="shared" si="17"/>
        <v>0</v>
      </c>
      <c r="H399" s="55">
        <f t="shared" si="18"/>
        <v>0</v>
      </c>
    </row>
    <row r="400" spans="1:8" s="54" customFormat="1" hidden="1">
      <c r="A400" s="48" t="str">
        <f>IF((LEN('Copy paste to Here'!G404))&gt;5,((CONCATENATE('Copy paste to Here'!G404," &amp; ",'Copy paste to Here'!D404,"  &amp;  ",'Copy paste to Here'!E404))),"Empty Cell")</f>
        <v>Empty Cell</v>
      </c>
      <c r="B400" s="49">
        <f>'Copy paste to Here'!C404</f>
        <v>0</v>
      </c>
      <c r="C400" s="50"/>
      <c r="D400" s="50"/>
      <c r="E400" s="51"/>
      <c r="F400" s="51">
        <f t="shared" si="16"/>
        <v>0</v>
      </c>
      <c r="G400" s="52">
        <f t="shared" si="17"/>
        <v>0</v>
      </c>
      <c r="H400" s="55">
        <f t="shared" si="18"/>
        <v>0</v>
      </c>
    </row>
    <row r="401" spans="1:8" s="54" customFormat="1" hidden="1">
      <c r="A401" s="48" t="str">
        <f>IF((LEN('Copy paste to Here'!G405))&gt;5,((CONCATENATE('Copy paste to Here'!G405," &amp; ",'Copy paste to Here'!D405,"  &amp;  ",'Copy paste to Here'!E405))),"Empty Cell")</f>
        <v>Empty Cell</v>
      </c>
      <c r="B401" s="49">
        <f>'Copy paste to Here'!C405</f>
        <v>0</v>
      </c>
      <c r="C401" s="50"/>
      <c r="D401" s="50"/>
      <c r="E401" s="51"/>
      <c r="F401" s="51">
        <f t="shared" si="16"/>
        <v>0</v>
      </c>
      <c r="G401" s="52">
        <f t="shared" si="17"/>
        <v>0</v>
      </c>
      <c r="H401" s="55">
        <f t="shared" si="18"/>
        <v>0</v>
      </c>
    </row>
    <row r="402" spans="1:8" s="54" customFormat="1" hidden="1">
      <c r="A402" s="48" t="str">
        <f>IF((LEN('Copy paste to Here'!G406))&gt;5,((CONCATENATE('Copy paste to Here'!G406," &amp; ",'Copy paste to Here'!D406,"  &amp;  ",'Copy paste to Here'!E406))),"Empty Cell")</f>
        <v>Empty Cell</v>
      </c>
      <c r="B402" s="49">
        <f>'Copy paste to Here'!C406</f>
        <v>0</v>
      </c>
      <c r="C402" s="50"/>
      <c r="D402" s="50"/>
      <c r="E402" s="51"/>
      <c r="F402" s="51">
        <f t="shared" si="16"/>
        <v>0</v>
      </c>
      <c r="G402" s="52">
        <f t="shared" si="17"/>
        <v>0</v>
      </c>
      <c r="H402" s="55">
        <f t="shared" si="18"/>
        <v>0</v>
      </c>
    </row>
    <row r="403" spans="1:8" s="54" customFormat="1" hidden="1">
      <c r="A403" s="48" t="str">
        <f>IF((LEN('Copy paste to Here'!G407))&gt;5,((CONCATENATE('Copy paste to Here'!G407," &amp; ",'Copy paste to Here'!D407,"  &amp;  ",'Copy paste to Here'!E407))),"Empty Cell")</f>
        <v>Empty Cell</v>
      </c>
      <c r="B403" s="49">
        <f>'Copy paste to Here'!C407</f>
        <v>0</v>
      </c>
      <c r="C403" s="50"/>
      <c r="D403" s="50"/>
      <c r="E403" s="51"/>
      <c r="F403" s="51">
        <f t="shared" ref="F403:F466" si="19">D403*E403</f>
        <v>0</v>
      </c>
      <c r="G403" s="52">
        <f t="shared" ref="G403:G466" si="20">E403*$E$14</f>
        <v>0</v>
      </c>
      <c r="H403" s="55">
        <f t="shared" ref="H403:H466" si="21">D403*G403</f>
        <v>0</v>
      </c>
    </row>
    <row r="404" spans="1:8" s="54" customFormat="1" hidden="1">
      <c r="A404" s="48" t="str">
        <f>IF((LEN('Copy paste to Here'!G408))&gt;5,((CONCATENATE('Copy paste to Here'!G408," &amp; ",'Copy paste to Here'!D408,"  &amp;  ",'Copy paste to Here'!E408))),"Empty Cell")</f>
        <v>Empty Cell</v>
      </c>
      <c r="B404" s="49">
        <f>'Copy paste to Here'!C408</f>
        <v>0</v>
      </c>
      <c r="C404" s="50"/>
      <c r="D404" s="50"/>
      <c r="E404" s="51"/>
      <c r="F404" s="51">
        <f t="shared" si="19"/>
        <v>0</v>
      </c>
      <c r="G404" s="52">
        <f t="shared" si="20"/>
        <v>0</v>
      </c>
      <c r="H404" s="55">
        <f t="shared" si="21"/>
        <v>0</v>
      </c>
    </row>
    <row r="405" spans="1:8" s="54" customFormat="1" hidden="1">
      <c r="A405" s="48" t="str">
        <f>IF((LEN('Copy paste to Here'!G409))&gt;5,((CONCATENATE('Copy paste to Here'!G409," &amp; ",'Copy paste to Here'!D409,"  &amp;  ",'Copy paste to Here'!E409))),"Empty Cell")</f>
        <v>Empty Cell</v>
      </c>
      <c r="B405" s="49">
        <f>'Copy paste to Here'!C409</f>
        <v>0</v>
      </c>
      <c r="C405" s="50"/>
      <c r="D405" s="50"/>
      <c r="E405" s="51"/>
      <c r="F405" s="51">
        <f t="shared" si="19"/>
        <v>0</v>
      </c>
      <c r="G405" s="52">
        <f t="shared" si="20"/>
        <v>0</v>
      </c>
      <c r="H405" s="55">
        <f t="shared" si="21"/>
        <v>0</v>
      </c>
    </row>
    <row r="406" spans="1:8" s="54" customFormat="1" hidden="1">
      <c r="A406" s="48" t="str">
        <f>IF((LEN('Copy paste to Here'!G410))&gt;5,((CONCATENATE('Copy paste to Here'!G410," &amp; ",'Copy paste to Here'!D410,"  &amp;  ",'Copy paste to Here'!E410))),"Empty Cell")</f>
        <v>Empty Cell</v>
      </c>
      <c r="B406" s="49">
        <f>'Copy paste to Here'!C410</f>
        <v>0</v>
      </c>
      <c r="C406" s="50"/>
      <c r="D406" s="50"/>
      <c r="E406" s="51"/>
      <c r="F406" s="51">
        <f t="shared" si="19"/>
        <v>0</v>
      </c>
      <c r="G406" s="52">
        <f t="shared" si="20"/>
        <v>0</v>
      </c>
      <c r="H406" s="55">
        <f t="shared" si="21"/>
        <v>0</v>
      </c>
    </row>
    <row r="407" spans="1:8" s="54" customFormat="1" hidden="1">
      <c r="A407" s="48" t="str">
        <f>IF((LEN('Copy paste to Here'!G411))&gt;5,((CONCATENATE('Copy paste to Here'!G411," &amp; ",'Copy paste to Here'!D411,"  &amp;  ",'Copy paste to Here'!E411))),"Empty Cell")</f>
        <v>Empty Cell</v>
      </c>
      <c r="B407" s="49">
        <f>'Copy paste to Here'!C411</f>
        <v>0</v>
      </c>
      <c r="C407" s="50"/>
      <c r="D407" s="50"/>
      <c r="E407" s="51"/>
      <c r="F407" s="51">
        <f t="shared" si="19"/>
        <v>0</v>
      </c>
      <c r="G407" s="52">
        <f t="shared" si="20"/>
        <v>0</v>
      </c>
      <c r="H407" s="55">
        <f t="shared" si="21"/>
        <v>0</v>
      </c>
    </row>
    <row r="408" spans="1:8" s="54" customFormat="1" hidden="1">
      <c r="A408" s="48" t="str">
        <f>IF((LEN('Copy paste to Here'!G412))&gt;5,((CONCATENATE('Copy paste to Here'!G412," &amp; ",'Copy paste to Here'!D412,"  &amp;  ",'Copy paste to Here'!E412))),"Empty Cell")</f>
        <v>Empty Cell</v>
      </c>
      <c r="B408" s="49">
        <f>'Copy paste to Here'!C412</f>
        <v>0</v>
      </c>
      <c r="C408" s="50"/>
      <c r="D408" s="50"/>
      <c r="E408" s="51"/>
      <c r="F408" s="51">
        <f t="shared" si="19"/>
        <v>0</v>
      </c>
      <c r="G408" s="52">
        <f t="shared" si="20"/>
        <v>0</v>
      </c>
      <c r="H408" s="55">
        <f t="shared" si="21"/>
        <v>0</v>
      </c>
    </row>
    <row r="409" spans="1:8" s="54" customFormat="1" hidden="1">
      <c r="A409" s="48" t="str">
        <f>IF((LEN('Copy paste to Here'!G413))&gt;5,((CONCATENATE('Copy paste to Here'!G413," &amp; ",'Copy paste to Here'!D413,"  &amp;  ",'Copy paste to Here'!E413))),"Empty Cell")</f>
        <v>Empty Cell</v>
      </c>
      <c r="B409" s="49">
        <f>'Copy paste to Here'!C413</f>
        <v>0</v>
      </c>
      <c r="C409" s="50"/>
      <c r="D409" s="50"/>
      <c r="E409" s="51"/>
      <c r="F409" s="51">
        <f t="shared" si="19"/>
        <v>0</v>
      </c>
      <c r="G409" s="52">
        <f t="shared" si="20"/>
        <v>0</v>
      </c>
      <c r="H409" s="55">
        <f t="shared" si="21"/>
        <v>0</v>
      </c>
    </row>
    <row r="410" spans="1:8" s="54" customFormat="1" hidden="1">
      <c r="A410" s="48" t="str">
        <f>IF((LEN('Copy paste to Here'!G414))&gt;5,((CONCATENATE('Copy paste to Here'!G414," &amp; ",'Copy paste to Here'!D414,"  &amp;  ",'Copy paste to Here'!E414))),"Empty Cell")</f>
        <v>Empty Cell</v>
      </c>
      <c r="B410" s="49">
        <f>'Copy paste to Here'!C414</f>
        <v>0</v>
      </c>
      <c r="C410" s="50"/>
      <c r="D410" s="50"/>
      <c r="E410" s="51"/>
      <c r="F410" s="51">
        <f t="shared" si="19"/>
        <v>0</v>
      </c>
      <c r="G410" s="52">
        <f t="shared" si="20"/>
        <v>0</v>
      </c>
      <c r="H410" s="55">
        <f t="shared" si="21"/>
        <v>0</v>
      </c>
    </row>
    <row r="411" spans="1:8" s="54" customFormat="1" hidden="1">
      <c r="A411" s="48" t="str">
        <f>IF((LEN('Copy paste to Here'!G415))&gt;5,((CONCATENATE('Copy paste to Here'!G415," &amp; ",'Copy paste to Here'!D415,"  &amp;  ",'Copy paste to Here'!E415))),"Empty Cell")</f>
        <v>Empty Cell</v>
      </c>
      <c r="B411" s="49">
        <f>'Copy paste to Here'!C415</f>
        <v>0</v>
      </c>
      <c r="C411" s="50"/>
      <c r="D411" s="50"/>
      <c r="E411" s="51"/>
      <c r="F411" s="51">
        <f t="shared" si="19"/>
        <v>0</v>
      </c>
      <c r="G411" s="52">
        <f t="shared" si="20"/>
        <v>0</v>
      </c>
      <c r="H411" s="55">
        <f t="shared" si="21"/>
        <v>0</v>
      </c>
    </row>
    <row r="412" spans="1:8" s="54" customFormat="1" hidden="1">
      <c r="A412" s="48" t="str">
        <f>IF((LEN('Copy paste to Here'!G416))&gt;5,((CONCATENATE('Copy paste to Here'!G416," &amp; ",'Copy paste to Here'!D416,"  &amp;  ",'Copy paste to Here'!E416))),"Empty Cell")</f>
        <v>Empty Cell</v>
      </c>
      <c r="B412" s="49">
        <f>'Copy paste to Here'!C416</f>
        <v>0</v>
      </c>
      <c r="C412" s="50"/>
      <c r="D412" s="50"/>
      <c r="E412" s="51"/>
      <c r="F412" s="51">
        <f t="shared" si="19"/>
        <v>0</v>
      </c>
      <c r="G412" s="52">
        <f t="shared" si="20"/>
        <v>0</v>
      </c>
      <c r="H412" s="55">
        <f t="shared" si="21"/>
        <v>0</v>
      </c>
    </row>
    <row r="413" spans="1:8" s="54" customFormat="1" hidden="1">
      <c r="A413" s="48" t="str">
        <f>IF((LEN('Copy paste to Here'!G417))&gt;5,((CONCATENATE('Copy paste to Here'!G417," &amp; ",'Copy paste to Here'!D417,"  &amp;  ",'Copy paste to Here'!E417))),"Empty Cell")</f>
        <v>Empty Cell</v>
      </c>
      <c r="B413" s="49">
        <f>'Copy paste to Here'!C417</f>
        <v>0</v>
      </c>
      <c r="C413" s="50"/>
      <c r="D413" s="50"/>
      <c r="E413" s="51"/>
      <c r="F413" s="51">
        <f t="shared" si="19"/>
        <v>0</v>
      </c>
      <c r="G413" s="52">
        <f t="shared" si="20"/>
        <v>0</v>
      </c>
      <c r="H413" s="55">
        <f t="shared" si="21"/>
        <v>0</v>
      </c>
    </row>
    <row r="414" spans="1:8" s="54" customFormat="1" hidden="1">
      <c r="A414" s="48" t="str">
        <f>IF((LEN('Copy paste to Here'!G418))&gt;5,((CONCATENATE('Copy paste to Here'!G418," &amp; ",'Copy paste to Here'!D418,"  &amp;  ",'Copy paste to Here'!E418))),"Empty Cell")</f>
        <v>Empty Cell</v>
      </c>
      <c r="B414" s="49">
        <f>'Copy paste to Here'!C418</f>
        <v>0</v>
      </c>
      <c r="C414" s="50"/>
      <c r="D414" s="50"/>
      <c r="E414" s="51"/>
      <c r="F414" s="51">
        <f t="shared" si="19"/>
        <v>0</v>
      </c>
      <c r="G414" s="52">
        <f t="shared" si="20"/>
        <v>0</v>
      </c>
      <c r="H414" s="55">
        <f t="shared" si="21"/>
        <v>0</v>
      </c>
    </row>
    <row r="415" spans="1:8" s="54" customFormat="1" hidden="1">
      <c r="A415" s="48" t="str">
        <f>IF((LEN('Copy paste to Here'!G419))&gt;5,((CONCATENATE('Copy paste to Here'!G419," &amp; ",'Copy paste to Here'!D419,"  &amp;  ",'Copy paste to Here'!E419))),"Empty Cell")</f>
        <v>Empty Cell</v>
      </c>
      <c r="B415" s="49">
        <f>'Copy paste to Here'!C419</f>
        <v>0</v>
      </c>
      <c r="C415" s="50"/>
      <c r="D415" s="50"/>
      <c r="E415" s="51"/>
      <c r="F415" s="51">
        <f t="shared" si="19"/>
        <v>0</v>
      </c>
      <c r="G415" s="52">
        <f t="shared" si="20"/>
        <v>0</v>
      </c>
      <c r="H415" s="55">
        <f t="shared" si="21"/>
        <v>0</v>
      </c>
    </row>
    <row r="416" spans="1:8" s="54" customFormat="1" hidden="1">
      <c r="A416" s="48" t="str">
        <f>IF((LEN('Copy paste to Here'!G420))&gt;5,((CONCATENATE('Copy paste to Here'!G420," &amp; ",'Copy paste to Here'!D420,"  &amp;  ",'Copy paste to Here'!E420))),"Empty Cell")</f>
        <v>Empty Cell</v>
      </c>
      <c r="B416" s="49">
        <f>'Copy paste to Here'!C420</f>
        <v>0</v>
      </c>
      <c r="C416" s="50"/>
      <c r="D416" s="50"/>
      <c r="E416" s="51"/>
      <c r="F416" s="51">
        <f t="shared" si="19"/>
        <v>0</v>
      </c>
      <c r="G416" s="52">
        <f t="shared" si="20"/>
        <v>0</v>
      </c>
      <c r="H416" s="55">
        <f t="shared" si="21"/>
        <v>0</v>
      </c>
    </row>
    <row r="417" spans="1:8" s="54" customFormat="1" hidden="1">
      <c r="A417" s="48" t="str">
        <f>IF((LEN('Copy paste to Here'!G421))&gt;5,((CONCATENATE('Copy paste to Here'!G421," &amp; ",'Copy paste to Here'!D421,"  &amp;  ",'Copy paste to Here'!E421))),"Empty Cell")</f>
        <v>Empty Cell</v>
      </c>
      <c r="B417" s="49">
        <f>'Copy paste to Here'!C421</f>
        <v>0</v>
      </c>
      <c r="C417" s="50"/>
      <c r="D417" s="50"/>
      <c r="E417" s="51"/>
      <c r="F417" s="51">
        <f t="shared" si="19"/>
        <v>0</v>
      </c>
      <c r="G417" s="52">
        <f t="shared" si="20"/>
        <v>0</v>
      </c>
      <c r="H417" s="55">
        <f t="shared" si="21"/>
        <v>0</v>
      </c>
    </row>
    <row r="418" spans="1:8" s="54" customFormat="1" hidden="1">
      <c r="A418" s="48" t="str">
        <f>IF((LEN('Copy paste to Here'!G422))&gt;5,((CONCATENATE('Copy paste to Here'!G422," &amp; ",'Copy paste to Here'!D422,"  &amp;  ",'Copy paste to Here'!E422))),"Empty Cell")</f>
        <v>Empty Cell</v>
      </c>
      <c r="B418" s="49">
        <f>'Copy paste to Here'!C422</f>
        <v>0</v>
      </c>
      <c r="C418" s="50"/>
      <c r="D418" s="50"/>
      <c r="E418" s="51"/>
      <c r="F418" s="51">
        <f t="shared" si="19"/>
        <v>0</v>
      </c>
      <c r="G418" s="52">
        <f t="shared" si="20"/>
        <v>0</v>
      </c>
      <c r="H418" s="55">
        <f t="shared" si="21"/>
        <v>0</v>
      </c>
    </row>
    <row r="419" spans="1:8" s="54" customFormat="1" hidden="1">
      <c r="A419" s="48" t="str">
        <f>IF((LEN('Copy paste to Here'!G423))&gt;5,((CONCATENATE('Copy paste to Here'!G423," &amp; ",'Copy paste to Here'!D423,"  &amp;  ",'Copy paste to Here'!E423))),"Empty Cell")</f>
        <v>Empty Cell</v>
      </c>
      <c r="B419" s="49">
        <f>'Copy paste to Here'!C423</f>
        <v>0</v>
      </c>
      <c r="C419" s="50"/>
      <c r="D419" s="50"/>
      <c r="E419" s="51"/>
      <c r="F419" s="51">
        <f t="shared" si="19"/>
        <v>0</v>
      </c>
      <c r="G419" s="52">
        <f t="shared" si="20"/>
        <v>0</v>
      </c>
      <c r="H419" s="55">
        <f t="shared" si="21"/>
        <v>0</v>
      </c>
    </row>
    <row r="420" spans="1:8" s="54" customFormat="1" hidden="1">
      <c r="A420" s="48" t="str">
        <f>IF((LEN('Copy paste to Here'!G424))&gt;5,((CONCATENATE('Copy paste to Here'!G424," &amp; ",'Copy paste to Here'!D424,"  &amp;  ",'Copy paste to Here'!E424))),"Empty Cell")</f>
        <v>Empty Cell</v>
      </c>
      <c r="B420" s="49">
        <f>'Copy paste to Here'!C424</f>
        <v>0</v>
      </c>
      <c r="C420" s="50"/>
      <c r="D420" s="50"/>
      <c r="E420" s="51"/>
      <c r="F420" s="51">
        <f t="shared" si="19"/>
        <v>0</v>
      </c>
      <c r="G420" s="52">
        <f t="shared" si="20"/>
        <v>0</v>
      </c>
      <c r="H420" s="55">
        <f t="shared" si="21"/>
        <v>0</v>
      </c>
    </row>
    <row r="421" spans="1:8" s="54" customFormat="1" hidden="1">
      <c r="A421" s="48" t="str">
        <f>IF((LEN('Copy paste to Here'!G425))&gt;5,((CONCATENATE('Copy paste to Here'!G425," &amp; ",'Copy paste to Here'!D425,"  &amp;  ",'Copy paste to Here'!E425))),"Empty Cell")</f>
        <v>Empty Cell</v>
      </c>
      <c r="B421" s="49">
        <f>'Copy paste to Here'!C425</f>
        <v>0</v>
      </c>
      <c r="C421" s="50"/>
      <c r="D421" s="50"/>
      <c r="E421" s="51"/>
      <c r="F421" s="51">
        <f t="shared" si="19"/>
        <v>0</v>
      </c>
      <c r="G421" s="52">
        <f t="shared" si="20"/>
        <v>0</v>
      </c>
      <c r="H421" s="55">
        <f t="shared" si="21"/>
        <v>0</v>
      </c>
    </row>
    <row r="422" spans="1:8" s="54" customFormat="1" hidden="1">
      <c r="A422" s="48" t="str">
        <f>IF((LEN('Copy paste to Here'!G426))&gt;5,((CONCATENATE('Copy paste to Here'!G426," &amp; ",'Copy paste to Here'!D426,"  &amp;  ",'Copy paste to Here'!E426))),"Empty Cell")</f>
        <v>Empty Cell</v>
      </c>
      <c r="B422" s="49">
        <f>'Copy paste to Here'!C426</f>
        <v>0</v>
      </c>
      <c r="C422" s="50"/>
      <c r="D422" s="50"/>
      <c r="E422" s="51"/>
      <c r="F422" s="51">
        <f t="shared" si="19"/>
        <v>0</v>
      </c>
      <c r="G422" s="52">
        <f t="shared" si="20"/>
        <v>0</v>
      </c>
      <c r="H422" s="55">
        <f t="shared" si="21"/>
        <v>0</v>
      </c>
    </row>
    <row r="423" spans="1:8" s="54" customFormat="1" hidden="1">
      <c r="A423" s="48" t="str">
        <f>IF((LEN('Copy paste to Here'!G427))&gt;5,((CONCATENATE('Copy paste to Here'!G427," &amp; ",'Copy paste to Here'!D427,"  &amp;  ",'Copy paste to Here'!E427))),"Empty Cell")</f>
        <v>Empty Cell</v>
      </c>
      <c r="B423" s="49">
        <f>'Copy paste to Here'!C427</f>
        <v>0</v>
      </c>
      <c r="C423" s="50"/>
      <c r="D423" s="50"/>
      <c r="E423" s="51"/>
      <c r="F423" s="51">
        <f t="shared" si="19"/>
        <v>0</v>
      </c>
      <c r="G423" s="52">
        <f t="shared" si="20"/>
        <v>0</v>
      </c>
      <c r="H423" s="55">
        <f t="shared" si="21"/>
        <v>0</v>
      </c>
    </row>
    <row r="424" spans="1:8" s="54" customFormat="1" hidden="1">
      <c r="A424" s="48" t="str">
        <f>IF((LEN('Copy paste to Here'!G428))&gt;5,((CONCATENATE('Copy paste to Here'!G428," &amp; ",'Copy paste to Here'!D428,"  &amp;  ",'Copy paste to Here'!E428))),"Empty Cell")</f>
        <v>Empty Cell</v>
      </c>
      <c r="B424" s="49">
        <f>'Copy paste to Here'!C428</f>
        <v>0</v>
      </c>
      <c r="C424" s="50"/>
      <c r="D424" s="50"/>
      <c r="E424" s="51"/>
      <c r="F424" s="51">
        <f t="shared" si="19"/>
        <v>0</v>
      </c>
      <c r="G424" s="52">
        <f t="shared" si="20"/>
        <v>0</v>
      </c>
      <c r="H424" s="55">
        <f t="shared" si="21"/>
        <v>0</v>
      </c>
    </row>
    <row r="425" spans="1:8" s="54" customFormat="1" hidden="1">
      <c r="A425" s="48" t="str">
        <f>IF((LEN('Copy paste to Here'!G429))&gt;5,((CONCATENATE('Copy paste to Here'!G429," &amp; ",'Copy paste to Here'!D429,"  &amp;  ",'Copy paste to Here'!E429))),"Empty Cell")</f>
        <v>Empty Cell</v>
      </c>
      <c r="B425" s="49">
        <f>'Copy paste to Here'!C429</f>
        <v>0</v>
      </c>
      <c r="C425" s="50"/>
      <c r="D425" s="50"/>
      <c r="E425" s="51"/>
      <c r="F425" s="51">
        <f t="shared" si="19"/>
        <v>0</v>
      </c>
      <c r="G425" s="52">
        <f t="shared" si="20"/>
        <v>0</v>
      </c>
      <c r="H425" s="55">
        <f t="shared" si="21"/>
        <v>0</v>
      </c>
    </row>
    <row r="426" spans="1:8" s="54" customFormat="1" hidden="1">
      <c r="A426" s="48" t="str">
        <f>IF((LEN('Copy paste to Here'!G430))&gt;5,((CONCATENATE('Copy paste to Here'!G430," &amp; ",'Copy paste to Here'!D430,"  &amp;  ",'Copy paste to Here'!E430))),"Empty Cell")</f>
        <v>Empty Cell</v>
      </c>
      <c r="B426" s="49">
        <f>'Copy paste to Here'!C430</f>
        <v>0</v>
      </c>
      <c r="C426" s="50"/>
      <c r="D426" s="50"/>
      <c r="E426" s="51"/>
      <c r="F426" s="51">
        <f t="shared" si="19"/>
        <v>0</v>
      </c>
      <c r="G426" s="52">
        <f t="shared" si="20"/>
        <v>0</v>
      </c>
      <c r="H426" s="55">
        <f t="shared" si="21"/>
        <v>0</v>
      </c>
    </row>
    <row r="427" spans="1:8" s="54" customFormat="1" hidden="1">
      <c r="A427" s="48" t="str">
        <f>IF((LEN('Copy paste to Here'!G431))&gt;5,((CONCATENATE('Copy paste to Here'!G431," &amp; ",'Copy paste to Here'!D431,"  &amp;  ",'Copy paste to Here'!E431))),"Empty Cell")</f>
        <v>Empty Cell</v>
      </c>
      <c r="B427" s="49">
        <f>'Copy paste to Here'!C431</f>
        <v>0</v>
      </c>
      <c r="C427" s="50"/>
      <c r="D427" s="50"/>
      <c r="E427" s="51"/>
      <c r="F427" s="51">
        <f t="shared" si="19"/>
        <v>0</v>
      </c>
      <c r="G427" s="52">
        <f t="shared" si="20"/>
        <v>0</v>
      </c>
      <c r="H427" s="55">
        <f t="shared" si="21"/>
        <v>0</v>
      </c>
    </row>
    <row r="428" spans="1:8" s="54" customFormat="1" hidden="1">
      <c r="A428" s="48" t="str">
        <f>IF((LEN('Copy paste to Here'!G432))&gt;5,((CONCATENATE('Copy paste to Here'!G432," &amp; ",'Copy paste to Here'!D432,"  &amp;  ",'Copy paste to Here'!E432))),"Empty Cell")</f>
        <v>Empty Cell</v>
      </c>
      <c r="B428" s="49">
        <f>'Copy paste to Here'!C432</f>
        <v>0</v>
      </c>
      <c r="C428" s="50"/>
      <c r="D428" s="50"/>
      <c r="E428" s="51"/>
      <c r="F428" s="51">
        <f t="shared" si="19"/>
        <v>0</v>
      </c>
      <c r="G428" s="52">
        <f t="shared" si="20"/>
        <v>0</v>
      </c>
      <c r="H428" s="55">
        <f t="shared" si="21"/>
        <v>0</v>
      </c>
    </row>
    <row r="429" spans="1:8" s="54" customFormat="1" hidden="1">
      <c r="A429" s="48" t="str">
        <f>IF((LEN('Copy paste to Here'!G433))&gt;5,((CONCATENATE('Copy paste to Here'!G433," &amp; ",'Copy paste to Here'!D433,"  &amp;  ",'Copy paste to Here'!E433))),"Empty Cell")</f>
        <v>Empty Cell</v>
      </c>
      <c r="B429" s="49">
        <f>'Copy paste to Here'!C433</f>
        <v>0</v>
      </c>
      <c r="C429" s="50"/>
      <c r="D429" s="50"/>
      <c r="E429" s="51"/>
      <c r="F429" s="51">
        <f t="shared" si="19"/>
        <v>0</v>
      </c>
      <c r="G429" s="52">
        <f t="shared" si="20"/>
        <v>0</v>
      </c>
      <c r="H429" s="55">
        <f t="shared" si="21"/>
        <v>0</v>
      </c>
    </row>
    <row r="430" spans="1:8" s="54" customFormat="1" hidden="1">
      <c r="A430" s="48" t="str">
        <f>IF((LEN('Copy paste to Here'!G434))&gt;5,((CONCATENATE('Copy paste to Here'!G434," &amp; ",'Copy paste to Here'!D434,"  &amp;  ",'Copy paste to Here'!E434))),"Empty Cell")</f>
        <v>Empty Cell</v>
      </c>
      <c r="B430" s="49">
        <f>'Copy paste to Here'!C434</f>
        <v>0</v>
      </c>
      <c r="C430" s="50"/>
      <c r="D430" s="50"/>
      <c r="E430" s="51"/>
      <c r="F430" s="51">
        <f t="shared" si="19"/>
        <v>0</v>
      </c>
      <c r="G430" s="52">
        <f t="shared" si="20"/>
        <v>0</v>
      </c>
      <c r="H430" s="55">
        <f t="shared" si="21"/>
        <v>0</v>
      </c>
    </row>
    <row r="431" spans="1:8" s="54" customFormat="1" hidden="1">
      <c r="A431" s="48" t="str">
        <f>IF((LEN('Copy paste to Here'!G435))&gt;5,((CONCATENATE('Copy paste to Here'!G435," &amp; ",'Copy paste to Here'!D435,"  &amp;  ",'Copy paste to Here'!E435))),"Empty Cell")</f>
        <v>Empty Cell</v>
      </c>
      <c r="B431" s="49">
        <f>'Copy paste to Here'!C435</f>
        <v>0</v>
      </c>
      <c r="C431" s="50"/>
      <c r="D431" s="50"/>
      <c r="E431" s="51"/>
      <c r="F431" s="51">
        <f t="shared" si="19"/>
        <v>0</v>
      </c>
      <c r="G431" s="52">
        <f t="shared" si="20"/>
        <v>0</v>
      </c>
      <c r="H431" s="55">
        <f t="shared" si="21"/>
        <v>0</v>
      </c>
    </row>
    <row r="432" spans="1:8" s="54" customFormat="1" hidden="1">
      <c r="A432" s="48" t="str">
        <f>IF((LEN('Copy paste to Here'!G436))&gt;5,((CONCATENATE('Copy paste to Here'!G436," &amp; ",'Copy paste to Here'!D436,"  &amp;  ",'Copy paste to Here'!E436))),"Empty Cell")</f>
        <v>Empty Cell</v>
      </c>
      <c r="B432" s="49">
        <f>'Copy paste to Here'!C436</f>
        <v>0</v>
      </c>
      <c r="C432" s="50"/>
      <c r="D432" s="50"/>
      <c r="E432" s="51"/>
      <c r="F432" s="51">
        <f t="shared" si="19"/>
        <v>0</v>
      </c>
      <c r="G432" s="52">
        <f t="shared" si="20"/>
        <v>0</v>
      </c>
      <c r="H432" s="55">
        <f t="shared" si="21"/>
        <v>0</v>
      </c>
    </row>
    <row r="433" spans="1:8" s="54" customFormat="1" hidden="1">
      <c r="A433" s="48" t="str">
        <f>IF((LEN('Copy paste to Here'!G437))&gt;5,((CONCATENATE('Copy paste to Here'!G437," &amp; ",'Copy paste to Here'!D437,"  &amp;  ",'Copy paste to Here'!E437))),"Empty Cell")</f>
        <v>Empty Cell</v>
      </c>
      <c r="B433" s="49">
        <f>'Copy paste to Here'!C437</f>
        <v>0</v>
      </c>
      <c r="C433" s="50"/>
      <c r="D433" s="50"/>
      <c r="E433" s="51"/>
      <c r="F433" s="51">
        <f t="shared" si="19"/>
        <v>0</v>
      </c>
      <c r="G433" s="52">
        <f t="shared" si="20"/>
        <v>0</v>
      </c>
      <c r="H433" s="55">
        <f t="shared" si="21"/>
        <v>0</v>
      </c>
    </row>
    <row r="434" spans="1:8" s="54" customFormat="1" hidden="1">
      <c r="A434" s="48" t="str">
        <f>IF((LEN('Copy paste to Here'!G438))&gt;5,((CONCATENATE('Copy paste to Here'!G438," &amp; ",'Copy paste to Here'!D438,"  &amp;  ",'Copy paste to Here'!E438))),"Empty Cell")</f>
        <v>Empty Cell</v>
      </c>
      <c r="B434" s="49">
        <f>'Copy paste to Here'!C438</f>
        <v>0</v>
      </c>
      <c r="C434" s="50"/>
      <c r="D434" s="50"/>
      <c r="E434" s="51"/>
      <c r="F434" s="51">
        <f t="shared" si="19"/>
        <v>0</v>
      </c>
      <c r="G434" s="52">
        <f t="shared" si="20"/>
        <v>0</v>
      </c>
      <c r="H434" s="55">
        <f t="shared" si="21"/>
        <v>0</v>
      </c>
    </row>
    <row r="435" spans="1:8" s="54" customFormat="1" hidden="1">
      <c r="A435" s="48" t="str">
        <f>IF((LEN('Copy paste to Here'!G439))&gt;5,((CONCATENATE('Copy paste to Here'!G439," &amp; ",'Copy paste to Here'!D439,"  &amp;  ",'Copy paste to Here'!E439))),"Empty Cell")</f>
        <v>Empty Cell</v>
      </c>
      <c r="B435" s="49">
        <f>'Copy paste to Here'!C439</f>
        <v>0</v>
      </c>
      <c r="C435" s="50"/>
      <c r="D435" s="50"/>
      <c r="E435" s="51"/>
      <c r="F435" s="51">
        <f t="shared" si="19"/>
        <v>0</v>
      </c>
      <c r="G435" s="52">
        <f t="shared" si="20"/>
        <v>0</v>
      </c>
      <c r="H435" s="55">
        <f t="shared" si="21"/>
        <v>0</v>
      </c>
    </row>
    <row r="436" spans="1:8" s="54" customFormat="1" hidden="1">
      <c r="A436" s="48" t="str">
        <f>IF((LEN('Copy paste to Here'!G440))&gt;5,((CONCATENATE('Copy paste to Here'!G440," &amp; ",'Copy paste to Here'!D440,"  &amp;  ",'Copy paste to Here'!E440))),"Empty Cell")</f>
        <v>Empty Cell</v>
      </c>
      <c r="B436" s="49">
        <f>'Copy paste to Here'!C440</f>
        <v>0</v>
      </c>
      <c r="C436" s="50"/>
      <c r="D436" s="50"/>
      <c r="E436" s="51"/>
      <c r="F436" s="51">
        <f t="shared" si="19"/>
        <v>0</v>
      </c>
      <c r="G436" s="52">
        <f t="shared" si="20"/>
        <v>0</v>
      </c>
      <c r="H436" s="55">
        <f t="shared" si="21"/>
        <v>0</v>
      </c>
    </row>
    <row r="437" spans="1:8" s="54" customFormat="1" hidden="1">
      <c r="A437" s="48" t="str">
        <f>IF((LEN('Copy paste to Here'!G441))&gt;5,((CONCATENATE('Copy paste to Here'!G441," &amp; ",'Copy paste to Here'!D441,"  &amp;  ",'Copy paste to Here'!E441))),"Empty Cell")</f>
        <v>Empty Cell</v>
      </c>
      <c r="B437" s="49">
        <f>'Copy paste to Here'!C441</f>
        <v>0</v>
      </c>
      <c r="C437" s="50"/>
      <c r="D437" s="50"/>
      <c r="E437" s="51"/>
      <c r="F437" s="51">
        <f t="shared" si="19"/>
        <v>0</v>
      </c>
      <c r="G437" s="52">
        <f t="shared" si="20"/>
        <v>0</v>
      </c>
      <c r="H437" s="55">
        <f t="shared" si="21"/>
        <v>0</v>
      </c>
    </row>
    <row r="438" spans="1:8" s="54" customFormat="1" hidden="1">
      <c r="A438" s="48" t="str">
        <f>IF((LEN('Copy paste to Here'!G442))&gt;5,((CONCATENATE('Copy paste to Here'!G442," &amp; ",'Copy paste to Here'!D442,"  &amp;  ",'Copy paste to Here'!E442))),"Empty Cell")</f>
        <v>Empty Cell</v>
      </c>
      <c r="B438" s="49">
        <f>'Copy paste to Here'!C442</f>
        <v>0</v>
      </c>
      <c r="C438" s="50"/>
      <c r="D438" s="50"/>
      <c r="E438" s="51"/>
      <c r="F438" s="51">
        <f t="shared" si="19"/>
        <v>0</v>
      </c>
      <c r="G438" s="52">
        <f t="shared" si="20"/>
        <v>0</v>
      </c>
      <c r="H438" s="55">
        <f t="shared" si="21"/>
        <v>0</v>
      </c>
    </row>
    <row r="439" spans="1:8" s="54" customFormat="1" hidden="1">
      <c r="A439" s="48" t="str">
        <f>IF((LEN('Copy paste to Here'!G443))&gt;5,((CONCATENATE('Copy paste to Here'!G443," &amp; ",'Copy paste to Here'!D443,"  &amp;  ",'Copy paste to Here'!E443))),"Empty Cell")</f>
        <v>Empty Cell</v>
      </c>
      <c r="B439" s="49">
        <f>'Copy paste to Here'!C443</f>
        <v>0</v>
      </c>
      <c r="C439" s="50"/>
      <c r="D439" s="50"/>
      <c r="E439" s="51"/>
      <c r="F439" s="51">
        <f t="shared" si="19"/>
        <v>0</v>
      </c>
      <c r="G439" s="52">
        <f t="shared" si="20"/>
        <v>0</v>
      </c>
      <c r="H439" s="55">
        <f t="shared" si="21"/>
        <v>0</v>
      </c>
    </row>
    <row r="440" spans="1:8" s="54" customFormat="1" hidden="1">
      <c r="A440" s="48" t="str">
        <f>IF((LEN('Copy paste to Here'!G444))&gt;5,((CONCATENATE('Copy paste to Here'!G444," &amp; ",'Copy paste to Here'!D444,"  &amp;  ",'Copy paste to Here'!E444))),"Empty Cell")</f>
        <v>Empty Cell</v>
      </c>
      <c r="B440" s="49">
        <f>'Copy paste to Here'!C444</f>
        <v>0</v>
      </c>
      <c r="C440" s="50"/>
      <c r="D440" s="50"/>
      <c r="E440" s="51"/>
      <c r="F440" s="51">
        <f t="shared" si="19"/>
        <v>0</v>
      </c>
      <c r="G440" s="52">
        <f t="shared" si="20"/>
        <v>0</v>
      </c>
      <c r="H440" s="55">
        <f t="shared" si="21"/>
        <v>0</v>
      </c>
    </row>
    <row r="441" spans="1:8" s="54" customFormat="1" hidden="1">
      <c r="A441" s="48" t="str">
        <f>IF((LEN('Copy paste to Here'!G445))&gt;5,((CONCATENATE('Copy paste to Here'!G445," &amp; ",'Copy paste to Here'!D445,"  &amp;  ",'Copy paste to Here'!E445))),"Empty Cell")</f>
        <v>Empty Cell</v>
      </c>
      <c r="B441" s="49">
        <f>'Copy paste to Here'!C445</f>
        <v>0</v>
      </c>
      <c r="C441" s="50"/>
      <c r="D441" s="50"/>
      <c r="E441" s="51"/>
      <c r="F441" s="51">
        <f t="shared" si="19"/>
        <v>0</v>
      </c>
      <c r="G441" s="52">
        <f t="shared" si="20"/>
        <v>0</v>
      </c>
      <c r="H441" s="55">
        <f t="shared" si="21"/>
        <v>0</v>
      </c>
    </row>
    <row r="442" spans="1:8" s="54" customFormat="1" hidden="1">
      <c r="A442" s="48" t="str">
        <f>IF((LEN('Copy paste to Here'!G446))&gt;5,((CONCATENATE('Copy paste to Here'!G446," &amp; ",'Copy paste to Here'!D446,"  &amp;  ",'Copy paste to Here'!E446))),"Empty Cell")</f>
        <v>Empty Cell</v>
      </c>
      <c r="B442" s="49">
        <f>'Copy paste to Here'!C446</f>
        <v>0</v>
      </c>
      <c r="C442" s="50"/>
      <c r="D442" s="50"/>
      <c r="E442" s="51"/>
      <c r="F442" s="51">
        <f t="shared" si="19"/>
        <v>0</v>
      </c>
      <c r="G442" s="52">
        <f t="shared" si="20"/>
        <v>0</v>
      </c>
      <c r="H442" s="55">
        <f t="shared" si="21"/>
        <v>0</v>
      </c>
    </row>
    <row r="443" spans="1:8" s="54" customFormat="1" hidden="1">
      <c r="A443" s="48" t="str">
        <f>IF((LEN('Copy paste to Here'!G447))&gt;5,((CONCATENATE('Copy paste to Here'!G447," &amp; ",'Copy paste to Here'!D447,"  &amp;  ",'Copy paste to Here'!E447))),"Empty Cell")</f>
        <v>Empty Cell</v>
      </c>
      <c r="B443" s="49">
        <f>'Copy paste to Here'!C447</f>
        <v>0</v>
      </c>
      <c r="C443" s="50"/>
      <c r="D443" s="50"/>
      <c r="E443" s="51"/>
      <c r="F443" s="51">
        <f t="shared" si="19"/>
        <v>0</v>
      </c>
      <c r="G443" s="52">
        <f t="shared" si="20"/>
        <v>0</v>
      </c>
      <c r="H443" s="55">
        <f t="shared" si="21"/>
        <v>0</v>
      </c>
    </row>
    <row r="444" spans="1:8" s="54" customFormat="1" hidden="1">
      <c r="A444" s="48" t="str">
        <f>IF((LEN('Copy paste to Here'!G448))&gt;5,((CONCATENATE('Copy paste to Here'!G448," &amp; ",'Copy paste to Here'!D448,"  &amp;  ",'Copy paste to Here'!E448))),"Empty Cell")</f>
        <v>Empty Cell</v>
      </c>
      <c r="B444" s="49">
        <f>'Copy paste to Here'!C448</f>
        <v>0</v>
      </c>
      <c r="C444" s="50"/>
      <c r="D444" s="50"/>
      <c r="E444" s="51"/>
      <c r="F444" s="51">
        <f t="shared" si="19"/>
        <v>0</v>
      </c>
      <c r="G444" s="52">
        <f t="shared" si="20"/>
        <v>0</v>
      </c>
      <c r="H444" s="55">
        <f t="shared" si="21"/>
        <v>0</v>
      </c>
    </row>
    <row r="445" spans="1:8" s="54" customFormat="1" hidden="1">
      <c r="A445" s="48" t="str">
        <f>IF((LEN('Copy paste to Here'!G449))&gt;5,((CONCATENATE('Copy paste to Here'!G449," &amp; ",'Copy paste to Here'!D449,"  &amp;  ",'Copy paste to Here'!E449))),"Empty Cell")</f>
        <v>Empty Cell</v>
      </c>
      <c r="B445" s="49">
        <f>'Copy paste to Here'!C449</f>
        <v>0</v>
      </c>
      <c r="C445" s="50"/>
      <c r="D445" s="50"/>
      <c r="E445" s="51"/>
      <c r="F445" s="51">
        <f t="shared" si="19"/>
        <v>0</v>
      </c>
      <c r="G445" s="52">
        <f t="shared" si="20"/>
        <v>0</v>
      </c>
      <c r="H445" s="55">
        <f t="shared" si="21"/>
        <v>0</v>
      </c>
    </row>
    <row r="446" spans="1:8" s="54" customFormat="1" hidden="1">
      <c r="A446" s="48" t="str">
        <f>IF((LEN('Copy paste to Here'!G450))&gt;5,((CONCATENATE('Copy paste to Here'!G450," &amp; ",'Copy paste to Here'!D450,"  &amp;  ",'Copy paste to Here'!E450))),"Empty Cell")</f>
        <v>Empty Cell</v>
      </c>
      <c r="B446" s="49">
        <f>'Copy paste to Here'!C450</f>
        <v>0</v>
      </c>
      <c r="C446" s="50"/>
      <c r="D446" s="50"/>
      <c r="E446" s="51"/>
      <c r="F446" s="51">
        <f t="shared" si="19"/>
        <v>0</v>
      </c>
      <c r="G446" s="52">
        <f t="shared" si="20"/>
        <v>0</v>
      </c>
      <c r="H446" s="55">
        <f t="shared" si="21"/>
        <v>0</v>
      </c>
    </row>
    <row r="447" spans="1:8" s="54" customFormat="1" hidden="1">
      <c r="A447" s="48" t="str">
        <f>IF((LEN('Copy paste to Here'!G451))&gt;5,((CONCATENATE('Copy paste to Here'!G451," &amp; ",'Copy paste to Here'!D451,"  &amp;  ",'Copy paste to Here'!E451))),"Empty Cell")</f>
        <v>Empty Cell</v>
      </c>
      <c r="B447" s="49">
        <f>'Copy paste to Here'!C451</f>
        <v>0</v>
      </c>
      <c r="C447" s="50"/>
      <c r="D447" s="50"/>
      <c r="E447" s="51"/>
      <c r="F447" s="51">
        <f t="shared" si="19"/>
        <v>0</v>
      </c>
      <c r="G447" s="52">
        <f t="shared" si="20"/>
        <v>0</v>
      </c>
      <c r="H447" s="55">
        <f t="shared" si="21"/>
        <v>0</v>
      </c>
    </row>
    <row r="448" spans="1:8" s="54" customFormat="1" hidden="1">
      <c r="A448" s="48" t="str">
        <f>IF((LEN('Copy paste to Here'!G452))&gt;5,((CONCATENATE('Copy paste to Here'!G452," &amp; ",'Copy paste to Here'!D452,"  &amp;  ",'Copy paste to Here'!E452))),"Empty Cell")</f>
        <v>Empty Cell</v>
      </c>
      <c r="B448" s="49">
        <f>'Copy paste to Here'!C452</f>
        <v>0</v>
      </c>
      <c r="C448" s="50"/>
      <c r="D448" s="50"/>
      <c r="E448" s="51"/>
      <c r="F448" s="51">
        <f t="shared" si="19"/>
        <v>0</v>
      </c>
      <c r="G448" s="52">
        <f t="shared" si="20"/>
        <v>0</v>
      </c>
      <c r="H448" s="55">
        <f t="shared" si="21"/>
        <v>0</v>
      </c>
    </row>
    <row r="449" spans="1:8" s="54" customFormat="1" hidden="1">
      <c r="A449" s="48" t="str">
        <f>IF((LEN('Copy paste to Here'!G453))&gt;5,((CONCATENATE('Copy paste to Here'!G453," &amp; ",'Copy paste to Here'!D453,"  &amp;  ",'Copy paste to Here'!E453))),"Empty Cell")</f>
        <v>Empty Cell</v>
      </c>
      <c r="B449" s="49">
        <f>'Copy paste to Here'!C453</f>
        <v>0</v>
      </c>
      <c r="C449" s="50"/>
      <c r="D449" s="50"/>
      <c r="E449" s="51"/>
      <c r="F449" s="51">
        <f t="shared" si="19"/>
        <v>0</v>
      </c>
      <c r="G449" s="52">
        <f t="shared" si="20"/>
        <v>0</v>
      </c>
      <c r="H449" s="55">
        <f t="shared" si="21"/>
        <v>0</v>
      </c>
    </row>
    <row r="450" spans="1:8" s="54" customFormat="1" hidden="1">
      <c r="A450" s="48" t="str">
        <f>IF((LEN('Copy paste to Here'!G454))&gt;5,((CONCATENATE('Copy paste to Here'!G454," &amp; ",'Copy paste to Here'!D454,"  &amp;  ",'Copy paste to Here'!E454))),"Empty Cell")</f>
        <v>Empty Cell</v>
      </c>
      <c r="B450" s="49">
        <f>'Copy paste to Here'!C454</f>
        <v>0</v>
      </c>
      <c r="C450" s="50"/>
      <c r="D450" s="50"/>
      <c r="E450" s="51"/>
      <c r="F450" s="51">
        <f t="shared" si="19"/>
        <v>0</v>
      </c>
      <c r="G450" s="52">
        <f t="shared" si="20"/>
        <v>0</v>
      </c>
      <c r="H450" s="55">
        <f t="shared" si="21"/>
        <v>0</v>
      </c>
    </row>
    <row r="451" spans="1:8" s="54" customFormat="1" hidden="1">
      <c r="A451" s="48" t="str">
        <f>IF((LEN('Copy paste to Here'!G455))&gt;5,((CONCATENATE('Copy paste to Here'!G455," &amp; ",'Copy paste to Here'!D455,"  &amp;  ",'Copy paste to Here'!E455))),"Empty Cell")</f>
        <v>Empty Cell</v>
      </c>
      <c r="B451" s="49">
        <f>'Copy paste to Here'!C455</f>
        <v>0</v>
      </c>
      <c r="C451" s="50"/>
      <c r="D451" s="50"/>
      <c r="E451" s="51"/>
      <c r="F451" s="51">
        <f t="shared" si="19"/>
        <v>0</v>
      </c>
      <c r="G451" s="52">
        <f t="shared" si="20"/>
        <v>0</v>
      </c>
      <c r="H451" s="55">
        <f t="shared" si="21"/>
        <v>0</v>
      </c>
    </row>
    <row r="452" spans="1:8" s="54" customFormat="1" hidden="1">
      <c r="A452" s="48" t="str">
        <f>IF((LEN('Copy paste to Here'!G456))&gt;5,((CONCATENATE('Copy paste to Here'!G456," &amp; ",'Copy paste to Here'!D456,"  &amp;  ",'Copy paste to Here'!E456))),"Empty Cell")</f>
        <v>Empty Cell</v>
      </c>
      <c r="B452" s="49">
        <f>'Copy paste to Here'!C456</f>
        <v>0</v>
      </c>
      <c r="C452" s="50"/>
      <c r="D452" s="50"/>
      <c r="E452" s="51"/>
      <c r="F452" s="51">
        <f t="shared" si="19"/>
        <v>0</v>
      </c>
      <c r="G452" s="52">
        <f t="shared" si="20"/>
        <v>0</v>
      </c>
      <c r="H452" s="55">
        <f t="shared" si="21"/>
        <v>0</v>
      </c>
    </row>
    <row r="453" spans="1:8" s="54" customFormat="1" hidden="1">
      <c r="A453" s="48" t="str">
        <f>IF((LEN('Copy paste to Here'!G457))&gt;5,((CONCATENATE('Copy paste to Here'!G457," &amp; ",'Copy paste to Here'!D457,"  &amp;  ",'Copy paste to Here'!E457))),"Empty Cell")</f>
        <v>Empty Cell</v>
      </c>
      <c r="B453" s="49">
        <f>'Copy paste to Here'!C457</f>
        <v>0</v>
      </c>
      <c r="C453" s="50"/>
      <c r="D453" s="50"/>
      <c r="E453" s="51"/>
      <c r="F453" s="51">
        <f t="shared" si="19"/>
        <v>0</v>
      </c>
      <c r="G453" s="52">
        <f t="shared" si="20"/>
        <v>0</v>
      </c>
      <c r="H453" s="55">
        <f t="shared" si="21"/>
        <v>0</v>
      </c>
    </row>
    <row r="454" spans="1:8" s="54" customFormat="1" hidden="1">
      <c r="A454" s="48" t="str">
        <f>IF((LEN('Copy paste to Here'!G458))&gt;5,((CONCATENATE('Copy paste to Here'!G458," &amp; ",'Copy paste to Here'!D458,"  &amp;  ",'Copy paste to Here'!E458))),"Empty Cell")</f>
        <v>Empty Cell</v>
      </c>
      <c r="B454" s="49">
        <f>'Copy paste to Here'!C458</f>
        <v>0</v>
      </c>
      <c r="C454" s="50"/>
      <c r="D454" s="50"/>
      <c r="E454" s="51"/>
      <c r="F454" s="51">
        <f t="shared" si="19"/>
        <v>0</v>
      </c>
      <c r="G454" s="52">
        <f t="shared" si="20"/>
        <v>0</v>
      </c>
      <c r="H454" s="55">
        <f t="shared" si="21"/>
        <v>0</v>
      </c>
    </row>
    <row r="455" spans="1:8" s="54" customFormat="1" hidden="1">
      <c r="A455" s="48" t="str">
        <f>IF((LEN('Copy paste to Here'!G459))&gt;5,((CONCATENATE('Copy paste to Here'!G459," &amp; ",'Copy paste to Here'!D459,"  &amp;  ",'Copy paste to Here'!E459))),"Empty Cell")</f>
        <v>Empty Cell</v>
      </c>
      <c r="B455" s="49">
        <f>'Copy paste to Here'!C459</f>
        <v>0</v>
      </c>
      <c r="C455" s="50"/>
      <c r="D455" s="50"/>
      <c r="E455" s="51"/>
      <c r="F455" s="51">
        <f t="shared" si="19"/>
        <v>0</v>
      </c>
      <c r="G455" s="52">
        <f t="shared" si="20"/>
        <v>0</v>
      </c>
      <c r="H455" s="55">
        <f t="shared" si="21"/>
        <v>0</v>
      </c>
    </row>
    <row r="456" spans="1:8" s="54" customFormat="1" hidden="1">
      <c r="A456" s="48" t="str">
        <f>IF((LEN('Copy paste to Here'!G460))&gt;5,((CONCATENATE('Copy paste to Here'!G460," &amp; ",'Copy paste to Here'!D460,"  &amp;  ",'Copy paste to Here'!E460))),"Empty Cell")</f>
        <v>Empty Cell</v>
      </c>
      <c r="B456" s="49">
        <f>'Copy paste to Here'!C460</f>
        <v>0</v>
      </c>
      <c r="C456" s="50"/>
      <c r="D456" s="50"/>
      <c r="E456" s="51"/>
      <c r="F456" s="51">
        <f t="shared" si="19"/>
        <v>0</v>
      </c>
      <c r="G456" s="52">
        <f t="shared" si="20"/>
        <v>0</v>
      </c>
      <c r="H456" s="55">
        <f t="shared" si="21"/>
        <v>0</v>
      </c>
    </row>
    <row r="457" spans="1:8" s="54" customFormat="1" hidden="1">
      <c r="A457" s="48" t="str">
        <f>IF((LEN('Copy paste to Here'!G461))&gt;5,((CONCATENATE('Copy paste to Here'!G461," &amp; ",'Copy paste to Here'!D461,"  &amp;  ",'Copy paste to Here'!E461))),"Empty Cell")</f>
        <v>Empty Cell</v>
      </c>
      <c r="B457" s="49">
        <f>'Copy paste to Here'!C461</f>
        <v>0</v>
      </c>
      <c r="C457" s="50"/>
      <c r="D457" s="50"/>
      <c r="E457" s="51"/>
      <c r="F457" s="51">
        <f t="shared" si="19"/>
        <v>0</v>
      </c>
      <c r="G457" s="52">
        <f t="shared" si="20"/>
        <v>0</v>
      </c>
      <c r="H457" s="55">
        <f t="shared" si="21"/>
        <v>0</v>
      </c>
    </row>
    <row r="458" spans="1:8" s="54" customFormat="1" hidden="1">
      <c r="A458" s="48" t="str">
        <f>IF((LEN('Copy paste to Here'!G462))&gt;5,((CONCATENATE('Copy paste to Here'!G462," &amp; ",'Copy paste to Here'!D462,"  &amp;  ",'Copy paste to Here'!E462))),"Empty Cell")</f>
        <v>Empty Cell</v>
      </c>
      <c r="B458" s="49">
        <f>'Copy paste to Here'!C462</f>
        <v>0</v>
      </c>
      <c r="C458" s="50"/>
      <c r="D458" s="50"/>
      <c r="E458" s="51"/>
      <c r="F458" s="51">
        <f t="shared" si="19"/>
        <v>0</v>
      </c>
      <c r="G458" s="52">
        <f t="shared" si="20"/>
        <v>0</v>
      </c>
      <c r="H458" s="55">
        <f t="shared" si="21"/>
        <v>0</v>
      </c>
    </row>
    <row r="459" spans="1:8" s="54" customFormat="1" hidden="1">
      <c r="A459" s="48" t="str">
        <f>IF((LEN('Copy paste to Here'!G463))&gt;5,((CONCATENATE('Copy paste to Here'!G463," &amp; ",'Copy paste to Here'!D463,"  &amp;  ",'Copy paste to Here'!E463))),"Empty Cell")</f>
        <v>Empty Cell</v>
      </c>
      <c r="B459" s="49">
        <f>'Copy paste to Here'!C463</f>
        <v>0</v>
      </c>
      <c r="C459" s="50"/>
      <c r="D459" s="50"/>
      <c r="E459" s="51"/>
      <c r="F459" s="51">
        <f t="shared" si="19"/>
        <v>0</v>
      </c>
      <c r="G459" s="52">
        <f t="shared" si="20"/>
        <v>0</v>
      </c>
      <c r="H459" s="55">
        <f t="shared" si="21"/>
        <v>0</v>
      </c>
    </row>
    <row r="460" spans="1:8" s="54" customFormat="1" hidden="1">
      <c r="A460" s="48" t="str">
        <f>IF((LEN('Copy paste to Here'!G464))&gt;5,((CONCATENATE('Copy paste to Here'!G464," &amp; ",'Copy paste to Here'!D464,"  &amp;  ",'Copy paste to Here'!E464))),"Empty Cell")</f>
        <v>Empty Cell</v>
      </c>
      <c r="B460" s="49">
        <f>'Copy paste to Here'!C464</f>
        <v>0</v>
      </c>
      <c r="C460" s="50"/>
      <c r="D460" s="50"/>
      <c r="E460" s="51"/>
      <c r="F460" s="51">
        <f t="shared" si="19"/>
        <v>0</v>
      </c>
      <c r="G460" s="52">
        <f t="shared" si="20"/>
        <v>0</v>
      </c>
      <c r="H460" s="55">
        <f t="shared" si="21"/>
        <v>0</v>
      </c>
    </row>
    <row r="461" spans="1:8" s="54" customFormat="1" hidden="1">
      <c r="A461" s="48" t="str">
        <f>IF((LEN('Copy paste to Here'!G465))&gt;5,((CONCATENATE('Copy paste to Here'!G465," &amp; ",'Copy paste to Here'!D465,"  &amp;  ",'Copy paste to Here'!E465))),"Empty Cell")</f>
        <v>Empty Cell</v>
      </c>
      <c r="B461" s="49">
        <f>'Copy paste to Here'!C465</f>
        <v>0</v>
      </c>
      <c r="C461" s="50"/>
      <c r="D461" s="50"/>
      <c r="E461" s="51"/>
      <c r="F461" s="51">
        <f t="shared" si="19"/>
        <v>0</v>
      </c>
      <c r="G461" s="52">
        <f t="shared" si="20"/>
        <v>0</v>
      </c>
      <c r="H461" s="55">
        <f t="shared" si="21"/>
        <v>0</v>
      </c>
    </row>
    <row r="462" spans="1:8" s="54" customFormat="1" hidden="1">
      <c r="A462" s="48" t="str">
        <f>IF((LEN('Copy paste to Here'!G466))&gt;5,((CONCATENATE('Copy paste to Here'!G466," &amp; ",'Copy paste to Here'!D466,"  &amp;  ",'Copy paste to Here'!E466))),"Empty Cell")</f>
        <v>Empty Cell</v>
      </c>
      <c r="B462" s="49">
        <f>'Copy paste to Here'!C466</f>
        <v>0</v>
      </c>
      <c r="C462" s="50"/>
      <c r="D462" s="50"/>
      <c r="E462" s="51"/>
      <c r="F462" s="51">
        <f t="shared" si="19"/>
        <v>0</v>
      </c>
      <c r="G462" s="52">
        <f t="shared" si="20"/>
        <v>0</v>
      </c>
      <c r="H462" s="55">
        <f t="shared" si="21"/>
        <v>0</v>
      </c>
    </row>
    <row r="463" spans="1:8" s="54" customFormat="1" hidden="1">
      <c r="A463" s="48" t="str">
        <f>IF((LEN('Copy paste to Here'!G467))&gt;5,((CONCATENATE('Copy paste to Here'!G467," &amp; ",'Copy paste to Here'!D467,"  &amp;  ",'Copy paste to Here'!E467))),"Empty Cell")</f>
        <v>Empty Cell</v>
      </c>
      <c r="B463" s="49">
        <f>'Copy paste to Here'!C467</f>
        <v>0</v>
      </c>
      <c r="C463" s="50"/>
      <c r="D463" s="50"/>
      <c r="E463" s="51"/>
      <c r="F463" s="51">
        <f t="shared" si="19"/>
        <v>0</v>
      </c>
      <c r="G463" s="52">
        <f t="shared" si="20"/>
        <v>0</v>
      </c>
      <c r="H463" s="55">
        <f t="shared" si="21"/>
        <v>0</v>
      </c>
    </row>
    <row r="464" spans="1:8" s="54" customFormat="1" hidden="1">
      <c r="A464" s="48" t="str">
        <f>IF((LEN('Copy paste to Here'!G468))&gt;5,((CONCATENATE('Copy paste to Here'!G468," &amp; ",'Copy paste to Here'!D468,"  &amp;  ",'Copy paste to Here'!E468))),"Empty Cell")</f>
        <v>Empty Cell</v>
      </c>
      <c r="B464" s="49">
        <f>'Copy paste to Here'!C468</f>
        <v>0</v>
      </c>
      <c r="C464" s="50"/>
      <c r="D464" s="50"/>
      <c r="E464" s="51"/>
      <c r="F464" s="51">
        <f t="shared" si="19"/>
        <v>0</v>
      </c>
      <c r="G464" s="52">
        <f t="shared" si="20"/>
        <v>0</v>
      </c>
      <c r="H464" s="55">
        <f t="shared" si="21"/>
        <v>0</v>
      </c>
    </row>
    <row r="465" spans="1:8" s="54" customFormat="1" hidden="1">
      <c r="A465" s="48" t="str">
        <f>IF((LEN('Copy paste to Here'!G469))&gt;5,((CONCATENATE('Copy paste to Here'!G469," &amp; ",'Copy paste to Here'!D469,"  &amp;  ",'Copy paste to Here'!E469))),"Empty Cell")</f>
        <v>Empty Cell</v>
      </c>
      <c r="B465" s="49">
        <f>'Copy paste to Here'!C469</f>
        <v>0</v>
      </c>
      <c r="C465" s="50"/>
      <c r="D465" s="50"/>
      <c r="E465" s="51"/>
      <c r="F465" s="51">
        <f t="shared" si="19"/>
        <v>0</v>
      </c>
      <c r="G465" s="52">
        <f t="shared" si="20"/>
        <v>0</v>
      </c>
      <c r="H465" s="55">
        <f t="shared" si="21"/>
        <v>0</v>
      </c>
    </row>
    <row r="466" spans="1:8" s="54" customFormat="1" hidden="1">
      <c r="A466" s="48" t="str">
        <f>IF((LEN('Copy paste to Here'!G470))&gt;5,((CONCATENATE('Copy paste to Here'!G470," &amp; ",'Copy paste to Here'!D470,"  &amp;  ",'Copy paste to Here'!E470))),"Empty Cell")</f>
        <v>Empty Cell</v>
      </c>
      <c r="B466" s="49">
        <f>'Copy paste to Here'!C470</f>
        <v>0</v>
      </c>
      <c r="C466" s="50"/>
      <c r="D466" s="50"/>
      <c r="E466" s="51"/>
      <c r="F466" s="51">
        <f t="shared" si="19"/>
        <v>0</v>
      </c>
      <c r="G466" s="52">
        <f t="shared" si="20"/>
        <v>0</v>
      </c>
      <c r="H466" s="55">
        <f t="shared" si="21"/>
        <v>0</v>
      </c>
    </row>
    <row r="467" spans="1:8" s="54" customFormat="1" hidden="1">
      <c r="A467" s="48" t="str">
        <f>IF((LEN('Copy paste to Here'!G471))&gt;5,((CONCATENATE('Copy paste to Here'!G471," &amp; ",'Copy paste to Here'!D471,"  &amp;  ",'Copy paste to Here'!E471))),"Empty Cell")</f>
        <v>Empty Cell</v>
      </c>
      <c r="B467" s="49">
        <f>'Copy paste to Here'!C471</f>
        <v>0</v>
      </c>
      <c r="C467" s="50"/>
      <c r="D467" s="50"/>
      <c r="E467" s="51"/>
      <c r="F467" s="51">
        <f t="shared" ref="F467:F530" si="22">D467*E467</f>
        <v>0</v>
      </c>
      <c r="G467" s="52">
        <f t="shared" ref="G467:G530" si="23">E467*$E$14</f>
        <v>0</v>
      </c>
      <c r="H467" s="55">
        <f t="shared" ref="H467:H530" si="24">D467*G467</f>
        <v>0</v>
      </c>
    </row>
    <row r="468" spans="1:8" s="54" customFormat="1" hidden="1">
      <c r="A468" s="48" t="str">
        <f>IF((LEN('Copy paste to Here'!G472))&gt;5,((CONCATENATE('Copy paste to Here'!G472," &amp; ",'Copy paste to Here'!D472,"  &amp;  ",'Copy paste to Here'!E472))),"Empty Cell")</f>
        <v>Empty Cell</v>
      </c>
      <c r="B468" s="49">
        <f>'Copy paste to Here'!C472</f>
        <v>0</v>
      </c>
      <c r="C468" s="50"/>
      <c r="D468" s="50"/>
      <c r="E468" s="51"/>
      <c r="F468" s="51">
        <f t="shared" si="22"/>
        <v>0</v>
      </c>
      <c r="G468" s="52">
        <f t="shared" si="23"/>
        <v>0</v>
      </c>
      <c r="H468" s="55">
        <f t="shared" si="24"/>
        <v>0</v>
      </c>
    </row>
    <row r="469" spans="1:8" s="54" customFormat="1" hidden="1">
      <c r="A469" s="48" t="str">
        <f>IF((LEN('Copy paste to Here'!G473))&gt;5,((CONCATENATE('Copy paste to Here'!G473," &amp; ",'Copy paste to Here'!D473,"  &amp;  ",'Copy paste to Here'!E473))),"Empty Cell")</f>
        <v>Empty Cell</v>
      </c>
      <c r="B469" s="49">
        <f>'Copy paste to Here'!C473</f>
        <v>0</v>
      </c>
      <c r="C469" s="50"/>
      <c r="D469" s="50"/>
      <c r="E469" s="51"/>
      <c r="F469" s="51">
        <f t="shared" si="22"/>
        <v>0</v>
      </c>
      <c r="G469" s="52">
        <f t="shared" si="23"/>
        <v>0</v>
      </c>
      <c r="H469" s="55">
        <f t="shared" si="24"/>
        <v>0</v>
      </c>
    </row>
    <row r="470" spans="1:8" s="54" customFormat="1" hidden="1">
      <c r="A470" s="48" t="str">
        <f>IF((LEN('Copy paste to Here'!G474))&gt;5,((CONCATENATE('Copy paste to Here'!G474," &amp; ",'Copy paste to Here'!D474,"  &amp;  ",'Copy paste to Here'!E474))),"Empty Cell")</f>
        <v>Empty Cell</v>
      </c>
      <c r="B470" s="49">
        <f>'Copy paste to Here'!C474</f>
        <v>0</v>
      </c>
      <c r="C470" s="50"/>
      <c r="D470" s="50"/>
      <c r="E470" s="51"/>
      <c r="F470" s="51">
        <f t="shared" si="22"/>
        <v>0</v>
      </c>
      <c r="G470" s="52">
        <f t="shared" si="23"/>
        <v>0</v>
      </c>
      <c r="H470" s="55">
        <f t="shared" si="24"/>
        <v>0</v>
      </c>
    </row>
    <row r="471" spans="1:8" s="54" customFormat="1" hidden="1">
      <c r="A471" s="48" t="str">
        <f>IF((LEN('Copy paste to Here'!G475))&gt;5,((CONCATENATE('Copy paste to Here'!G475," &amp; ",'Copy paste to Here'!D475,"  &amp;  ",'Copy paste to Here'!E475))),"Empty Cell")</f>
        <v>Empty Cell</v>
      </c>
      <c r="B471" s="49">
        <f>'Copy paste to Here'!C475</f>
        <v>0</v>
      </c>
      <c r="C471" s="50"/>
      <c r="D471" s="50"/>
      <c r="E471" s="51"/>
      <c r="F471" s="51">
        <f t="shared" si="22"/>
        <v>0</v>
      </c>
      <c r="G471" s="52">
        <f t="shared" si="23"/>
        <v>0</v>
      </c>
      <c r="H471" s="55">
        <f t="shared" si="24"/>
        <v>0</v>
      </c>
    </row>
    <row r="472" spans="1:8" s="54" customFormat="1" hidden="1">
      <c r="A472" s="48" t="str">
        <f>IF((LEN('Copy paste to Here'!G476))&gt;5,((CONCATENATE('Copy paste to Here'!G476," &amp; ",'Copy paste to Here'!D476,"  &amp;  ",'Copy paste to Here'!E476))),"Empty Cell")</f>
        <v>Empty Cell</v>
      </c>
      <c r="B472" s="49">
        <f>'Copy paste to Here'!C476</f>
        <v>0</v>
      </c>
      <c r="C472" s="50"/>
      <c r="D472" s="50"/>
      <c r="E472" s="51"/>
      <c r="F472" s="51">
        <f t="shared" si="22"/>
        <v>0</v>
      </c>
      <c r="G472" s="52">
        <f t="shared" si="23"/>
        <v>0</v>
      </c>
      <c r="H472" s="55">
        <f t="shared" si="24"/>
        <v>0</v>
      </c>
    </row>
    <row r="473" spans="1:8" s="54" customFormat="1" hidden="1">
      <c r="A473" s="48" t="str">
        <f>IF((LEN('Copy paste to Here'!G477))&gt;5,((CONCATENATE('Copy paste to Here'!G477," &amp; ",'Copy paste to Here'!D477,"  &amp;  ",'Copy paste to Here'!E477))),"Empty Cell")</f>
        <v>Empty Cell</v>
      </c>
      <c r="B473" s="49">
        <f>'Copy paste to Here'!C477</f>
        <v>0</v>
      </c>
      <c r="C473" s="50"/>
      <c r="D473" s="50"/>
      <c r="E473" s="51"/>
      <c r="F473" s="51">
        <f t="shared" si="22"/>
        <v>0</v>
      </c>
      <c r="G473" s="52">
        <f t="shared" si="23"/>
        <v>0</v>
      </c>
      <c r="H473" s="55">
        <f t="shared" si="24"/>
        <v>0</v>
      </c>
    </row>
    <row r="474" spans="1:8" s="54" customFormat="1" hidden="1">
      <c r="A474" s="48" t="str">
        <f>IF((LEN('Copy paste to Here'!G478))&gt;5,((CONCATENATE('Copy paste to Here'!G478," &amp; ",'Copy paste to Here'!D478,"  &amp;  ",'Copy paste to Here'!E478))),"Empty Cell")</f>
        <v>Empty Cell</v>
      </c>
      <c r="B474" s="49">
        <f>'Copy paste to Here'!C478</f>
        <v>0</v>
      </c>
      <c r="C474" s="50"/>
      <c r="D474" s="50"/>
      <c r="E474" s="51"/>
      <c r="F474" s="51">
        <f t="shared" si="22"/>
        <v>0</v>
      </c>
      <c r="G474" s="52">
        <f t="shared" si="23"/>
        <v>0</v>
      </c>
      <c r="H474" s="55">
        <f t="shared" si="24"/>
        <v>0</v>
      </c>
    </row>
    <row r="475" spans="1:8" s="54" customFormat="1" hidden="1">
      <c r="A475" s="48" t="str">
        <f>IF((LEN('Copy paste to Here'!G479))&gt;5,((CONCATENATE('Copy paste to Here'!G479," &amp; ",'Copy paste to Here'!D479,"  &amp;  ",'Copy paste to Here'!E479))),"Empty Cell")</f>
        <v>Empty Cell</v>
      </c>
      <c r="B475" s="49">
        <f>'Copy paste to Here'!C479</f>
        <v>0</v>
      </c>
      <c r="C475" s="50"/>
      <c r="D475" s="50"/>
      <c r="E475" s="51"/>
      <c r="F475" s="51">
        <f t="shared" si="22"/>
        <v>0</v>
      </c>
      <c r="G475" s="52">
        <f t="shared" si="23"/>
        <v>0</v>
      </c>
      <c r="H475" s="55">
        <f t="shared" si="24"/>
        <v>0</v>
      </c>
    </row>
    <row r="476" spans="1:8" s="54" customFormat="1" hidden="1">
      <c r="A476" s="48" t="str">
        <f>IF((LEN('Copy paste to Here'!G480))&gt;5,((CONCATENATE('Copy paste to Here'!G480," &amp; ",'Copy paste to Here'!D480,"  &amp;  ",'Copy paste to Here'!E480))),"Empty Cell")</f>
        <v>Empty Cell</v>
      </c>
      <c r="B476" s="49">
        <f>'Copy paste to Here'!C480</f>
        <v>0</v>
      </c>
      <c r="C476" s="50"/>
      <c r="D476" s="50"/>
      <c r="E476" s="51"/>
      <c r="F476" s="51">
        <f t="shared" si="22"/>
        <v>0</v>
      </c>
      <c r="G476" s="52">
        <f t="shared" si="23"/>
        <v>0</v>
      </c>
      <c r="H476" s="55">
        <f t="shared" si="24"/>
        <v>0</v>
      </c>
    </row>
    <row r="477" spans="1:8" s="54" customFormat="1" hidden="1">
      <c r="A477" s="48" t="str">
        <f>IF((LEN('Copy paste to Here'!G481))&gt;5,((CONCATENATE('Copy paste to Here'!G481," &amp; ",'Copy paste to Here'!D481,"  &amp;  ",'Copy paste to Here'!E481))),"Empty Cell")</f>
        <v>Empty Cell</v>
      </c>
      <c r="B477" s="49">
        <f>'Copy paste to Here'!C481</f>
        <v>0</v>
      </c>
      <c r="C477" s="50"/>
      <c r="D477" s="50"/>
      <c r="E477" s="51"/>
      <c r="F477" s="51">
        <f t="shared" si="22"/>
        <v>0</v>
      </c>
      <c r="G477" s="52">
        <f t="shared" si="23"/>
        <v>0</v>
      </c>
      <c r="H477" s="55">
        <f t="shared" si="24"/>
        <v>0</v>
      </c>
    </row>
    <row r="478" spans="1:8" s="54" customFormat="1" hidden="1">
      <c r="A478" s="48" t="str">
        <f>IF((LEN('Copy paste to Here'!G482))&gt;5,((CONCATENATE('Copy paste to Here'!G482," &amp; ",'Copy paste to Here'!D482,"  &amp;  ",'Copy paste to Here'!E482))),"Empty Cell")</f>
        <v>Empty Cell</v>
      </c>
      <c r="B478" s="49">
        <f>'Copy paste to Here'!C482</f>
        <v>0</v>
      </c>
      <c r="C478" s="50"/>
      <c r="D478" s="50"/>
      <c r="E478" s="51"/>
      <c r="F478" s="51">
        <f t="shared" si="22"/>
        <v>0</v>
      </c>
      <c r="G478" s="52">
        <f t="shared" si="23"/>
        <v>0</v>
      </c>
      <c r="H478" s="55">
        <f t="shared" si="24"/>
        <v>0</v>
      </c>
    </row>
    <row r="479" spans="1:8" s="54" customFormat="1" hidden="1">
      <c r="A479" s="48" t="str">
        <f>IF((LEN('Copy paste to Here'!G483))&gt;5,((CONCATENATE('Copy paste to Here'!G483," &amp; ",'Copy paste to Here'!D483,"  &amp;  ",'Copy paste to Here'!E483))),"Empty Cell")</f>
        <v>Empty Cell</v>
      </c>
      <c r="B479" s="49">
        <f>'Copy paste to Here'!C483</f>
        <v>0</v>
      </c>
      <c r="C479" s="50"/>
      <c r="D479" s="50"/>
      <c r="E479" s="51"/>
      <c r="F479" s="51">
        <f t="shared" si="22"/>
        <v>0</v>
      </c>
      <c r="G479" s="52">
        <f t="shared" si="23"/>
        <v>0</v>
      </c>
      <c r="H479" s="55">
        <f t="shared" si="24"/>
        <v>0</v>
      </c>
    </row>
    <row r="480" spans="1:8" s="54" customFormat="1" hidden="1">
      <c r="A480" s="48" t="str">
        <f>IF((LEN('Copy paste to Here'!G484))&gt;5,((CONCATENATE('Copy paste to Here'!G484," &amp; ",'Copy paste to Here'!D484,"  &amp;  ",'Copy paste to Here'!E484))),"Empty Cell")</f>
        <v>Empty Cell</v>
      </c>
      <c r="B480" s="49">
        <f>'Copy paste to Here'!C484</f>
        <v>0</v>
      </c>
      <c r="C480" s="50"/>
      <c r="D480" s="50"/>
      <c r="E480" s="51"/>
      <c r="F480" s="51">
        <f t="shared" si="22"/>
        <v>0</v>
      </c>
      <c r="G480" s="52">
        <f t="shared" si="23"/>
        <v>0</v>
      </c>
      <c r="H480" s="55">
        <f t="shared" si="24"/>
        <v>0</v>
      </c>
    </row>
    <row r="481" spans="1:8" s="54" customFormat="1" hidden="1">
      <c r="A481" s="48" t="str">
        <f>IF((LEN('Copy paste to Here'!G485))&gt;5,((CONCATENATE('Copy paste to Here'!G485," &amp; ",'Copy paste to Here'!D485,"  &amp;  ",'Copy paste to Here'!E485))),"Empty Cell")</f>
        <v>Empty Cell</v>
      </c>
      <c r="B481" s="49">
        <f>'Copy paste to Here'!C485</f>
        <v>0</v>
      </c>
      <c r="C481" s="50"/>
      <c r="D481" s="50"/>
      <c r="E481" s="51"/>
      <c r="F481" s="51">
        <f t="shared" si="22"/>
        <v>0</v>
      </c>
      <c r="G481" s="52">
        <f t="shared" si="23"/>
        <v>0</v>
      </c>
      <c r="H481" s="55">
        <f t="shared" si="24"/>
        <v>0</v>
      </c>
    </row>
    <row r="482" spans="1:8" s="54" customFormat="1" hidden="1">
      <c r="A482" s="48" t="str">
        <f>IF((LEN('Copy paste to Here'!G486))&gt;5,((CONCATENATE('Copy paste to Here'!G486," &amp; ",'Copy paste to Here'!D486,"  &amp;  ",'Copy paste to Here'!E486))),"Empty Cell")</f>
        <v>Empty Cell</v>
      </c>
      <c r="B482" s="49">
        <f>'Copy paste to Here'!C486</f>
        <v>0</v>
      </c>
      <c r="C482" s="50"/>
      <c r="D482" s="50"/>
      <c r="E482" s="51"/>
      <c r="F482" s="51">
        <f t="shared" si="22"/>
        <v>0</v>
      </c>
      <c r="G482" s="52">
        <f t="shared" si="23"/>
        <v>0</v>
      </c>
      <c r="H482" s="55">
        <f t="shared" si="24"/>
        <v>0</v>
      </c>
    </row>
    <row r="483" spans="1:8" s="54" customFormat="1" hidden="1">
      <c r="A483" s="48" t="str">
        <f>IF((LEN('Copy paste to Here'!G487))&gt;5,((CONCATENATE('Copy paste to Here'!G487," &amp; ",'Copy paste to Here'!D487,"  &amp;  ",'Copy paste to Here'!E487))),"Empty Cell")</f>
        <v>Empty Cell</v>
      </c>
      <c r="B483" s="49">
        <f>'Copy paste to Here'!C487</f>
        <v>0</v>
      </c>
      <c r="C483" s="50"/>
      <c r="D483" s="50"/>
      <c r="E483" s="51"/>
      <c r="F483" s="51">
        <f t="shared" si="22"/>
        <v>0</v>
      </c>
      <c r="G483" s="52">
        <f t="shared" si="23"/>
        <v>0</v>
      </c>
      <c r="H483" s="55">
        <f t="shared" si="24"/>
        <v>0</v>
      </c>
    </row>
    <row r="484" spans="1:8" s="54" customFormat="1" hidden="1">
      <c r="A484" s="48" t="str">
        <f>IF((LEN('Copy paste to Here'!G488))&gt;5,((CONCATENATE('Copy paste to Here'!G488," &amp; ",'Copy paste to Here'!D488,"  &amp;  ",'Copy paste to Here'!E488))),"Empty Cell")</f>
        <v>Empty Cell</v>
      </c>
      <c r="B484" s="49">
        <f>'Copy paste to Here'!C488</f>
        <v>0</v>
      </c>
      <c r="C484" s="50"/>
      <c r="D484" s="50"/>
      <c r="E484" s="51"/>
      <c r="F484" s="51">
        <f t="shared" si="22"/>
        <v>0</v>
      </c>
      <c r="G484" s="52">
        <f t="shared" si="23"/>
        <v>0</v>
      </c>
      <c r="H484" s="55">
        <f t="shared" si="24"/>
        <v>0</v>
      </c>
    </row>
    <row r="485" spans="1:8" s="54" customFormat="1" hidden="1">
      <c r="A485" s="48" t="str">
        <f>IF((LEN('Copy paste to Here'!G489))&gt;5,((CONCATENATE('Copy paste to Here'!G489," &amp; ",'Copy paste to Here'!D489,"  &amp;  ",'Copy paste to Here'!E489))),"Empty Cell")</f>
        <v>Empty Cell</v>
      </c>
      <c r="B485" s="49">
        <f>'Copy paste to Here'!C489</f>
        <v>0</v>
      </c>
      <c r="C485" s="50"/>
      <c r="D485" s="50"/>
      <c r="E485" s="51"/>
      <c r="F485" s="51">
        <f t="shared" si="22"/>
        <v>0</v>
      </c>
      <c r="G485" s="52">
        <f t="shared" si="23"/>
        <v>0</v>
      </c>
      <c r="H485" s="55">
        <f t="shared" si="24"/>
        <v>0</v>
      </c>
    </row>
    <row r="486" spans="1:8" s="54" customFormat="1" hidden="1">
      <c r="A486" s="48" t="str">
        <f>IF((LEN('Copy paste to Here'!G490))&gt;5,((CONCATENATE('Copy paste to Here'!G490," &amp; ",'Copy paste to Here'!D490,"  &amp;  ",'Copy paste to Here'!E490))),"Empty Cell")</f>
        <v>Empty Cell</v>
      </c>
      <c r="B486" s="49">
        <f>'Copy paste to Here'!C490</f>
        <v>0</v>
      </c>
      <c r="C486" s="50"/>
      <c r="D486" s="50"/>
      <c r="E486" s="51"/>
      <c r="F486" s="51">
        <f t="shared" si="22"/>
        <v>0</v>
      </c>
      <c r="G486" s="52">
        <f t="shared" si="23"/>
        <v>0</v>
      </c>
      <c r="H486" s="55">
        <f t="shared" si="24"/>
        <v>0</v>
      </c>
    </row>
    <row r="487" spans="1:8" s="54" customFormat="1" hidden="1">
      <c r="A487" s="48" t="str">
        <f>IF((LEN('Copy paste to Here'!G491))&gt;5,((CONCATENATE('Copy paste to Here'!G491," &amp; ",'Copy paste to Here'!D491,"  &amp;  ",'Copy paste to Here'!E491))),"Empty Cell")</f>
        <v>Empty Cell</v>
      </c>
      <c r="B487" s="49">
        <f>'Copy paste to Here'!C491</f>
        <v>0</v>
      </c>
      <c r="C487" s="50"/>
      <c r="D487" s="50"/>
      <c r="E487" s="51"/>
      <c r="F487" s="51">
        <f t="shared" si="22"/>
        <v>0</v>
      </c>
      <c r="G487" s="52">
        <f t="shared" si="23"/>
        <v>0</v>
      </c>
      <c r="H487" s="55">
        <f t="shared" si="24"/>
        <v>0</v>
      </c>
    </row>
    <row r="488" spans="1:8" s="54" customFormat="1" hidden="1">
      <c r="A488" s="48" t="str">
        <f>IF((LEN('Copy paste to Here'!G492))&gt;5,((CONCATENATE('Copy paste to Here'!G492," &amp; ",'Copy paste to Here'!D492,"  &amp;  ",'Copy paste to Here'!E492))),"Empty Cell")</f>
        <v>Empty Cell</v>
      </c>
      <c r="B488" s="49">
        <f>'Copy paste to Here'!C492</f>
        <v>0</v>
      </c>
      <c r="C488" s="50"/>
      <c r="D488" s="50"/>
      <c r="E488" s="51"/>
      <c r="F488" s="51">
        <f t="shared" si="22"/>
        <v>0</v>
      </c>
      <c r="G488" s="52">
        <f t="shared" si="23"/>
        <v>0</v>
      </c>
      <c r="H488" s="55">
        <f t="shared" si="24"/>
        <v>0</v>
      </c>
    </row>
    <row r="489" spans="1:8" s="54" customFormat="1" hidden="1">
      <c r="A489" s="48" t="str">
        <f>IF((LEN('Copy paste to Here'!G493))&gt;5,((CONCATENATE('Copy paste to Here'!G493," &amp; ",'Copy paste to Here'!D493,"  &amp;  ",'Copy paste to Here'!E493))),"Empty Cell")</f>
        <v>Empty Cell</v>
      </c>
      <c r="B489" s="49">
        <f>'Copy paste to Here'!C493</f>
        <v>0</v>
      </c>
      <c r="C489" s="50"/>
      <c r="D489" s="50"/>
      <c r="E489" s="51"/>
      <c r="F489" s="51">
        <f t="shared" si="22"/>
        <v>0</v>
      </c>
      <c r="G489" s="52">
        <f t="shared" si="23"/>
        <v>0</v>
      </c>
      <c r="H489" s="55">
        <f t="shared" si="24"/>
        <v>0</v>
      </c>
    </row>
    <row r="490" spans="1:8" s="54" customFormat="1" hidden="1">
      <c r="A490" s="48" t="str">
        <f>IF((LEN('Copy paste to Here'!G494))&gt;5,((CONCATENATE('Copy paste to Here'!G494," &amp; ",'Copy paste to Here'!D494,"  &amp;  ",'Copy paste to Here'!E494))),"Empty Cell")</f>
        <v>Empty Cell</v>
      </c>
      <c r="B490" s="49">
        <f>'Copy paste to Here'!C494</f>
        <v>0</v>
      </c>
      <c r="C490" s="50"/>
      <c r="D490" s="50"/>
      <c r="E490" s="51"/>
      <c r="F490" s="51">
        <f t="shared" si="22"/>
        <v>0</v>
      </c>
      <c r="G490" s="52">
        <f t="shared" si="23"/>
        <v>0</v>
      </c>
      <c r="H490" s="55">
        <f t="shared" si="24"/>
        <v>0</v>
      </c>
    </row>
    <row r="491" spans="1:8" s="54" customFormat="1" hidden="1">
      <c r="A491" s="48" t="str">
        <f>IF((LEN('Copy paste to Here'!G495))&gt;5,((CONCATENATE('Copy paste to Here'!G495," &amp; ",'Copy paste to Here'!D495,"  &amp;  ",'Copy paste to Here'!E495))),"Empty Cell")</f>
        <v>Empty Cell</v>
      </c>
      <c r="B491" s="49">
        <f>'Copy paste to Here'!C495</f>
        <v>0</v>
      </c>
      <c r="C491" s="50"/>
      <c r="D491" s="50"/>
      <c r="E491" s="51"/>
      <c r="F491" s="51">
        <f t="shared" si="22"/>
        <v>0</v>
      </c>
      <c r="G491" s="52">
        <f t="shared" si="23"/>
        <v>0</v>
      </c>
      <c r="H491" s="55">
        <f t="shared" si="24"/>
        <v>0</v>
      </c>
    </row>
    <row r="492" spans="1:8" s="54" customFormat="1" hidden="1">
      <c r="A492" s="48" t="str">
        <f>IF((LEN('Copy paste to Here'!G496))&gt;5,((CONCATENATE('Copy paste to Here'!G496," &amp; ",'Copy paste to Here'!D496,"  &amp;  ",'Copy paste to Here'!E496))),"Empty Cell")</f>
        <v>Empty Cell</v>
      </c>
      <c r="B492" s="49">
        <f>'Copy paste to Here'!C496</f>
        <v>0</v>
      </c>
      <c r="C492" s="50"/>
      <c r="D492" s="50"/>
      <c r="E492" s="51"/>
      <c r="F492" s="51">
        <f t="shared" si="22"/>
        <v>0</v>
      </c>
      <c r="G492" s="52">
        <f t="shared" si="23"/>
        <v>0</v>
      </c>
      <c r="H492" s="55">
        <f t="shared" si="24"/>
        <v>0</v>
      </c>
    </row>
    <row r="493" spans="1:8" s="54" customFormat="1" hidden="1">
      <c r="A493" s="48" t="str">
        <f>IF((LEN('Copy paste to Here'!G497))&gt;5,((CONCATENATE('Copy paste to Here'!G497," &amp; ",'Copy paste to Here'!D497,"  &amp;  ",'Copy paste to Here'!E497))),"Empty Cell")</f>
        <v>Empty Cell</v>
      </c>
      <c r="B493" s="49">
        <f>'Copy paste to Here'!C497</f>
        <v>0</v>
      </c>
      <c r="C493" s="50"/>
      <c r="D493" s="50"/>
      <c r="E493" s="51"/>
      <c r="F493" s="51">
        <f t="shared" si="22"/>
        <v>0</v>
      </c>
      <c r="G493" s="52">
        <f t="shared" si="23"/>
        <v>0</v>
      </c>
      <c r="H493" s="55">
        <f t="shared" si="24"/>
        <v>0</v>
      </c>
    </row>
    <row r="494" spans="1:8" s="54" customFormat="1" hidden="1">
      <c r="A494" s="48" t="str">
        <f>IF((LEN('Copy paste to Here'!G498))&gt;5,((CONCATENATE('Copy paste to Here'!G498," &amp; ",'Copy paste to Here'!D498,"  &amp;  ",'Copy paste to Here'!E498))),"Empty Cell")</f>
        <v>Empty Cell</v>
      </c>
      <c r="B494" s="49">
        <f>'Copy paste to Here'!C498</f>
        <v>0</v>
      </c>
      <c r="C494" s="50"/>
      <c r="D494" s="50"/>
      <c r="E494" s="51"/>
      <c r="F494" s="51">
        <f t="shared" si="22"/>
        <v>0</v>
      </c>
      <c r="G494" s="52">
        <f t="shared" si="23"/>
        <v>0</v>
      </c>
      <c r="H494" s="55">
        <f t="shared" si="24"/>
        <v>0</v>
      </c>
    </row>
    <row r="495" spans="1:8" s="54" customFormat="1" hidden="1">
      <c r="A495" s="48" t="str">
        <f>IF((LEN('Copy paste to Here'!G499))&gt;5,((CONCATENATE('Copy paste to Here'!G499," &amp; ",'Copy paste to Here'!D499,"  &amp;  ",'Copy paste to Here'!E499))),"Empty Cell")</f>
        <v>Empty Cell</v>
      </c>
      <c r="B495" s="49">
        <f>'Copy paste to Here'!C499</f>
        <v>0</v>
      </c>
      <c r="C495" s="50"/>
      <c r="D495" s="50"/>
      <c r="E495" s="51"/>
      <c r="F495" s="51">
        <f t="shared" si="22"/>
        <v>0</v>
      </c>
      <c r="G495" s="52">
        <f t="shared" si="23"/>
        <v>0</v>
      </c>
      <c r="H495" s="55">
        <f t="shared" si="24"/>
        <v>0</v>
      </c>
    </row>
    <row r="496" spans="1:8" s="54" customFormat="1" hidden="1">
      <c r="A496" s="48" t="str">
        <f>IF((LEN('Copy paste to Here'!G500))&gt;5,((CONCATENATE('Copy paste to Here'!G500," &amp; ",'Copy paste to Here'!D500,"  &amp;  ",'Copy paste to Here'!E500))),"Empty Cell")</f>
        <v>Empty Cell</v>
      </c>
      <c r="B496" s="49">
        <f>'Copy paste to Here'!C500</f>
        <v>0</v>
      </c>
      <c r="C496" s="50"/>
      <c r="D496" s="50"/>
      <c r="E496" s="51"/>
      <c r="F496" s="51">
        <f t="shared" si="22"/>
        <v>0</v>
      </c>
      <c r="G496" s="52">
        <f t="shared" si="23"/>
        <v>0</v>
      </c>
      <c r="H496" s="55">
        <f t="shared" si="24"/>
        <v>0</v>
      </c>
    </row>
    <row r="497" spans="1:8" s="54" customFormat="1" hidden="1">
      <c r="A497" s="48" t="str">
        <f>IF((LEN('Copy paste to Here'!G501))&gt;5,((CONCATENATE('Copy paste to Here'!G501," &amp; ",'Copy paste to Here'!D501,"  &amp;  ",'Copy paste to Here'!E501))),"Empty Cell")</f>
        <v>Empty Cell</v>
      </c>
      <c r="B497" s="49">
        <f>'Copy paste to Here'!C501</f>
        <v>0</v>
      </c>
      <c r="C497" s="50"/>
      <c r="D497" s="50"/>
      <c r="E497" s="51"/>
      <c r="F497" s="51">
        <f t="shared" si="22"/>
        <v>0</v>
      </c>
      <c r="G497" s="52">
        <f t="shared" si="23"/>
        <v>0</v>
      </c>
      <c r="H497" s="55">
        <f t="shared" si="24"/>
        <v>0</v>
      </c>
    </row>
    <row r="498" spans="1:8" s="54" customFormat="1" hidden="1">
      <c r="A498" s="48" t="str">
        <f>IF((LEN('Copy paste to Here'!G502))&gt;5,((CONCATENATE('Copy paste to Here'!G502," &amp; ",'Copy paste to Here'!D502,"  &amp;  ",'Copy paste to Here'!E502))),"Empty Cell")</f>
        <v>Empty Cell</v>
      </c>
      <c r="B498" s="49">
        <f>'Copy paste to Here'!C502</f>
        <v>0</v>
      </c>
      <c r="C498" s="50"/>
      <c r="D498" s="50"/>
      <c r="E498" s="51"/>
      <c r="F498" s="51">
        <f t="shared" si="22"/>
        <v>0</v>
      </c>
      <c r="G498" s="52">
        <f t="shared" si="23"/>
        <v>0</v>
      </c>
      <c r="H498" s="55">
        <f t="shared" si="24"/>
        <v>0</v>
      </c>
    </row>
    <row r="499" spans="1:8" s="54" customFormat="1" hidden="1">
      <c r="A499" s="48" t="str">
        <f>IF((LEN('Copy paste to Here'!G503))&gt;5,((CONCATENATE('Copy paste to Here'!G503," &amp; ",'Copy paste to Here'!D503,"  &amp;  ",'Copy paste to Here'!E503))),"Empty Cell")</f>
        <v>Empty Cell</v>
      </c>
      <c r="B499" s="49">
        <f>'Copy paste to Here'!C503</f>
        <v>0</v>
      </c>
      <c r="C499" s="50"/>
      <c r="D499" s="50"/>
      <c r="E499" s="51"/>
      <c r="F499" s="51">
        <f t="shared" si="22"/>
        <v>0</v>
      </c>
      <c r="G499" s="52">
        <f t="shared" si="23"/>
        <v>0</v>
      </c>
      <c r="H499" s="55">
        <f t="shared" si="24"/>
        <v>0</v>
      </c>
    </row>
    <row r="500" spans="1:8" s="54" customFormat="1" hidden="1">
      <c r="A500" s="48" t="str">
        <f>IF((LEN('Copy paste to Here'!G504))&gt;5,((CONCATENATE('Copy paste to Here'!G504," &amp; ",'Copy paste to Here'!D504,"  &amp;  ",'Copy paste to Here'!E504))),"Empty Cell")</f>
        <v>Empty Cell</v>
      </c>
      <c r="B500" s="49">
        <f>'Copy paste to Here'!C504</f>
        <v>0</v>
      </c>
      <c r="C500" s="50"/>
      <c r="D500" s="50"/>
      <c r="E500" s="51"/>
      <c r="F500" s="51">
        <f t="shared" si="22"/>
        <v>0</v>
      </c>
      <c r="G500" s="52">
        <f t="shared" si="23"/>
        <v>0</v>
      </c>
      <c r="H500" s="55">
        <f t="shared" si="24"/>
        <v>0</v>
      </c>
    </row>
    <row r="501" spans="1:8" s="54" customFormat="1" hidden="1">
      <c r="A501" s="48" t="str">
        <f>IF((LEN('Copy paste to Here'!G505))&gt;5,((CONCATENATE('Copy paste to Here'!G505," &amp; ",'Copy paste to Here'!D505,"  &amp;  ",'Copy paste to Here'!E505))),"Empty Cell")</f>
        <v>Empty Cell</v>
      </c>
      <c r="B501" s="49">
        <f>'Copy paste to Here'!C505</f>
        <v>0</v>
      </c>
      <c r="C501" s="50"/>
      <c r="D501" s="50"/>
      <c r="E501" s="51"/>
      <c r="F501" s="51">
        <f t="shared" si="22"/>
        <v>0</v>
      </c>
      <c r="G501" s="52">
        <f t="shared" si="23"/>
        <v>0</v>
      </c>
      <c r="H501" s="55">
        <f t="shared" si="24"/>
        <v>0</v>
      </c>
    </row>
    <row r="502" spans="1:8" s="54" customFormat="1" hidden="1">
      <c r="A502" s="48" t="str">
        <f>IF((LEN('Copy paste to Here'!G506))&gt;5,((CONCATENATE('Copy paste to Here'!G506," &amp; ",'Copy paste to Here'!D506,"  &amp;  ",'Copy paste to Here'!E506))),"Empty Cell")</f>
        <v>Empty Cell</v>
      </c>
      <c r="B502" s="49">
        <f>'Copy paste to Here'!C506</f>
        <v>0</v>
      </c>
      <c r="C502" s="50"/>
      <c r="D502" s="50"/>
      <c r="E502" s="51"/>
      <c r="F502" s="51">
        <f t="shared" si="22"/>
        <v>0</v>
      </c>
      <c r="G502" s="52">
        <f t="shared" si="23"/>
        <v>0</v>
      </c>
      <c r="H502" s="55">
        <f t="shared" si="24"/>
        <v>0</v>
      </c>
    </row>
    <row r="503" spans="1:8" s="54" customFormat="1" hidden="1">
      <c r="A503" s="48" t="str">
        <f>IF((LEN('Copy paste to Here'!G507))&gt;5,((CONCATENATE('Copy paste to Here'!G507," &amp; ",'Copy paste to Here'!D507,"  &amp;  ",'Copy paste to Here'!E507))),"Empty Cell")</f>
        <v>Empty Cell</v>
      </c>
      <c r="B503" s="49">
        <f>'Copy paste to Here'!C507</f>
        <v>0</v>
      </c>
      <c r="C503" s="50"/>
      <c r="D503" s="50"/>
      <c r="E503" s="51"/>
      <c r="F503" s="51">
        <f t="shared" si="22"/>
        <v>0</v>
      </c>
      <c r="G503" s="52">
        <f t="shared" si="23"/>
        <v>0</v>
      </c>
      <c r="H503" s="55">
        <f t="shared" si="24"/>
        <v>0</v>
      </c>
    </row>
    <row r="504" spans="1:8" s="54" customFormat="1" hidden="1">
      <c r="A504" s="48" t="str">
        <f>IF((LEN('Copy paste to Here'!G508))&gt;5,((CONCATENATE('Copy paste to Here'!G508," &amp; ",'Copy paste to Here'!D508,"  &amp;  ",'Copy paste to Here'!E508))),"Empty Cell")</f>
        <v>Empty Cell</v>
      </c>
      <c r="B504" s="49">
        <f>'Copy paste to Here'!C508</f>
        <v>0</v>
      </c>
      <c r="C504" s="50"/>
      <c r="D504" s="50"/>
      <c r="E504" s="51"/>
      <c r="F504" s="51">
        <f t="shared" si="22"/>
        <v>0</v>
      </c>
      <c r="G504" s="52">
        <f t="shared" si="23"/>
        <v>0</v>
      </c>
      <c r="H504" s="55">
        <f t="shared" si="24"/>
        <v>0</v>
      </c>
    </row>
    <row r="505" spans="1:8" s="54" customFormat="1" hidden="1">
      <c r="A505" s="48" t="str">
        <f>IF((LEN('Copy paste to Here'!G509))&gt;5,((CONCATENATE('Copy paste to Here'!G509," &amp; ",'Copy paste to Here'!D509,"  &amp;  ",'Copy paste to Here'!E509))),"Empty Cell")</f>
        <v>Empty Cell</v>
      </c>
      <c r="B505" s="49">
        <f>'Copy paste to Here'!C509</f>
        <v>0</v>
      </c>
      <c r="C505" s="50"/>
      <c r="D505" s="50"/>
      <c r="E505" s="51"/>
      <c r="F505" s="51">
        <f t="shared" si="22"/>
        <v>0</v>
      </c>
      <c r="G505" s="52">
        <f t="shared" si="23"/>
        <v>0</v>
      </c>
      <c r="H505" s="55">
        <f t="shared" si="24"/>
        <v>0</v>
      </c>
    </row>
    <row r="506" spans="1:8" s="54" customFormat="1" hidden="1">
      <c r="A506" s="48" t="str">
        <f>IF((LEN('Copy paste to Here'!G510))&gt;5,((CONCATENATE('Copy paste to Here'!G510," &amp; ",'Copy paste to Here'!D510,"  &amp;  ",'Copy paste to Here'!E510))),"Empty Cell")</f>
        <v>Empty Cell</v>
      </c>
      <c r="B506" s="49">
        <f>'Copy paste to Here'!C510</f>
        <v>0</v>
      </c>
      <c r="C506" s="50"/>
      <c r="D506" s="50"/>
      <c r="E506" s="51"/>
      <c r="F506" s="51">
        <f t="shared" si="22"/>
        <v>0</v>
      </c>
      <c r="G506" s="52">
        <f t="shared" si="23"/>
        <v>0</v>
      </c>
      <c r="H506" s="55">
        <f t="shared" si="24"/>
        <v>0</v>
      </c>
    </row>
    <row r="507" spans="1:8" s="54" customFormat="1" hidden="1">
      <c r="A507" s="48" t="str">
        <f>IF((LEN('Copy paste to Here'!G511))&gt;5,((CONCATENATE('Copy paste to Here'!G511," &amp; ",'Copy paste to Here'!D511,"  &amp;  ",'Copy paste to Here'!E511))),"Empty Cell")</f>
        <v>Empty Cell</v>
      </c>
      <c r="B507" s="49">
        <f>'Copy paste to Here'!C511</f>
        <v>0</v>
      </c>
      <c r="C507" s="50"/>
      <c r="D507" s="50"/>
      <c r="E507" s="51"/>
      <c r="F507" s="51">
        <f t="shared" si="22"/>
        <v>0</v>
      </c>
      <c r="G507" s="52">
        <f t="shared" si="23"/>
        <v>0</v>
      </c>
      <c r="H507" s="55">
        <f t="shared" si="24"/>
        <v>0</v>
      </c>
    </row>
    <row r="508" spans="1:8" s="54" customFormat="1" hidden="1">
      <c r="A508" s="48" t="str">
        <f>IF((LEN('Copy paste to Here'!G512))&gt;5,((CONCATENATE('Copy paste to Here'!G512," &amp; ",'Copy paste to Here'!D512,"  &amp;  ",'Copy paste to Here'!E512))),"Empty Cell")</f>
        <v>Empty Cell</v>
      </c>
      <c r="B508" s="49">
        <f>'Copy paste to Here'!C512</f>
        <v>0</v>
      </c>
      <c r="C508" s="50"/>
      <c r="D508" s="50"/>
      <c r="E508" s="51"/>
      <c r="F508" s="51">
        <f t="shared" si="22"/>
        <v>0</v>
      </c>
      <c r="G508" s="52">
        <f t="shared" si="23"/>
        <v>0</v>
      </c>
      <c r="H508" s="55">
        <f t="shared" si="24"/>
        <v>0</v>
      </c>
    </row>
    <row r="509" spans="1:8" s="54" customFormat="1" hidden="1">
      <c r="A509" s="48" t="str">
        <f>IF((LEN('Copy paste to Here'!G513))&gt;5,((CONCATENATE('Copy paste to Here'!G513," &amp; ",'Copy paste to Here'!D513,"  &amp;  ",'Copy paste to Here'!E513))),"Empty Cell")</f>
        <v>Empty Cell</v>
      </c>
      <c r="B509" s="49">
        <f>'Copy paste to Here'!C513</f>
        <v>0</v>
      </c>
      <c r="C509" s="50"/>
      <c r="D509" s="50"/>
      <c r="E509" s="51"/>
      <c r="F509" s="51">
        <f t="shared" si="22"/>
        <v>0</v>
      </c>
      <c r="G509" s="52">
        <f t="shared" si="23"/>
        <v>0</v>
      </c>
      <c r="H509" s="55">
        <f t="shared" si="24"/>
        <v>0</v>
      </c>
    </row>
    <row r="510" spans="1:8" s="54" customFormat="1" hidden="1">
      <c r="A510" s="48" t="str">
        <f>IF((LEN('Copy paste to Here'!G514))&gt;5,((CONCATENATE('Copy paste to Here'!G514," &amp; ",'Copy paste to Here'!D514,"  &amp;  ",'Copy paste to Here'!E514))),"Empty Cell")</f>
        <v>Empty Cell</v>
      </c>
      <c r="B510" s="49">
        <f>'Copy paste to Here'!C514</f>
        <v>0</v>
      </c>
      <c r="C510" s="50"/>
      <c r="D510" s="50"/>
      <c r="E510" s="51"/>
      <c r="F510" s="51">
        <f t="shared" si="22"/>
        <v>0</v>
      </c>
      <c r="G510" s="52">
        <f t="shared" si="23"/>
        <v>0</v>
      </c>
      <c r="H510" s="55">
        <f t="shared" si="24"/>
        <v>0</v>
      </c>
    </row>
    <row r="511" spans="1:8" s="54" customFormat="1" hidden="1">
      <c r="A511" s="48" t="str">
        <f>IF((LEN('Copy paste to Here'!G515))&gt;5,((CONCATENATE('Copy paste to Here'!G515," &amp; ",'Copy paste to Here'!D515,"  &amp;  ",'Copy paste to Here'!E515))),"Empty Cell")</f>
        <v>Empty Cell</v>
      </c>
      <c r="B511" s="49">
        <f>'Copy paste to Here'!C515</f>
        <v>0</v>
      </c>
      <c r="C511" s="50"/>
      <c r="D511" s="50"/>
      <c r="E511" s="51"/>
      <c r="F511" s="51">
        <f t="shared" si="22"/>
        <v>0</v>
      </c>
      <c r="G511" s="52">
        <f t="shared" si="23"/>
        <v>0</v>
      </c>
      <c r="H511" s="55">
        <f t="shared" si="24"/>
        <v>0</v>
      </c>
    </row>
    <row r="512" spans="1:8" s="54" customFormat="1" hidden="1">
      <c r="A512" s="48" t="str">
        <f>IF((LEN('Copy paste to Here'!G516))&gt;5,((CONCATENATE('Copy paste to Here'!G516," &amp; ",'Copy paste to Here'!D516,"  &amp;  ",'Copy paste to Here'!E516))),"Empty Cell")</f>
        <v>Empty Cell</v>
      </c>
      <c r="B512" s="49">
        <f>'Copy paste to Here'!C516</f>
        <v>0</v>
      </c>
      <c r="C512" s="50"/>
      <c r="D512" s="50"/>
      <c r="E512" s="51"/>
      <c r="F512" s="51">
        <f t="shared" si="22"/>
        <v>0</v>
      </c>
      <c r="G512" s="52">
        <f t="shared" si="23"/>
        <v>0</v>
      </c>
      <c r="H512" s="55">
        <f t="shared" si="24"/>
        <v>0</v>
      </c>
    </row>
    <row r="513" spans="1:8" s="54" customFormat="1" hidden="1">
      <c r="A513" s="48" t="str">
        <f>IF((LEN('Copy paste to Here'!G517))&gt;5,((CONCATENATE('Copy paste to Here'!G517," &amp; ",'Copy paste to Here'!D517,"  &amp;  ",'Copy paste to Here'!E517))),"Empty Cell")</f>
        <v>Empty Cell</v>
      </c>
      <c r="B513" s="49">
        <f>'Copy paste to Here'!C517</f>
        <v>0</v>
      </c>
      <c r="C513" s="50"/>
      <c r="D513" s="50"/>
      <c r="E513" s="51"/>
      <c r="F513" s="51">
        <f t="shared" si="22"/>
        <v>0</v>
      </c>
      <c r="G513" s="52">
        <f t="shared" si="23"/>
        <v>0</v>
      </c>
      <c r="H513" s="55">
        <f t="shared" si="24"/>
        <v>0</v>
      </c>
    </row>
    <row r="514" spans="1:8" s="54" customFormat="1" hidden="1">
      <c r="A514" s="48" t="str">
        <f>IF((LEN('Copy paste to Here'!G518))&gt;5,((CONCATENATE('Copy paste to Here'!G518," &amp; ",'Copy paste to Here'!D518,"  &amp;  ",'Copy paste to Here'!E518))),"Empty Cell")</f>
        <v>Empty Cell</v>
      </c>
      <c r="B514" s="49">
        <f>'Copy paste to Here'!C518</f>
        <v>0</v>
      </c>
      <c r="C514" s="50"/>
      <c r="D514" s="50"/>
      <c r="E514" s="51"/>
      <c r="F514" s="51">
        <f t="shared" si="22"/>
        <v>0</v>
      </c>
      <c r="G514" s="52">
        <f t="shared" si="23"/>
        <v>0</v>
      </c>
      <c r="H514" s="55">
        <f t="shared" si="24"/>
        <v>0</v>
      </c>
    </row>
    <row r="515" spans="1:8" s="54" customFormat="1" hidden="1">
      <c r="A515" s="48" t="str">
        <f>IF((LEN('Copy paste to Here'!G519))&gt;5,((CONCATENATE('Copy paste to Here'!G519," &amp; ",'Copy paste to Here'!D519,"  &amp;  ",'Copy paste to Here'!E519))),"Empty Cell")</f>
        <v>Empty Cell</v>
      </c>
      <c r="B515" s="49">
        <f>'Copy paste to Here'!C519</f>
        <v>0</v>
      </c>
      <c r="C515" s="50"/>
      <c r="D515" s="50"/>
      <c r="E515" s="51"/>
      <c r="F515" s="51">
        <f t="shared" si="22"/>
        <v>0</v>
      </c>
      <c r="G515" s="52">
        <f t="shared" si="23"/>
        <v>0</v>
      </c>
      <c r="H515" s="55">
        <f t="shared" si="24"/>
        <v>0</v>
      </c>
    </row>
    <row r="516" spans="1:8" s="54" customFormat="1" hidden="1">
      <c r="A516" s="48" t="str">
        <f>IF((LEN('Copy paste to Here'!G520))&gt;5,((CONCATENATE('Copy paste to Here'!G520," &amp; ",'Copy paste to Here'!D520,"  &amp;  ",'Copy paste to Here'!E520))),"Empty Cell")</f>
        <v>Empty Cell</v>
      </c>
      <c r="B516" s="49">
        <f>'Copy paste to Here'!C520</f>
        <v>0</v>
      </c>
      <c r="C516" s="50"/>
      <c r="D516" s="50"/>
      <c r="E516" s="51"/>
      <c r="F516" s="51">
        <f t="shared" si="22"/>
        <v>0</v>
      </c>
      <c r="G516" s="52">
        <f t="shared" si="23"/>
        <v>0</v>
      </c>
      <c r="H516" s="55">
        <f t="shared" si="24"/>
        <v>0</v>
      </c>
    </row>
    <row r="517" spans="1:8" s="54" customFormat="1" hidden="1">
      <c r="A517" s="48" t="str">
        <f>IF((LEN('Copy paste to Here'!G521))&gt;5,((CONCATENATE('Copy paste to Here'!G521," &amp; ",'Copy paste to Here'!D521,"  &amp;  ",'Copy paste to Here'!E521))),"Empty Cell")</f>
        <v>Empty Cell</v>
      </c>
      <c r="B517" s="49">
        <f>'Copy paste to Here'!C521</f>
        <v>0</v>
      </c>
      <c r="C517" s="50"/>
      <c r="D517" s="50"/>
      <c r="E517" s="51"/>
      <c r="F517" s="51">
        <f t="shared" si="22"/>
        <v>0</v>
      </c>
      <c r="G517" s="52">
        <f t="shared" si="23"/>
        <v>0</v>
      </c>
      <c r="H517" s="55">
        <f t="shared" si="24"/>
        <v>0</v>
      </c>
    </row>
    <row r="518" spans="1:8" s="54" customFormat="1" hidden="1">
      <c r="A518" s="48" t="str">
        <f>IF((LEN('Copy paste to Here'!G522))&gt;5,((CONCATENATE('Copy paste to Here'!G522," &amp; ",'Copy paste to Here'!D522,"  &amp;  ",'Copy paste to Here'!E522))),"Empty Cell")</f>
        <v>Empty Cell</v>
      </c>
      <c r="B518" s="49">
        <f>'Copy paste to Here'!C522</f>
        <v>0</v>
      </c>
      <c r="C518" s="50"/>
      <c r="D518" s="50"/>
      <c r="E518" s="51"/>
      <c r="F518" s="51">
        <f t="shared" si="22"/>
        <v>0</v>
      </c>
      <c r="G518" s="52">
        <f t="shared" si="23"/>
        <v>0</v>
      </c>
      <c r="H518" s="55">
        <f t="shared" si="24"/>
        <v>0</v>
      </c>
    </row>
    <row r="519" spans="1:8" s="54" customFormat="1" hidden="1">
      <c r="A519" s="48" t="str">
        <f>IF((LEN('Copy paste to Here'!G523))&gt;5,((CONCATENATE('Copy paste to Here'!G523," &amp; ",'Copy paste to Here'!D523,"  &amp;  ",'Copy paste to Here'!E523))),"Empty Cell")</f>
        <v>Empty Cell</v>
      </c>
      <c r="B519" s="49">
        <f>'Copy paste to Here'!C523</f>
        <v>0</v>
      </c>
      <c r="C519" s="50"/>
      <c r="D519" s="50"/>
      <c r="E519" s="51"/>
      <c r="F519" s="51">
        <f t="shared" si="22"/>
        <v>0</v>
      </c>
      <c r="G519" s="52">
        <f t="shared" si="23"/>
        <v>0</v>
      </c>
      <c r="H519" s="55">
        <f t="shared" si="24"/>
        <v>0</v>
      </c>
    </row>
    <row r="520" spans="1:8" s="54" customFormat="1" hidden="1">
      <c r="A520" s="48" t="str">
        <f>IF((LEN('Copy paste to Here'!G524))&gt;5,((CONCATENATE('Copy paste to Here'!G524," &amp; ",'Copy paste to Here'!D524,"  &amp;  ",'Copy paste to Here'!E524))),"Empty Cell")</f>
        <v>Empty Cell</v>
      </c>
      <c r="B520" s="49">
        <f>'Copy paste to Here'!C524</f>
        <v>0</v>
      </c>
      <c r="C520" s="50"/>
      <c r="D520" s="50"/>
      <c r="E520" s="51"/>
      <c r="F520" s="51">
        <f t="shared" si="22"/>
        <v>0</v>
      </c>
      <c r="G520" s="52">
        <f t="shared" si="23"/>
        <v>0</v>
      </c>
      <c r="H520" s="55">
        <f t="shared" si="24"/>
        <v>0</v>
      </c>
    </row>
    <row r="521" spans="1:8" s="54" customFormat="1" hidden="1">
      <c r="A521" s="48" t="str">
        <f>IF((LEN('Copy paste to Here'!G525))&gt;5,((CONCATENATE('Copy paste to Here'!G525," &amp; ",'Copy paste to Here'!D525,"  &amp;  ",'Copy paste to Here'!E525))),"Empty Cell")</f>
        <v>Empty Cell</v>
      </c>
      <c r="B521" s="49">
        <f>'Copy paste to Here'!C525</f>
        <v>0</v>
      </c>
      <c r="C521" s="50"/>
      <c r="D521" s="50"/>
      <c r="E521" s="51"/>
      <c r="F521" s="51">
        <f t="shared" si="22"/>
        <v>0</v>
      </c>
      <c r="G521" s="52">
        <f t="shared" si="23"/>
        <v>0</v>
      </c>
      <c r="H521" s="55">
        <f t="shared" si="24"/>
        <v>0</v>
      </c>
    </row>
    <row r="522" spans="1:8" s="54" customFormat="1" hidden="1">
      <c r="A522" s="48" t="str">
        <f>IF((LEN('Copy paste to Here'!G526))&gt;5,((CONCATENATE('Copy paste to Here'!G526," &amp; ",'Copy paste to Here'!D526,"  &amp;  ",'Copy paste to Here'!E526))),"Empty Cell")</f>
        <v>Empty Cell</v>
      </c>
      <c r="B522" s="49">
        <f>'Copy paste to Here'!C526</f>
        <v>0</v>
      </c>
      <c r="C522" s="50"/>
      <c r="D522" s="50"/>
      <c r="E522" s="51"/>
      <c r="F522" s="51">
        <f t="shared" si="22"/>
        <v>0</v>
      </c>
      <c r="G522" s="52">
        <f t="shared" si="23"/>
        <v>0</v>
      </c>
      <c r="H522" s="55">
        <f t="shared" si="24"/>
        <v>0</v>
      </c>
    </row>
    <row r="523" spans="1:8" s="54" customFormat="1" hidden="1">
      <c r="A523" s="48" t="str">
        <f>IF((LEN('Copy paste to Here'!G527))&gt;5,((CONCATENATE('Copy paste to Here'!G527," &amp; ",'Copy paste to Here'!D527,"  &amp;  ",'Copy paste to Here'!E527))),"Empty Cell")</f>
        <v>Empty Cell</v>
      </c>
      <c r="B523" s="49">
        <f>'Copy paste to Here'!C527</f>
        <v>0</v>
      </c>
      <c r="C523" s="50"/>
      <c r="D523" s="50"/>
      <c r="E523" s="51"/>
      <c r="F523" s="51">
        <f t="shared" si="22"/>
        <v>0</v>
      </c>
      <c r="G523" s="52">
        <f t="shared" si="23"/>
        <v>0</v>
      </c>
      <c r="H523" s="55">
        <f t="shared" si="24"/>
        <v>0</v>
      </c>
    </row>
    <row r="524" spans="1:8" s="54" customFormat="1" hidden="1">
      <c r="A524" s="48" t="str">
        <f>IF((LEN('Copy paste to Here'!G528))&gt;5,((CONCATENATE('Copy paste to Here'!G528," &amp; ",'Copy paste to Here'!D528,"  &amp;  ",'Copy paste to Here'!E528))),"Empty Cell")</f>
        <v>Empty Cell</v>
      </c>
      <c r="B524" s="49">
        <f>'Copy paste to Here'!C528</f>
        <v>0</v>
      </c>
      <c r="C524" s="50"/>
      <c r="D524" s="50"/>
      <c r="E524" s="51"/>
      <c r="F524" s="51">
        <f t="shared" si="22"/>
        <v>0</v>
      </c>
      <c r="G524" s="52">
        <f t="shared" si="23"/>
        <v>0</v>
      </c>
      <c r="H524" s="55">
        <f t="shared" si="24"/>
        <v>0</v>
      </c>
    </row>
    <row r="525" spans="1:8" s="54" customFormat="1" hidden="1">
      <c r="A525" s="48" t="str">
        <f>IF((LEN('Copy paste to Here'!G529))&gt;5,((CONCATENATE('Copy paste to Here'!G529," &amp; ",'Copy paste to Here'!D529,"  &amp;  ",'Copy paste to Here'!E529))),"Empty Cell")</f>
        <v>Empty Cell</v>
      </c>
      <c r="B525" s="49">
        <f>'Copy paste to Here'!C529</f>
        <v>0</v>
      </c>
      <c r="C525" s="50"/>
      <c r="D525" s="50"/>
      <c r="E525" s="51"/>
      <c r="F525" s="51">
        <f t="shared" si="22"/>
        <v>0</v>
      </c>
      <c r="G525" s="52">
        <f t="shared" si="23"/>
        <v>0</v>
      </c>
      <c r="H525" s="55">
        <f t="shared" si="24"/>
        <v>0</v>
      </c>
    </row>
    <row r="526" spans="1:8" s="54" customFormat="1" hidden="1">
      <c r="A526" s="48" t="str">
        <f>IF((LEN('Copy paste to Here'!G530))&gt;5,((CONCATENATE('Copy paste to Here'!G530," &amp; ",'Copy paste to Here'!D530,"  &amp;  ",'Copy paste to Here'!E530))),"Empty Cell")</f>
        <v>Empty Cell</v>
      </c>
      <c r="B526" s="49">
        <f>'Copy paste to Here'!C530</f>
        <v>0</v>
      </c>
      <c r="C526" s="50"/>
      <c r="D526" s="50"/>
      <c r="E526" s="51"/>
      <c r="F526" s="51">
        <f t="shared" si="22"/>
        <v>0</v>
      </c>
      <c r="G526" s="52">
        <f t="shared" si="23"/>
        <v>0</v>
      </c>
      <c r="H526" s="55">
        <f t="shared" si="24"/>
        <v>0</v>
      </c>
    </row>
    <row r="527" spans="1:8" s="54" customFormat="1" hidden="1">
      <c r="A527" s="48" t="str">
        <f>IF((LEN('Copy paste to Here'!G531))&gt;5,((CONCATENATE('Copy paste to Here'!G531," &amp; ",'Copy paste to Here'!D531,"  &amp;  ",'Copy paste to Here'!E531))),"Empty Cell")</f>
        <v>Empty Cell</v>
      </c>
      <c r="B527" s="49">
        <f>'Copy paste to Here'!C531</f>
        <v>0</v>
      </c>
      <c r="C527" s="50"/>
      <c r="D527" s="50"/>
      <c r="E527" s="51"/>
      <c r="F527" s="51">
        <f t="shared" si="22"/>
        <v>0</v>
      </c>
      <c r="G527" s="52">
        <f t="shared" si="23"/>
        <v>0</v>
      </c>
      <c r="H527" s="55">
        <f t="shared" si="24"/>
        <v>0</v>
      </c>
    </row>
    <row r="528" spans="1:8" s="54" customFormat="1" hidden="1">
      <c r="A528" s="48" t="str">
        <f>IF((LEN('Copy paste to Here'!G532))&gt;5,((CONCATENATE('Copy paste to Here'!G532," &amp; ",'Copy paste to Here'!D532,"  &amp;  ",'Copy paste to Here'!E532))),"Empty Cell")</f>
        <v>Empty Cell</v>
      </c>
      <c r="B528" s="49">
        <f>'Copy paste to Here'!C532</f>
        <v>0</v>
      </c>
      <c r="C528" s="50"/>
      <c r="D528" s="50"/>
      <c r="E528" s="51"/>
      <c r="F528" s="51">
        <f t="shared" si="22"/>
        <v>0</v>
      </c>
      <c r="G528" s="52">
        <f t="shared" si="23"/>
        <v>0</v>
      </c>
      <c r="H528" s="55">
        <f t="shared" si="24"/>
        <v>0</v>
      </c>
    </row>
    <row r="529" spans="1:8" s="54" customFormat="1" hidden="1">
      <c r="A529" s="48" t="str">
        <f>IF((LEN('Copy paste to Here'!G533))&gt;5,((CONCATENATE('Copy paste to Here'!G533," &amp; ",'Copy paste to Here'!D533,"  &amp;  ",'Copy paste to Here'!E533))),"Empty Cell")</f>
        <v>Empty Cell</v>
      </c>
      <c r="B529" s="49">
        <f>'Copy paste to Here'!C533</f>
        <v>0</v>
      </c>
      <c r="C529" s="50"/>
      <c r="D529" s="50"/>
      <c r="E529" s="51"/>
      <c r="F529" s="51">
        <f t="shared" si="22"/>
        <v>0</v>
      </c>
      <c r="G529" s="52">
        <f t="shared" si="23"/>
        <v>0</v>
      </c>
      <c r="H529" s="55">
        <f t="shared" si="24"/>
        <v>0</v>
      </c>
    </row>
    <row r="530" spans="1:8" s="54" customFormat="1" hidden="1">
      <c r="A530" s="48" t="str">
        <f>IF((LEN('Copy paste to Here'!G534))&gt;5,((CONCATENATE('Copy paste to Here'!G534," &amp; ",'Copy paste to Here'!D534,"  &amp;  ",'Copy paste to Here'!E534))),"Empty Cell")</f>
        <v>Empty Cell</v>
      </c>
      <c r="B530" s="49">
        <f>'Copy paste to Here'!C534</f>
        <v>0</v>
      </c>
      <c r="C530" s="50"/>
      <c r="D530" s="50"/>
      <c r="E530" s="51"/>
      <c r="F530" s="51">
        <f t="shared" si="22"/>
        <v>0</v>
      </c>
      <c r="G530" s="52">
        <f t="shared" si="23"/>
        <v>0</v>
      </c>
      <c r="H530" s="55">
        <f t="shared" si="24"/>
        <v>0</v>
      </c>
    </row>
    <row r="531" spans="1:8" s="54" customFormat="1" hidden="1">
      <c r="A531" s="48" t="str">
        <f>IF((LEN('Copy paste to Here'!G535))&gt;5,((CONCATENATE('Copy paste to Here'!G535," &amp; ",'Copy paste to Here'!D535,"  &amp;  ",'Copy paste to Here'!E535))),"Empty Cell")</f>
        <v>Empty Cell</v>
      </c>
      <c r="B531" s="49">
        <f>'Copy paste to Here'!C535</f>
        <v>0</v>
      </c>
      <c r="C531" s="50"/>
      <c r="D531" s="50"/>
      <c r="E531" s="51"/>
      <c r="F531" s="51">
        <f t="shared" ref="F531:F594" si="25">D531*E531</f>
        <v>0</v>
      </c>
      <c r="G531" s="52">
        <f t="shared" ref="G531:G594" si="26">E531*$E$14</f>
        <v>0</v>
      </c>
      <c r="H531" s="55">
        <f t="shared" ref="H531:H594" si="27">D531*G531</f>
        <v>0</v>
      </c>
    </row>
    <row r="532" spans="1:8" s="54" customFormat="1" hidden="1">
      <c r="A532" s="48" t="str">
        <f>IF((LEN('Copy paste to Here'!G536))&gt;5,((CONCATENATE('Copy paste to Here'!G536," &amp; ",'Copy paste to Here'!D536,"  &amp;  ",'Copy paste to Here'!E536))),"Empty Cell")</f>
        <v>Empty Cell</v>
      </c>
      <c r="B532" s="49">
        <f>'Copy paste to Here'!C536</f>
        <v>0</v>
      </c>
      <c r="C532" s="50"/>
      <c r="D532" s="50"/>
      <c r="E532" s="51"/>
      <c r="F532" s="51">
        <f t="shared" si="25"/>
        <v>0</v>
      </c>
      <c r="G532" s="52">
        <f t="shared" si="26"/>
        <v>0</v>
      </c>
      <c r="H532" s="55">
        <f t="shared" si="27"/>
        <v>0</v>
      </c>
    </row>
    <row r="533" spans="1:8" s="54" customFormat="1" hidden="1">
      <c r="A533" s="48" t="str">
        <f>IF((LEN('Copy paste to Here'!G537))&gt;5,((CONCATENATE('Copy paste to Here'!G537," &amp; ",'Copy paste to Here'!D537,"  &amp;  ",'Copy paste to Here'!E537))),"Empty Cell")</f>
        <v>Empty Cell</v>
      </c>
      <c r="B533" s="49">
        <f>'Copy paste to Here'!C537</f>
        <v>0</v>
      </c>
      <c r="C533" s="50"/>
      <c r="D533" s="50"/>
      <c r="E533" s="51"/>
      <c r="F533" s="51">
        <f t="shared" si="25"/>
        <v>0</v>
      </c>
      <c r="G533" s="52">
        <f t="shared" si="26"/>
        <v>0</v>
      </c>
      <c r="H533" s="55">
        <f t="shared" si="27"/>
        <v>0</v>
      </c>
    </row>
    <row r="534" spans="1:8" s="54" customFormat="1" hidden="1">
      <c r="A534" s="48" t="str">
        <f>IF((LEN('Copy paste to Here'!G538))&gt;5,((CONCATENATE('Copy paste to Here'!G538," &amp; ",'Copy paste to Here'!D538,"  &amp;  ",'Copy paste to Here'!E538))),"Empty Cell")</f>
        <v>Empty Cell</v>
      </c>
      <c r="B534" s="49">
        <f>'Copy paste to Here'!C538</f>
        <v>0</v>
      </c>
      <c r="C534" s="50"/>
      <c r="D534" s="50"/>
      <c r="E534" s="51"/>
      <c r="F534" s="51">
        <f t="shared" si="25"/>
        <v>0</v>
      </c>
      <c r="G534" s="52">
        <f t="shared" si="26"/>
        <v>0</v>
      </c>
      <c r="H534" s="55">
        <f t="shared" si="27"/>
        <v>0</v>
      </c>
    </row>
    <row r="535" spans="1:8" s="54" customFormat="1" hidden="1">
      <c r="A535" s="48" t="str">
        <f>IF((LEN('Copy paste to Here'!G539))&gt;5,((CONCATENATE('Copy paste to Here'!G539," &amp; ",'Copy paste to Here'!D539,"  &amp;  ",'Copy paste to Here'!E539))),"Empty Cell")</f>
        <v>Empty Cell</v>
      </c>
      <c r="B535" s="49">
        <f>'Copy paste to Here'!C539</f>
        <v>0</v>
      </c>
      <c r="C535" s="50"/>
      <c r="D535" s="50"/>
      <c r="E535" s="51"/>
      <c r="F535" s="51">
        <f t="shared" si="25"/>
        <v>0</v>
      </c>
      <c r="G535" s="52">
        <f t="shared" si="26"/>
        <v>0</v>
      </c>
      <c r="H535" s="55">
        <f t="shared" si="27"/>
        <v>0</v>
      </c>
    </row>
    <row r="536" spans="1:8" s="54" customFormat="1" hidden="1">
      <c r="A536" s="48" t="str">
        <f>IF((LEN('Copy paste to Here'!G540))&gt;5,((CONCATENATE('Copy paste to Here'!G540," &amp; ",'Copy paste to Here'!D540,"  &amp;  ",'Copy paste to Here'!E540))),"Empty Cell")</f>
        <v>Empty Cell</v>
      </c>
      <c r="B536" s="49">
        <f>'Copy paste to Here'!C540</f>
        <v>0</v>
      </c>
      <c r="C536" s="50"/>
      <c r="D536" s="50"/>
      <c r="E536" s="51"/>
      <c r="F536" s="51">
        <f t="shared" si="25"/>
        <v>0</v>
      </c>
      <c r="G536" s="52">
        <f t="shared" si="26"/>
        <v>0</v>
      </c>
      <c r="H536" s="55">
        <f t="shared" si="27"/>
        <v>0</v>
      </c>
    </row>
    <row r="537" spans="1:8" s="54" customFormat="1" hidden="1">
      <c r="A537" s="48" t="str">
        <f>IF((LEN('Copy paste to Here'!G541))&gt;5,((CONCATENATE('Copy paste to Here'!G541," &amp; ",'Copy paste to Here'!D541,"  &amp;  ",'Copy paste to Here'!E541))),"Empty Cell")</f>
        <v>Empty Cell</v>
      </c>
      <c r="B537" s="49">
        <f>'Copy paste to Here'!C541</f>
        <v>0</v>
      </c>
      <c r="C537" s="50"/>
      <c r="D537" s="50"/>
      <c r="E537" s="51"/>
      <c r="F537" s="51">
        <f t="shared" si="25"/>
        <v>0</v>
      </c>
      <c r="G537" s="52">
        <f t="shared" si="26"/>
        <v>0</v>
      </c>
      <c r="H537" s="55">
        <f t="shared" si="27"/>
        <v>0</v>
      </c>
    </row>
    <row r="538" spans="1:8" s="54" customFormat="1" hidden="1">
      <c r="A538" s="48" t="str">
        <f>IF((LEN('Copy paste to Here'!G542))&gt;5,((CONCATENATE('Copy paste to Here'!G542," &amp; ",'Copy paste to Here'!D542,"  &amp;  ",'Copy paste to Here'!E542))),"Empty Cell")</f>
        <v>Empty Cell</v>
      </c>
      <c r="B538" s="49">
        <f>'Copy paste to Here'!C542</f>
        <v>0</v>
      </c>
      <c r="C538" s="50"/>
      <c r="D538" s="50"/>
      <c r="E538" s="51"/>
      <c r="F538" s="51">
        <f t="shared" si="25"/>
        <v>0</v>
      </c>
      <c r="G538" s="52">
        <f t="shared" si="26"/>
        <v>0</v>
      </c>
      <c r="H538" s="55">
        <f t="shared" si="27"/>
        <v>0</v>
      </c>
    </row>
    <row r="539" spans="1:8" s="54" customFormat="1" hidden="1">
      <c r="A539" s="48" t="str">
        <f>IF((LEN('Copy paste to Here'!G543))&gt;5,((CONCATENATE('Copy paste to Here'!G543," &amp; ",'Copy paste to Here'!D543,"  &amp;  ",'Copy paste to Here'!E543))),"Empty Cell")</f>
        <v>Empty Cell</v>
      </c>
      <c r="B539" s="49">
        <f>'Copy paste to Here'!C543</f>
        <v>0</v>
      </c>
      <c r="C539" s="50"/>
      <c r="D539" s="50"/>
      <c r="E539" s="51"/>
      <c r="F539" s="51">
        <f t="shared" si="25"/>
        <v>0</v>
      </c>
      <c r="G539" s="52">
        <f t="shared" si="26"/>
        <v>0</v>
      </c>
      <c r="H539" s="55">
        <f t="shared" si="27"/>
        <v>0</v>
      </c>
    </row>
    <row r="540" spans="1:8" s="54" customFormat="1" hidden="1">
      <c r="A540" s="48" t="str">
        <f>IF((LEN('Copy paste to Here'!G544))&gt;5,((CONCATENATE('Copy paste to Here'!G544," &amp; ",'Copy paste to Here'!D544,"  &amp;  ",'Copy paste to Here'!E544))),"Empty Cell")</f>
        <v>Empty Cell</v>
      </c>
      <c r="B540" s="49">
        <f>'Copy paste to Here'!C544</f>
        <v>0</v>
      </c>
      <c r="C540" s="50"/>
      <c r="D540" s="50"/>
      <c r="E540" s="51"/>
      <c r="F540" s="51">
        <f t="shared" si="25"/>
        <v>0</v>
      </c>
      <c r="G540" s="52">
        <f t="shared" si="26"/>
        <v>0</v>
      </c>
      <c r="H540" s="55">
        <f t="shared" si="27"/>
        <v>0</v>
      </c>
    </row>
    <row r="541" spans="1:8" s="54" customFormat="1" hidden="1">
      <c r="A541" s="48" t="str">
        <f>IF((LEN('Copy paste to Here'!G545))&gt;5,((CONCATENATE('Copy paste to Here'!G545," &amp; ",'Copy paste to Here'!D545,"  &amp;  ",'Copy paste to Here'!E545))),"Empty Cell")</f>
        <v>Empty Cell</v>
      </c>
      <c r="B541" s="49">
        <f>'Copy paste to Here'!C545</f>
        <v>0</v>
      </c>
      <c r="C541" s="50"/>
      <c r="D541" s="50"/>
      <c r="E541" s="51"/>
      <c r="F541" s="51">
        <f t="shared" si="25"/>
        <v>0</v>
      </c>
      <c r="G541" s="52">
        <f t="shared" si="26"/>
        <v>0</v>
      </c>
      <c r="H541" s="55">
        <f t="shared" si="27"/>
        <v>0</v>
      </c>
    </row>
    <row r="542" spans="1:8" s="54" customFormat="1" hidden="1">
      <c r="A542" s="48" t="str">
        <f>IF((LEN('Copy paste to Here'!G546))&gt;5,((CONCATENATE('Copy paste to Here'!G546," &amp; ",'Copy paste to Here'!D546,"  &amp;  ",'Copy paste to Here'!E546))),"Empty Cell")</f>
        <v>Empty Cell</v>
      </c>
      <c r="B542" s="49">
        <f>'Copy paste to Here'!C546</f>
        <v>0</v>
      </c>
      <c r="C542" s="50"/>
      <c r="D542" s="50"/>
      <c r="E542" s="51"/>
      <c r="F542" s="51">
        <f t="shared" si="25"/>
        <v>0</v>
      </c>
      <c r="G542" s="52">
        <f t="shared" si="26"/>
        <v>0</v>
      </c>
      <c r="H542" s="55">
        <f t="shared" si="27"/>
        <v>0</v>
      </c>
    </row>
    <row r="543" spans="1:8" s="54" customFormat="1" hidden="1">
      <c r="A543" s="48" t="str">
        <f>IF((LEN('Copy paste to Here'!G547))&gt;5,((CONCATENATE('Copy paste to Here'!G547," &amp; ",'Copy paste to Here'!D547,"  &amp;  ",'Copy paste to Here'!E547))),"Empty Cell")</f>
        <v>Empty Cell</v>
      </c>
      <c r="B543" s="49">
        <f>'Copy paste to Here'!C547</f>
        <v>0</v>
      </c>
      <c r="C543" s="50"/>
      <c r="D543" s="50"/>
      <c r="E543" s="51"/>
      <c r="F543" s="51">
        <f t="shared" si="25"/>
        <v>0</v>
      </c>
      <c r="G543" s="52">
        <f t="shared" si="26"/>
        <v>0</v>
      </c>
      <c r="H543" s="55">
        <f t="shared" si="27"/>
        <v>0</v>
      </c>
    </row>
    <row r="544" spans="1:8" s="54" customFormat="1" hidden="1">
      <c r="A544" s="48" t="str">
        <f>IF((LEN('Copy paste to Here'!G548))&gt;5,((CONCATENATE('Copy paste to Here'!G548," &amp; ",'Copy paste to Here'!D548,"  &amp;  ",'Copy paste to Here'!E548))),"Empty Cell")</f>
        <v>Empty Cell</v>
      </c>
      <c r="B544" s="49">
        <f>'Copy paste to Here'!C548</f>
        <v>0</v>
      </c>
      <c r="C544" s="50"/>
      <c r="D544" s="50"/>
      <c r="E544" s="51"/>
      <c r="F544" s="51">
        <f t="shared" si="25"/>
        <v>0</v>
      </c>
      <c r="G544" s="52">
        <f t="shared" si="26"/>
        <v>0</v>
      </c>
      <c r="H544" s="55">
        <f t="shared" si="27"/>
        <v>0</v>
      </c>
    </row>
    <row r="545" spans="1:8" s="54" customFormat="1" hidden="1">
      <c r="A545" s="48" t="str">
        <f>IF((LEN('Copy paste to Here'!G549))&gt;5,((CONCATENATE('Copy paste to Here'!G549," &amp; ",'Copy paste to Here'!D549,"  &amp;  ",'Copy paste to Here'!E549))),"Empty Cell")</f>
        <v>Empty Cell</v>
      </c>
      <c r="B545" s="49">
        <f>'Copy paste to Here'!C549</f>
        <v>0</v>
      </c>
      <c r="C545" s="50"/>
      <c r="D545" s="50"/>
      <c r="E545" s="51"/>
      <c r="F545" s="51">
        <f t="shared" si="25"/>
        <v>0</v>
      </c>
      <c r="G545" s="52">
        <f t="shared" si="26"/>
        <v>0</v>
      </c>
      <c r="H545" s="55">
        <f t="shared" si="27"/>
        <v>0</v>
      </c>
    </row>
    <row r="546" spans="1:8" s="54" customFormat="1" hidden="1">
      <c r="A546" s="48" t="str">
        <f>IF((LEN('Copy paste to Here'!G550))&gt;5,((CONCATENATE('Copy paste to Here'!G550," &amp; ",'Copy paste to Here'!D550,"  &amp;  ",'Copy paste to Here'!E550))),"Empty Cell")</f>
        <v>Empty Cell</v>
      </c>
      <c r="B546" s="49">
        <f>'Copy paste to Here'!C550</f>
        <v>0</v>
      </c>
      <c r="C546" s="50"/>
      <c r="D546" s="50"/>
      <c r="E546" s="51"/>
      <c r="F546" s="51">
        <f t="shared" si="25"/>
        <v>0</v>
      </c>
      <c r="G546" s="52">
        <f t="shared" si="26"/>
        <v>0</v>
      </c>
      <c r="H546" s="55">
        <f t="shared" si="27"/>
        <v>0</v>
      </c>
    </row>
    <row r="547" spans="1:8" s="54" customFormat="1" hidden="1">
      <c r="A547" s="48" t="str">
        <f>IF((LEN('Copy paste to Here'!G551))&gt;5,((CONCATENATE('Copy paste to Here'!G551," &amp; ",'Copy paste to Here'!D551,"  &amp;  ",'Copy paste to Here'!E551))),"Empty Cell")</f>
        <v>Empty Cell</v>
      </c>
      <c r="B547" s="49">
        <f>'Copy paste to Here'!C551</f>
        <v>0</v>
      </c>
      <c r="C547" s="50"/>
      <c r="D547" s="50"/>
      <c r="E547" s="51"/>
      <c r="F547" s="51">
        <f t="shared" si="25"/>
        <v>0</v>
      </c>
      <c r="G547" s="52">
        <f t="shared" si="26"/>
        <v>0</v>
      </c>
      <c r="H547" s="55">
        <f t="shared" si="27"/>
        <v>0</v>
      </c>
    </row>
    <row r="548" spans="1:8" s="54" customFormat="1" hidden="1">
      <c r="A548" s="48" t="str">
        <f>IF((LEN('Copy paste to Here'!G552))&gt;5,((CONCATENATE('Copy paste to Here'!G552," &amp; ",'Copy paste to Here'!D552,"  &amp;  ",'Copy paste to Here'!E552))),"Empty Cell")</f>
        <v>Empty Cell</v>
      </c>
      <c r="B548" s="49">
        <f>'Copy paste to Here'!C552</f>
        <v>0</v>
      </c>
      <c r="C548" s="50"/>
      <c r="D548" s="50"/>
      <c r="E548" s="51"/>
      <c r="F548" s="51">
        <f t="shared" si="25"/>
        <v>0</v>
      </c>
      <c r="G548" s="52">
        <f t="shared" si="26"/>
        <v>0</v>
      </c>
      <c r="H548" s="55">
        <f t="shared" si="27"/>
        <v>0</v>
      </c>
    </row>
    <row r="549" spans="1:8" s="54" customFormat="1" hidden="1">
      <c r="A549" s="48" t="str">
        <f>IF((LEN('Copy paste to Here'!G553))&gt;5,((CONCATENATE('Copy paste to Here'!G553," &amp; ",'Copy paste to Here'!D553,"  &amp;  ",'Copy paste to Here'!E553))),"Empty Cell")</f>
        <v>Empty Cell</v>
      </c>
      <c r="B549" s="49">
        <f>'Copy paste to Here'!C553</f>
        <v>0</v>
      </c>
      <c r="C549" s="50"/>
      <c r="D549" s="50"/>
      <c r="E549" s="51"/>
      <c r="F549" s="51">
        <f t="shared" si="25"/>
        <v>0</v>
      </c>
      <c r="G549" s="52">
        <f t="shared" si="26"/>
        <v>0</v>
      </c>
      <c r="H549" s="55">
        <f t="shared" si="27"/>
        <v>0</v>
      </c>
    </row>
    <row r="550" spans="1:8" s="54" customFormat="1" hidden="1">
      <c r="A550" s="48" t="str">
        <f>IF((LEN('Copy paste to Here'!G554))&gt;5,((CONCATENATE('Copy paste to Here'!G554," &amp; ",'Copy paste to Here'!D554,"  &amp;  ",'Copy paste to Here'!E554))),"Empty Cell")</f>
        <v>Empty Cell</v>
      </c>
      <c r="B550" s="49">
        <f>'Copy paste to Here'!C554</f>
        <v>0</v>
      </c>
      <c r="C550" s="50"/>
      <c r="D550" s="50"/>
      <c r="E550" s="51"/>
      <c r="F550" s="51">
        <f t="shared" si="25"/>
        <v>0</v>
      </c>
      <c r="G550" s="52">
        <f t="shared" si="26"/>
        <v>0</v>
      </c>
      <c r="H550" s="55">
        <f t="shared" si="27"/>
        <v>0</v>
      </c>
    </row>
    <row r="551" spans="1:8" s="54" customFormat="1" hidden="1">
      <c r="A551" s="48" t="str">
        <f>IF((LEN('Copy paste to Here'!G555))&gt;5,((CONCATENATE('Copy paste to Here'!G555," &amp; ",'Copy paste to Here'!D555,"  &amp;  ",'Copy paste to Here'!E555))),"Empty Cell")</f>
        <v>Empty Cell</v>
      </c>
      <c r="B551" s="49">
        <f>'Copy paste to Here'!C555</f>
        <v>0</v>
      </c>
      <c r="C551" s="50"/>
      <c r="D551" s="50"/>
      <c r="E551" s="51"/>
      <c r="F551" s="51">
        <f t="shared" si="25"/>
        <v>0</v>
      </c>
      <c r="G551" s="52">
        <f t="shared" si="26"/>
        <v>0</v>
      </c>
      <c r="H551" s="55">
        <f t="shared" si="27"/>
        <v>0</v>
      </c>
    </row>
    <row r="552" spans="1:8" s="54" customFormat="1" hidden="1">
      <c r="A552" s="48" t="str">
        <f>IF((LEN('Copy paste to Here'!G556))&gt;5,((CONCATENATE('Copy paste to Here'!G556," &amp; ",'Copy paste to Here'!D556,"  &amp;  ",'Copy paste to Here'!E556))),"Empty Cell")</f>
        <v>Empty Cell</v>
      </c>
      <c r="B552" s="49">
        <f>'Copy paste to Here'!C556</f>
        <v>0</v>
      </c>
      <c r="C552" s="50"/>
      <c r="D552" s="50"/>
      <c r="E552" s="51"/>
      <c r="F552" s="51">
        <f t="shared" si="25"/>
        <v>0</v>
      </c>
      <c r="G552" s="52">
        <f t="shared" si="26"/>
        <v>0</v>
      </c>
      <c r="H552" s="55">
        <f t="shared" si="27"/>
        <v>0</v>
      </c>
    </row>
    <row r="553" spans="1:8" s="54" customFormat="1" hidden="1">
      <c r="A553" s="48" t="str">
        <f>IF((LEN('Copy paste to Here'!G557))&gt;5,((CONCATENATE('Copy paste to Here'!G557," &amp; ",'Copy paste to Here'!D557,"  &amp;  ",'Copy paste to Here'!E557))),"Empty Cell")</f>
        <v>Empty Cell</v>
      </c>
      <c r="B553" s="49">
        <f>'Copy paste to Here'!C557</f>
        <v>0</v>
      </c>
      <c r="C553" s="50"/>
      <c r="D553" s="50"/>
      <c r="E553" s="51"/>
      <c r="F553" s="51">
        <f t="shared" si="25"/>
        <v>0</v>
      </c>
      <c r="G553" s="52">
        <f t="shared" si="26"/>
        <v>0</v>
      </c>
      <c r="H553" s="55">
        <f t="shared" si="27"/>
        <v>0</v>
      </c>
    </row>
    <row r="554" spans="1:8" s="54" customFormat="1" hidden="1">
      <c r="A554" s="48" t="str">
        <f>IF((LEN('Copy paste to Here'!G558))&gt;5,((CONCATENATE('Copy paste to Here'!G558," &amp; ",'Copy paste to Here'!D558,"  &amp;  ",'Copy paste to Here'!E558))),"Empty Cell")</f>
        <v>Empty Cell</v>
      </c>
      <c r="B554" s="49">
        <f>'Copy paste to Here'!C558</f>
        <v>0</v>
      </c>
      <c r="C554" s="50"/>
      <c r="D554" s="50"/>
      <c r="E554" s="51"/>
      <c r="F554" s="51">
        <f t="shared" si="25"/>
        <v>0</v>
      </c>
      <c r="G554" s="52">
        <f t="shared" si="26"/>
        <v>0</v>
      </c>
      <c r="H554" s="55">
        <f t="shared" si="27"/>
        <v>0</v>
      </c>
    </row>
    <row r="555" spans="1:8" s="54" customFormat="1" hidden="1">
      <c r="A555" s="48" t="str">
        <f>IF((LEN('Copy paste to Here'!G559))&gt;5,((CONCATENATE('Copy paste to Here'!G559," &amp; ",'Copy paste to Here'!D559,"  &amp;  ",'Copy paste to Here'!E559))),"Empty Cell")</f>
        <v>Empty Cell</v>
      </c>
      <c r="B555" s="49">
        <f>'Copy paste to Here'!C559</f>
        <v>0</v>
      </c>
      <c r="C555" s="50"/>
      <c r="D555" s="50"/>
      <c r="E555" s="51"/>
      <c r="F555" s="51">
        <f t="shared" si="25"/>
        <v>0</v>
      </c>
      <c r="G555" s="52">
        <f t="shared" si="26"/>
        <v>0</v>
      </c>
      <c r="H555" s="55">
        <f t="shared" si="27"/>
        <v>0</v>
      </c>
    </row>
    <row r="556" spans="1:8" s="54" customFormat="1" hidden="1">
      <c r="A556" s="48" t="str">
        <f>IF((LEN('Copy paste to Here'!G560))&gt;5,((CONCATENATE('Copy paste to Here'!G560," &amp; ",'Copy paste to Here'!D560,"  &amp;  ",'Copy paste to Here'!E560))),"Empty Cell")</f>
        <v>Empty Cell</v>
      </c>
      <c r="B556" s="49">
        <f>'Copy paste to Here'!C560</f>
        <v>0</v>
      </c>
      <c r="C556" s="50"/>
      <c r="D556" s="50"/>
      <c r="E556" s="51"/>
      <c r="F556" s="51">
        <f t="shared" si="25"/>
        <v>0</v>
      </c>
      <c r="G556" s="52">
        <f t="shared" si="26"/>
        <v>0</v>
      </c>
      <c r="H556" s="55">
        <f t="shared" si="27"/>
        <v>0</v>
      </c>
    </row>
    <row r="557" spans="1:8" s="54" customFormat="1" hidden="1">
      <c r="A557" s="48" t="str">
        <f>IF((LEN('Copy paste to Here'!G561))&gt;5,((CONCATENATE('Copy paste to Here'!G561," &amp; ",'Copy paste to Here'!D561,"  &amp;  ",'Copy paste to Here'!E561))),"Empty Cell")</f>
        <v>Empty Cell</v>
      </c>
      <c r="B557" s="49">
        <f>'Copy paste to Here'!C561</f>
        <v>0</v>
      </c>
      <c r="C557" s="50"/>
      <c r="D557" s="50"/>
      <c r="E557" s="51"/>
      <c r="F557" s="51">
        <f t="shared" si="25"/>
        <v>0</v>
      </c>
      <c r="G557" s="52">
        <f t="shared" si="26"/>
        <v>0</v>
      </c>
      <c r="H557" s="55">
        <f t="shared" si="27"/>
        <v>0</v>
      </c>
    </row>
    <row r="558" spans="1:8" s="54" customFormat="1" hidden="1">
      <c r="A558" s="48" t="str">
        <f>IF((LEN('Copy paste to Here'!G562))&gt;5,((CONCATENATE('Copy paste to Here'!G562," &amp; ",'Copy paste to Here'!D562,"  &amp;  ",'Copy paste to Here'!E562))),"Empty Cell")</f>
        <v>Empty Cell</v>
      </c>
      <c r="B558" s="49">
        <f>'Copy paste to Here'!C562</f>
        <v>0</v>
      </c>
      <c r="C558" s="50"/>
      <c r="D558" s="50"/>
      <c r="E558" s="51"/>
      <c r="F558" s="51">
        <f t="shared" si="25"/>
        <v>0</v>
      </c>
      <c r="G558" s="52">
        <f t="shared" si="26"/>
        <v>0</v>
      </c>
      <c r="H558" s="55">
        <f t="shared" si="27"/>
        <v>0</v>
      </c>
    </row>
    <row r="559" spans="1:8" s="54" customFormat="1" hidden="1">
      <c r="A559" s="48" t="str">
        <f>IF((LEN('Copy paste to Here'!G563))&gt;5,((CONCATENATE('Copy paste to Here'!G563," &amp; ",'Copy paste to Here'!D563,"  &amp;  ",'Copy paste to Here'!E563))),"Empty Cell")</f>
        <v>Empty Cell</v>
      </c>
      <c r="B559" s="49">
        <f>'Copy paste to Here'!C563</f>
        <v>0</v>
      </c>
      <c r="C559" s="50"/>
      <c r="D559" s="50"/>
      <c r="E559" s="51"/>
      <c r="F559" s="51">
        <f t="shared" si="25"/>
        <v>0</v>
      </c>
      <c r="G559" s="52">
        <f t="shared" si="26"/>
        <v>0</v>
      </c>
      <c r="H559" s="55">
        <f t="shared" si="27"/>
        <v>0</v>
      </c>
    </row>
    <row r="560" spans="1:8" s="54" customFormat="1" hidden="1">
      <c r="A560" s="48" t="str">
        <f>IF((LEN('Copy paste to Here'!G564))&gt;5,((CONCATENATE('Copy paste to Here'!G564," &amp; ",'Copy paste to Here'!D564,"  &amp;  ",'Copy paste to Here'!E564))),"Empty Cell")</f>
        <v>Empty Cell</v>
      </c>
      <c r="B560" s="49">
        <f>'Copy paste to Here'!C564</f>
        <v>0</v>
      </c>
      <c r="C560" s="50"/>
      <c r="D560" s="50"/>
      <c r="E560" s="51"/>
      <c r="F560" s="51">
        <f t="shared" si="25"/>
        <v>0</v>
      </c>
      <c r="G560" s="52">
        <f t="shared" si="26"/>
        <v>0</v>
      </c>
      <c r="H560" s="55">
        <f t="shared" si="27"/>
        <v>0</v>
      </c>
    </row>
    <row r="561" spans="1:8" s="54" customFormat="1" hidden="1">
      <c r="A561" s="48" t="str">
        <f>IF((LEN('Copy paste to Here'!G565))&gt;5,((CONCATENATE('Copy paste to Here'!G565," &amp; ",'Copy paste to Here'!D565,"  &amp;  ",'Copy paste to Here'!E565))),"Empty Cell")</f>
        <v>Empty Cell</v>
      </c>
      <c r="B561" s="49">
        <f>'Copy paste to Here'!C565</f>
        <v>0</v>
      </c>
      <c r="C561" s="50"/>
      <c r="D561" s="50"/>
      <c r="E561" s="51"/>
      <c r="F561" s="51">
        <f t="shared" si="25"/>
        <v>0</v>
      </c>
      <c r="G561" s="52">
        <f t="shared" si="26"/>
        <v>0</v>
      </c>
      <c r="H561" s="55">
        <f t="shared" si="27"/>
        <v>0</v>
      </c>
    </row>
    <row r="562" spans="1:8" s="54" customFormat="1" hidden="1">
      <c r="A562" s="48" t="str">
        <f>IF((LEN('Copy paste to Here'!G566))&gt;5,((CONCATENATE('Copy paste to Here'!G566," &amp; ",'Copy paste to Here'!D566,"  &amp;  ",'Copy paste to Here'!E566))),"Empty Cell")</f>
        <v>Empty Cell</v>
      </c>
      <c r="B562" s="49">
        <f>'Copy paste to Here'!C566</f>
        <v>0</v>
      </c>
      <c r="C562" s="50"/>
      <c r="D562" s="50"/>
      <c r="E562" s="51"/>
      <c r="F562" s="51">
        <f t="shared" si="25"/>
        <v>0</v>
      </c>
      <c r="G562" s="52">
        <f t="shared" si="26"/>
        <v>0</v>
      </c>
      <c r="H562" s="55">
        <f t="shared" si="27"/>
        <v>0</v>
      </c>
    </row>
    <row r="563" spans="1:8" s="54" customFormat="1" hidden="1">
      <c r="A563" s="48" t="str">
        <f>IF((LEN('Copy paste to Here'!G567))&gt;5,((CONCATENATE('Copy paste to Here'!G567," &amp; ",'Copy paste to Here'!D567,"  &amp;  ",'Copy paste to Here'!E567))),"Empty Cell")</f>
        <v>Empty Cell</v>
      </c>
      <c r="B563" s="49">
        <f>'Copy paste to Here'!C567</f>
        <v>0</v>
      </c>
      <c r="C563" s="50"/>
      <c r="D563" s="50"/>
      <c r="E563" s="51"/>
      <c r="F563" s="51">
        <f t="shared" si="25"/>
        <v>0</v>
      </c>
      <c r="G563" s="52">
        <f t="shared" si="26"/>
        <v>0</v>
      </c>
      <c r="H563" s="55">
        <f t="shared" si="27"/>
        <v>0</v>
      </c>
    </row>
    <row r="564" spans="1:8" s="54" customFormat="1" hidden="1">
      <c r="A564" s="48" t="str">
        <f>IF((LEN('Copy paste to Here'!G568))&gt;5,((CONCATENATE('Copy paste to Here'!G568," &amp; ",'Copy paste to Here'!D568,"  &amp;  ",'Copy paste to Here'!E568))),"Empty Cell")</f>
        <v>Empty Cell</v>
      </c>
      <c r="B564" s="49">
        <f>'Copy paste to Here'!C568</f>
        <v>0</v>
      </c>
      <c r="C564" s="50"/>
      <c r="D564" s="50"/>
      <c r="E564" s="51"/>
      <c r="F564" s="51">
        <f t="shared" si="25"/>
        <v>0</v>
      </c>
      <c r="G564" s="52">
        <f t="shared" si="26"/>
        <v>0</v>
      </c>
      <c r="H564" s="55">
        <f t="shared" si="27"/>
        <v>0</v>
      </c>
    </row>
    <row r="565" spans="1:8" s="54" customFormat="1" hidden="1">
      <c r="A565" s="48" t="str">
        <f>IF((LEN('Copy paste to Here'!G569))&gt;5,((CONCATENATE('Copy paste to Here'!G569," &amp; ",'Copy paste to Here'!D569,"  &amp;  ",'Copy paste to Here'!E569))),"Empty Cell")</f>
        <v>Empty Cell</v>
      </c>
      <c r="B565" s="49">
        <f>'Copy paste to Here'!C569</f>
        <v>0</v>
      </c>
      <c r="C565" s="50"/>
      <c r="D565" s="50"/>
      <c r="E565" s="51"/>
      <c r="F565" s="51">
        <f t="shared" si="25"/>
        <v>0</v>
      </c>
      <c r="G565" s="52">
        <f t="shared" si="26"/>
        <v>0</v>
      </c>
      <c r="H565" s="55">
        <f t="shared" si="27"/>
        <v>0</v>
      </c>
    </row>
    <row r="566" spans="1:8" s="54" customFormat="1" hidden="1">
      <c r="A566" s="48" t="str">
        <f>IF((LEN('Copy paste to Here'!G570))&gt;5,((CONCATENATE('Copy paste to Here'!G570," &amp; ",'Copy paste to Here'!D570,"  &amp;  ",'Copy paste to Here'!E570))),"Empty Cell")</f>
        <v>Empty Cell</v>
      </c>
      <c r="B566" s="49">
        <f>'Copy paste to Here'!C570</f>
        <v>0</v>
      </c>
      <c r="C566" s="50"/>
      <c r="D566" s="50"/>
      <c r="E566" s="51"/>
      <c r="F566" s="51">
        <f t="shared" si="25"/>
        <v>0</v>
      </c>
      <c r="G566" s="52">
        <f t="shared" si="26"/>
        <v>0</v>
      </c>
      <c r="H566" s="55">
        <f t="shared" si="27"/>
        <v>0</v>
      </c>
    </row>
    <row r="567" spans="1:8" s="54" customFormat="1" hidden="1">
      <c r="A567" s="48" t="str">
        <f>IF((LEN('Copy paste to Here'!G571))&gt;5,((CONCATENATE('Copy paste to Here'!G571," &amp; ",'Copy paste to Here'!D571,"  &amp;  ",'Copy paste to Here'!E571))),"Empty Cell")</f>
        <v>Empty Cell</v>
      </c>
      <c r="B567" s="49">
        <f>'Copy paste to Here'!C571</f>
        <v>0</v>
      </c>
      <c r="C567" s="50"/>
      <c r="D567" s="50"/>
      <c r="E567" s="51"/>
      <c r="F567" s="51">
        <f t="shared" si="25"/>
        <v>0</v>
      </c>
      <c r="G567" s="52">
        <f t="shared" si="26"/>
        <v>0</v>
      </c>
      <c r="H567" s="55">
        <f t="shared" si="27"/>
        <v>0</v>
      </c>
    </row>
    <row r="568" spans="1:8" s="54" customFormat="1" hidden="1">
      <c r="A568" s="48" t="str">
        <f>IF((LEN('Copy paste to Here'!G572))&gt;5,((CONCATENATE('Copy paste to Here'!G572," &amp; ",'Copy paste to Here'!D572,"  &amp;  ",'Copy paste to Here'!E572))),"Empty Cell")</f>
        <v>Empty Cell</v>
      </c>
      <c r="B568" s="49">
        <f>'Copy paste to Here'!C572</f>
        <v>0</v>
      </c>
      <c r="C568" s="50"/>
      <c r="D568" s="50"/>
      <c r="E568" s="51"/>
      <c r="F568" s="51">
        <f t="shared" si="25"/>
        <v>0</v>
      </c>
      <c r="G568" s="52">
        <f t="shared" si="26"/>
        <v>0</v>
      </c>
      <c r="H568" s="55">
        <f t="shared" si="27"/>
        <v>0</v>
      </c>
    </row>
    <row r="569" spans="1:8" s="54" customFormat="1" hidden="1">
      <c r="A569" s="48" t="str">
        <f>IF((LEN('Copy paste to Here'!G573))&gt;5,((CONCATENATE('Copy paste to Here'!G573," &amp; ",'Copy paste to Here'!D573,"  &amp;  ",'Copy paste to Here'!E573))),"Empty Cell")</f>
        <v>Empty Cell</v>
      </c>
      <c r="B569" s="49">
        <f>'Copy paste to Here'!C573</f>
        <v>0</v>
      </c>
      <c r="C569" s="50"/>
      <c r="D569" s="50"/>
      <c r="E569" s="51"/>
      <c r="F569" s="51">
        <f t="shared" si="25"/>
        <v>0</v>
      </c>
      <c r="G569" s="52">
        <f t="shared" si="26"/>
        <v>0</v>
      </c>
      <c r="H569" s="55">
        <f t="shared" si="27"/>
        <v>0</v>
      </c>
    </row>
    <row r="570" spans="1:8" s="54" customFormat="1" hidden="1">
      <c r="A570" s="48" t="str">
        <f>IF((LEN('Copy paste to Here'!G574))&gt;5,((CONCATENATE('Copy paste to Here'!G574," &amp; ",'Copy paste to Here'!D574,"  &amp;  ",'Copy paste to Here'!E574))),"Empty Cell")</f>
        <v>Empty Cell</v>
      </c>
      <c r="B570" s="49">
        <f>'Copy paste to Here'!C574</f>
        <v>0</v>
      </c>
      <c r="C570" s="50"/>
      <c r="D570" s="50"/>
      <c r="E570" s="51"/>
      <c r="F570" s="51">
        <f t="shared" si="25"/>
        <v>0</v>
      </c>
      <c r="G570" s="52">
        <f t="shared" si="26"/>
        <v>0</v>
      </c>
      <c r="H570" s="55">
        <f t="shared" si="27"/>
        <v>0</v>
      </c>
    </row>
    <row r="571" spans="1:8" s="54" customFormat="1" hidden="1">
      <c r="A571" s="48" t="str">
        <f>IF((LEN('Copy paste to Here'!G575))&gt;5,((CONCATENATE('Copy paste to Here'!G575," &amp; ",'Copy paste to Here'!D575,"  &amp;  ",'Copy paste to Here'!E575))),"Empty Cell")</f>
        <v>Empty Cell</v>
      </c>
      <c r="B571" s="49">
        <f>'Copy paste to Here'!C575</f>
        <v>0</v>
      </c>
      <c r="C571" s="50"/>
      <c r="D571" s="50"/>
      <c r="E571" s="51"/>
      <c r="F571" s="51">
        <f t="shared" si="25"/>
        <v>0</v>
      </c>
      <c r="G571" s="52">
        <f t="shared" si="26"/>
        <v>0</v>
      </c>
      <c r="H571" s="55">
        <f t="shared" si="27"/>
        <v>0</v>
      </c>
    </row>
    <row r="572" spans="1:8" s="54" customFormat="1" hidden="1">
      <c r="A572" s="48" t="str">
        <f>IF((LEN('Copy paste to Here'!G576))&gt;5,((CONCATENATE('Copy paste to Here'!G576," &amp; ",'Copy paste to Here'!D576,"  &amp;  ",'Copy paste to Here'!E576))),"Empty Cell")</f>
        <v>Empty Cell</v>
      </c>
      <c r="B572" s="49">
        <f>'Copy paste to Here'!C576</f>
        <v>0</v>
      </c>
      <c r="C572" s="50"/>
      <c r="D572" s="50"/>
      <c r="E572" s="51"/>
      <c r="F572" s="51">
        <f t="shared" si="25"/>
        <v>0</v>
      </c>
      <c r="G572" s="52">
        <f t="shared" si="26"/>
        <v>0</v>
      </c>
      <c r="H572" s="55">
        <f t="shared" si="27"/>
        <v>0</v>
      </c>
    </row>
    <row r="573" spans="1:8" s="54" customFormat="1" hidden="1">
      <c r="A573" s="48" t="str">
        <f>IF((LEN('Copy paste to Here'!G577))&gt;5,((CONCATENATE('Copy paste to Here'!G577," &amp; ",'Copy paste to Here'!D577,"  &amp;  ",'Copy paste to Here'!E577))),"Empty Cell")</f>
        <v>Empty Cell</v>
      </c>
      <c r="B573" s="49">
        <f>'Copy paste to Here'!C577</f>
        <v>0</v>
      </c>
      <c r="C573" s="50"/>
      <c r="D573" s="50"/>
      <c r="E573" s="51"/>
      <c r="F573" s="51">
        <f t="shared" si="25"/>
        <v>0</v>
      </c>
      <c r="G573" s="52">
        <f t="shared" si="26"/>
        <v>0</v>
      </c>
      <c r="H573" s="55">
        <f t="shared" si="27"/>
        <v>0</v>
      </c>
    </row>
    <row r="574" spans="1:8" s="54" customFormat="1" hidden="1">
      <c r="A574" s="48" t="str">
        <f>IF((LEN('Copy paste to Here'!G578))&gt;5,((CONCATENATE('Copy paste to Here'!G578," &amp; ",'Copy paste to Here'!D578,"  &amp;  ",'Copy paste to Here'!E578))),"Empty Cell")</f>
        <v>Empty Cell</v>
      </c>
      <c r="B574" s="49">
        <f>'Copy paste to Here'!C578</f>
        <v>0</v>
      </c>
      <c r="C574" s="50"/>
      <c r="D574" s="50"/>
      <c r="E574" s="51"/>
      <c r="F574" s="51">
        <f t="shared" si="25"/>
        <v>0</v>
      </c>
      <c r="G574" s="52">
        <f t="shared" si="26"/>
        <v>0</v>
      </c>
      <c r="H574" s="55">
        <f t="shared" si="27"/>
        <v>0</v>
      </c>
    </row>
    <row r="575" spans="1:8" s="54" customFormat="1" hidden="1">
      <c r="A575" s="48" t="str">
        <f>IF((LEN('Copy paste to Here'!G579))&gt;5,((CONCATENATE('Copy paste to Here'!G579," &amp; ",'Copy paste to Here'!D579,"  &amp;  ",'Copy paste to Here'!E579))),"Empty Cell")</f>
        <v>Empty Cell</v>
      </c>
      <c r="B575" s="49">
        <f>'Copy paste to Here'!C579</f>
        <v>0</v>
      </c>
      <c r="C575" s="50"/>
      <c r="D575" s="50"/>
      <c r="E575" s="51"/>
      <c r="F575" s="51">
        <f t="shared" si="25"/>
        <v>0</v>
      </c>
      <c r="G575" s="52">
        <f t="shared" si="26"/>
        <v>0</v>
      </c>
      <c r="H575" s="55">
        <f t="shared" si="27"/>
        <v>0</v>
      </c>
    </row>
    <row r="576" spans="1:8" s="54" customFormat="1" hidden="1">
      <c r="A576" s="48" t="str">
        <f>IF((LEN('Copy paste to Here'!G580))&gt;5,((CONCATENATE('Copy paste to Here'!G580," &amp; ",'Copy paste to Here'!D580,"  &amp;  ",'Copy paste to Here'!E580))),"Empty Cell")</f>
        <v>Empty Cell</v>
      </c>
      <c r="B576" s="49">
        <f>'Copy paste to Here'!C580</f>
        <v>0</v>
      </c>
      <c r="C576" s="50"/>
      <c r="D576" s="50"/>
      <c r="E576" s="51"/>
      <c r="F576" s="51">
        <f t="shared" si="25"/>
        <v>0</v>
      </c>
      <c r="G576" s="52">
        <f t="shared" si="26"/>
        <v>0</v>
      </c>
      <c r="H576" s="55">
        <f t="shared" si="27"/>
        <v>0</v>
      </c>
    </row>
    <row r="577" spans="1:8" s="54" customFormat="1" hidden="1">
      <c r="A577" s="48" t="str">
        <f>IF((LEN('Copy paste to Here'!G581))&gt;5,((CONCATENATE('Copy paste to Here'!G581," &amp; ",'Copy paste to Here'!D581,"  &amp;  ",'Copy paste to Here'!E581))),"Empty Cell")</f>
        <v>Empty Cell</v>
      </c>
      <c r="B577" s="49">
        <f>'Copy paste to Here'!C581</f>
        <v>0</v>
      </c>
      <c r="C577" s="50"/>
      <c r="D577" s="50"/>
      <c r="E577" s="51"/>
      <c r="F577" s="51">
        <f t="shared" si="25"/>
        <v>0</v>
      </c>
      <c r="G577" s="52">
        <f t="shared" si="26"/>
        <v>0</v>
      </c>
      <c r="H577" s="55">
        <f t="shared" si="27"/>
        <v>0</v>
      </c>
    </row>
    <row r="578" spans="1:8" s="54" customFormat="1" hidden="1">
      <c r="A578" s="48" t="str">
        <f>IF((LEN('Copy paste to Here'!G582))&gt;5,((CONCATENATE('Copy paste to Here'!G582," &amp; ",'Copy paste to Here'!D582,"  &amp;  ",'Copy paste to Here'!E582))),"Empty Cell")</f>
        <v>Empty Cell</v>
      </c>
      <c r="B578" s="49">
        <f>'Copy paste to Here'!C582</f>
        <v>0</v>
      </c>
      <c r="C578" s="50"/>
      <c r="D578" s="50"/>
      <c r="E578" s="51"/>
      <c r="F578" s="51">
        <f t="shared" si="25"/>
        <v>0</v>
      </c>
      <c r="G578" s="52">
        <f t="shared" si="26"/>
        <v>0</v>
      </c>
      <c r="H578" s="55">
        <f t="shared" si="27"/>
        <v>0</v>
      </c>
    </row>
    <row r="579" spans="1:8" s="54" customFormat="1" hidden="1">
      <c r="A579" s="48" t="str">
        <f>IF((LEN('Copy paste to Here'!G583))&gt;5,((CONCATENATE('Copy paste to Here'!G583," &amp; ",'Copy paste to Here'!D583,"  &amp;  ",'Copy paste to Here'!E583))),"Empty Cell")</f>
        <v>Empty Cell</v>
      </c>
      <c r="B579" s="49">
        <f>'Copy paste to Here'!C583</f>
        <v>0</v>
      </c>
      <c r="C579" s="50"/>
      <c r="D579" s="50"/>
      <c r="E579" s="51"/>
      <c r="F579" s="51">
        <f t="shared" si="25"/>
        <v>0</v>
      </c>
      <c r="G579" s="52">
        <f t="shared" si="26"/>
        <v>0</v>
      </c>
      <c r="H579" s="55">
        <f t="shared" si="27"/>
        <v>0</v>
      </c>
    </row>
    <row r="580" spans="1:8" s="54" customFormat="1" hidden="1">
      <c r="A580" s="48" t="str">
        <f>IF((LEN('Copy paste to Here'!G584))&gt;5,((CONCATENATE('Copy paste to Here'!G584," &amp; ",'Copy paste to Here'!D584,"  &amp;  ",'Copy paste to Here'!E584))),"Empty Cell")</f>
        <v>Empty Cell</v>
      </c>
      <c r="B580" s="49">
        <f>'Copy paste to Here'!C584</f>
        <v>0</v>
      </c>
      <c r="C580" s="50"/>
      <c r="D580" s="50"/>
      <c r="E580" s="51"/>
      <c r="F580" s="51">
        <f t="shared" si="25"/>
        <v>0</v>
      </c>
      <c r="G580" s="52">
        <f t="shared" si="26"/>
        <v>0</v>
      </c>
      <c r="H580" s="55">
        <f t="shared" si="27"/>
        <v>0</v>
      </c>
    </row>
    <row r="581" spans="1:8" s="54" customFormat="1" hidden="1">
      <c r="A581" s="48" t="str">
        <f>IF((LEN('Copy paste to Here'!G585))&gt;5,((CONCATENATE('Copy paste to Here'!G585," &amp; ",'Copy paste to Here'!D585,"  &amp;  ",'Copy paste to Here'!E585))),"Empty Cell")</f>
        <v>Empty Cell</v>
      </c>
      <c r="B581" s="49">
        <f>'Copy paste to Here'!C585</f>
        <v>0</v>
      </c>
      <c r="C581" s="50"/>
      <c r="D581" s="50"/>
      <c r="E581" s="51"/>
      <c r="F581" s="51">
        <f t="shared" si="25"/>
        <v>0</v>
      </c>
      <c r="G581" s="52">
        <f t="shared" si="26"/>
        <v>0</v>
      </c>
      <c r="H581" s="55">
        <f t="shared" si="27"/>
        <v>0</v>
      </c>
    </row>
    <row r="582" spans="1:8" s="54" customFormat="1" hidden="1">
      <c r="A582" s="48" t="str">
        <f>IF((LEN('Copy paste to Here'!G586))&gt;5,((CONCATENATE('Copy paste to Here'!G586," &amp; ",'Copy paste to Here'!D586,"  &amp;  ",'Copy paste to Here'!E586))),"Empty Cell")</f>
        <v>Empty Cell</v>
      </c>
      <c r="B582" s="49">
        <f>'Copy paste to Here'!C586</f>
        <v>0</v>
      </c>
      <c r="C582" s="50"/>
      <c r="D582" s="50"/>
      <c r="E582" s="51"/>
      <c r="F582" s="51">
        <f t="shared" si="25"/>
        <v>0</v>
      </c>
      <c r="G582" s="52">
        <f t="shared" si="26"/>
        <v>0</v>
      </c>
      <c r="H582" s="55">
        <f t="shared" si="27"/>
        <v>0</v>
      </c>
    </row>
    <row r="583" spans="1:8" s="54" customFormat="1" hidden="1">
      <c r="A583" s="48" t="str">
        <f>IF((LEN('Copy paste to Here'!G587))&gt;5,((CONCATENATE('Copy paste to Here'!G587," &amp; ",'Copy paste to Here'!D587,"  &amp;  ",'Copy paste to Here'!E587))),"Empty Cell")</f>
        <v>Empty Cell</v>
      </c>
      <c r="B583" s="49">
        <f>'Copy paste to Here'!C587</f>
        <v>0</v>
      </c>
      <c r="C583" s="50"/>
      <c r="D583" s="50"/>
      <c r="E583" s="51"/>
      <c r="F583" s="51">
        <f t="shared" si="25"/>
        <v>0</v>
      </c>
      <c r="G583" s="52">
        <f t="shared" si="26"/>
        <v>0</v>
      </c>
      <c r="H583" s="55">
        <f t="shared" si="27"/>
        <v>0</v>
      </c>
    </row>
    <row r="584" spans="1:8" s="54" customFormat="1" hidden="1">
      <c r="A584" s="48" t="str">
        <f>IF((LEN('Copy paste to Here'!G588))&gt;5,((CONCATENATE('Copy paste to Here'!G588," &amp; ",'Copy paste to Here'!D588,"  &amp;  ",'Copy paste to Here'!E588))),"Empty Cell")</f>
        <v>Empty Cell</v>
      </c>
      <c r="B584" s="49">
        <f>'Copy paste to Here'!C588</f>
        <v>0</v>
      </c>
      <c r="C584" s="50"/>
      <c r="D584" s="50"/>
      <c r="E584" s="51"/>
      <c r="F584" s="51">
        <f t="shared" si="25"/>
        <v>0</v>
      </c>
      <c r="G584" s="52">
        <f t="shared" si="26"/>
        <v>0</v>
      </c>
      <c r="H584" s="55">
        <f t="shared" si="27"/>
        <v>0</v>
      </c>
    </row>
    <row r="585" spans="1:8" s="54" customFormat="1" hidden="1">
      <c r="A585" s="48" t="str">
        <f>IF((LEN('Copy paste to Here'!G589))&gt;5,((CONCATENATE('Copy paste to Here'!G589," &amp; ",'Copy paste to Here'!D589,"  &amp;  ",'Copy paste to Here'!E589))),"Empty Cell")</f>
        <v>Empty Cell</v>
      </c>
      <c r="B585" s="49">
        <f>'Copy paste to Here'!C589</f>
        <v>0</v>
      </c>
      <c r="C585" s="50"/>
      <c r="D585" s="50"/>
      <c r="E585" s="51"/>
      <c r="F585" s="51">
        <f t="shared" si="25"/>
        <v>0</v>
      </c>
      <c r="G585" s="52">
        <f t="shared" si="26"/>
        <v>0</v>
      </c>
      <c r="H585" s="55">
        <f t="shared" si="27"/>
        <v>0</v>
      </c>
    </row>
    <row r="586" spans="1:8" s="54" customFormat="1" hidden="1">
      <c r="A586" s="48" t="str">
        <f>IF((LEN('Copy paste to Here'!G590))&gt;5,((CONCATENATE('Copy paste to Here'!G590," &amp; ",'Copy paste to Here'!D590,"  &amp;  ",'Copy paste to Here'!E590))),"Empty Cell")</f>
        <v>Empty Cell</v>
      </c>
      <c r="B586" s="49">
        <f>'Copy paste to Here'!C590</f>
        <v>0</v>
      </c>
      <c r="C586" s="50"/>
      <c r="D586" s="50"/>
      <c r="E586" s="51"/>
      <c r="F586" s="51">
        <f t="shared" si="25"/>
        <v>0</v>
      </c>
      <c r="G586" s="52">
        <f t="shared" si="26"/>
        <v>0</v>
      </c>
      <c r="H586" s="55">
        <f t="shared" si="27"/>
        <v>0</v>
      </c>
    </row>
    <row r="587" spans="1:8" s="54" customFormat="1" hidden="1">
      <c r="A587" s="48" t="str">
        <f>IF((LEN('Copy paste to Here'!G591))&gt;5,((CONCATENATE('Copy paste to Here'!G591," &amp; ",'Copy paste to Here'!D591,"  &amp;  ",'Copy paste to Here'!E591))),"Empty Cell")</f>
        <v>Empty Cell</v>
      </c>
      <c r="B587" s="49">
        <f>'Copy paste to Here'!C591</f>
        <v>0</v>
      </c>
      <c r="C587" s="50"/>
      <c r="D587" s="50"/>
      <c r="E587" s="51"/>
      <c r="F587" s="51">
        <f t="shared" si="25"/>
        <v>0</v>
      </c>
      <c r="G587" s="52">
        <f t="shared" si="26"/>
        <v>0</v>
      </c>
      <c r="H587" s="55">
        <f t="shared" si="27"/>
        <v>0</v>
      </c>
    </row>
    <row r="588" spans="1:8" s="54" customFormat="1" hidden="1">
      <c r="A588" s="48" t="str">
        <f>IF((LEN('Copy paste to Here'!G592))&gt;5,((CONCATENATE('Copy paste to Here'!G592," &amp; ",'Copy paste to Here'!D592,"  &amp;  ",'Copy paste to Here'!E592))),"Empty Cell")</f>
        <v>Empty Cell</v>
      </c>
      <c r="B588" s="49">
        <f>'Copy paste to Here'!C592</f>
        <v>0</v>
      </c>
      <c r="C588" s="50"/>
      <c r="D588" s="50"/>
      <c r="E588" s="51"/>
      <c r="F588" s="51">
        <f t="shared" si="25"/>
        <v>0</v>
      </c>
      <c r="G588" s="52">
        <f t="shared" si="26"/>
        <v>0</v>
      </c>
      <c r="H588" s="55">
        <f t="shared" si="27"/>
        <v>0</v>
      </c>
    </row>
    <row r="589" spans="1:8" s="54" customFormat="1" hidden="1">
      <c r="A589" s="48" t="str">
        <f>IF((LEN('Copy paste to Here'!G593))&gt;5,((CONCATENATE('Copy paste to Here'!G593," &amp; ",'Copy paste to Here'!D593,"  &amp;  ",'Copy paste to Here'!E593))),"Empty Cell")</f>
        <v>Empty Cell</v>
      </c>
      <c r="B589" s="49">
        <f>'Copy paste to Here'!C593</f>
        <v>0</v>
      </c>
      <c r="C589" s="50"/>
      <c r="D589" s="50"/>
      <c r="E589" s="51"/>
      <c r="F589" s="51">
        <f t="shared" si="25"/>
        <v>0</v>
      </c>
      <c r="G589" s="52">
        <f t="shared" si="26"/>
        <v>0</v>
      </c>
      <c r="H589" s="55">
        <f t="shared" si="27"/>
        <v>0</v>
      </c>
    </row>
    <row r="590" spans="1:8" s="54" customFormat="1" hidden="1">
      <c r="A590" s="48" t="str">
        <f>IF((LEN('Copy paste to Here'!G594))&gt;5,((CONCATENATE('Copy paste to Here'!G594," &amp; ",'Copy paste to Here'!D594,"  &amp;  ",'Copy paste to Here'!E594))),"Empty Cell")</f>
        <v>Empty Cell</v>
      </c>
      <c r="B590" s="49">
        <f>'Copy paste to Here'!C594</f>
        <v>0</v>
      </c>
      <c r="C590" s="50"/>
      <c r="D590" s="50"/>
      <c r="E590" s="51"/>
      <c r="F590" s="51">
        <f t="shared" si="25"/>
        <v>0</v>
      </c>
      <c r="G590" s="52">
        <f t="shared" si="26"/>
        <v>0</v>
      </c>
      <c r="H590" s="55">
        <f t="shared" si="27"/>
        <v>0</v>
      </c>
    </row>
    <row r="591" spans="1:8" s="54" customFormat="1" hidden="1">
      <c r="A591" s="48" t="str">
        <f>IF((LEN('Copy paste to Here'!G595))&gt;5,((CONCATENATE('Copy paste to Here'!G595," &amp; ",'Copy paste to Here'!D595,"  &amp;  ",'Copy paste to Here'!E595))),"Empty Cell")</f>
        <v>Empty Cell</v>
      </c>
      <c r="B591" s="49">
        <f>'Copy paste to Here'!C595</f>
        <v>0</v>
      </c>
      <c r="C591" s="50"/>
      <c r="D591" s="50"/>
      <c r="E591" s="51"/>
      <c r="F591" s="51">
        <f t="shared" si="25"/>
        <v>0</v>
      </c>
      <c r="G591" s="52">
        <f t="shared" si="26"/>
        <v>0</v>
      </c>
      <c r="H591" s="55">
        <f t="shared" si="27"/>
        <v>0</v>
      </c>
    </row>
    <row r="592" spans="1:8" s="54" customFormat="1" hidden="1">
      <c r="A592" s="48" t="str">
        <f>IF((LEN('Copy paste to Here'!G596))&gt;5,((CONCATENATE('Copy paste to Here'!G596," &amp; ",'Copy paste to Here'!D596,"  &amp;  ",'Copy paste to Here'!E596))),"Empty Cell")</f>
        <v>Empty Cell</v>
      </c>
      <c r="B592" s="49">
        <f>'Copy paste to Here'!C596</f>
        <v>0</v>
      </c>
      <c r="C592" s="50"/>
      <c r="D592" s="50"/>
      <c r="E592" s="51"/>
      <c r="F592" s="51">
        <f t="shared" si="25"/>
        <v>0</v>
      </c>
      <c r="G592" s="52">
        <f t="shared" si="26"/>
        <v>0</v>
      </c>
      <c r="H592" s="55">
        <f t="shared" si="27"/>
        <v>0</v>
      </c>
    </row>
    <row r="593" spans="1:8" s="54" customFormat="1" hidden="1">
      <c r="A593" s="48" t="str">
        <f>IF((LEN('Copy paste to Here'!G597))&gt;5,((CONCATENATE('Copy paste to Here'!G597," &amp; ",'Copy paste to Here'!D597,"  &amp;  ",'Copy paste to Here'!E597))),"Empty Cell")</f>
        <v>Empty Cell</v>
      </c>
      <c r="B593" s="49">
        <f>'Copy paste to Here'!C597</f>
        <v>0</v>
      </c>
      <c r="C593" s="50"/>
      <c r="D593" s="50"/>
      <c r="E593" s="51"/>
      <c r="F593" s="51">
        <f t="shared" si="25"/>
        <v>0</v>
      </c>
      <c r="G593" s="52">
        <f t="shared" si="26"/>
        <v>0</v>
      </c>
      <c r="H593" s="55">
        <f t="shared" si="27"/>
        <v>0</v>
      </c>
    </row>
    <row r="594" spans="1:8" s="54" customFormat="1" hidden="1">
      <c r="A594" s="48" t="str">
        <f>IF((LEN('Copy paste to Here'!G598))&gt;5,((CONCATENATE('Copy paste to Here'!G598," &amp; ",'Copy paste to Here'!D598,"  &amp;  ",'Copy paste to Here'!E598))),"Empty Cell")</f>
        <v>Empty Cell</v>
      </c>
      <c r="B594" s="49">
        <f>'Copy paste to Here'!C598</f>
        <v>0</v>
      </c>
      <c r="C594" s="50"/>
      <c r="D594" s="50"/>
      <c r="E594" s="51"/>
      <c r="F594" s="51">
        <f t="shared" si="25"/>
        <v>0</v>
      </c>
      <c r="G594" s="52">
        <f t="shared" si="26"/>
        <v>0</v>
      </c>
      <c r="H594" s="55">
        <f t="shared" si="27"/>
        <v>0</v>
      </c>
    </row>
    <row r="595" spans="1:8" s="54" customFormat="1" hidden="1">
      <c r="A595" s="48" t="str">
        <f>IF((LEN('Copy paste to Here'!G599))&gt;5,((CONCATENATE('Copy paste to Here'!G599," &amp; ",'Copy paste to Here'!D599,"  &amp;  ",'Copy paste to Here'!E599))),"Empty Cell")</f>
        <v>Empty Cell</v>
      </c>
      <c r="B595" s="49">
        <f>'Copy paste to Here'!C599</f>
        <v>0</v>
      </c>
      <c r="C595" s="50"/>
      <c r="D595" s="50"/>
      <c r="E595" s="51"/>
      <c r="F595" s="51">
        <f t="shared" ref="F595:F658" si="28">D595*E595</f>
        <v>0</v>
      </c>
      <c r="G595" s="52">
        <f t="shared" ref="G595:G658" si="29">E595*$E$14</f>
        <v>0</v>
      </c>
      <c r="H595" s="55">
        <f t="shared" ref="H595:H658" si="30">D595*G595</f>
        <v>0</v>
      </c>
    </row>
    <row r="596" spans="1:8" s="54" customFormat="1" hidden="1">
      <c r="A596" s="48" t="str">
        <f>IF((LEN('Copy paste to Here'!G600))&gt;5,((CONCATENATE('Copy paste to Here'!G600," &amp; ",'Copy paste to Here'!D600,"  &amp;  ",'Copy paste to Here'!E600))),"Empty Cell")</f>
        <v>Empty Cell</v>
      </c>
      <c r="B596" s="49">
        <f>'Copy paste to Here'!C600</f>
        <v>0</v>
      </c>
      <c r="C596" s="50"/>
      <c r="D596" s="50"/>
      <c r="E596" s="51"/>
      <c r="F596" s="51">
        <f t="shared" si="28"/>
        <v>0</v>
      </c>
      <c r="G596" s="52">
        <f t="shared" si="29"/>
        <v>0</v>
      </c>
      <c r="H596" s="55">
        <f t="shared" si="30"/>
        <v>0</v>
      </c>
    </row>
    <row r="597" spans="1:8" s="54" customFormat="1" hidden="1">
      <c r="A597" s="48" t="str">
        <f>IF((LEN('Copy paste to Here'!G601))&gt;5,((CONCATENATE('Copy paste to Here'!G601," &amp; ",'Copy paste to Here'!D601,"  &amp;  ",'Copy paste to Here'!E601))),"Empty Cell")</f>
        <v>Empty Cell</v>
      </c>
      <c r="B597" s="49">
        <f>'Copy paste to Here'!C601</f>
        <v>0</v>
      </c>
      <c r="C597" s="50"/>
      <c r="D597" s="50"/>
      <c r="E597" s="51"/>
      <c r="F597" s="51">
        <f t="shared" si="28"/>
        <v>0</v>
      </c>
      <c r="G597" s="52">
        <f t="shared" si="29"/>
        <v>0</v>
      </c>
      <c r="H597" s="55">
        <f t="shared" si="30"/>
        <v>0</v>
      </c>
    </row>
    <row r="598" spans="1:8" s="54" customFormat="1" hidden="1">
      <c r="A598" s="48" t="str">
        <f>IF((LEN('Copy paste to Here'!G602))&gt;5,((CONCATENATE('Copy paste to Here'!G602," &amp; ",'Copy paste to Here'!D602,"  &amp;  ",'Copy paste to Here'!E602))),"Empty Cell")</f>
        <v>Empty Cell</v>
      </c>
      <c r="B598" s="49">
        <f>'Copy paste to Here'!C602</f>
        <v>0</v>
      </c>
      <c r="C598" s="50"/>
      <c r="D598" s="50"/>
      <c r="E598" s="51"/>
      <c r="F598" s="51">
        <f t="shared" si="28"/>
        <v>0</v>
      </c>
      <c r="G598" s="52">
        <f t="shared" si="29"/>
        <v>0</v>
      </c>
      <c r="H598" s="55">
        <f t="shared" si="30"/>
        <v>0</v>
      </c>
    </row>
    <row r="599" spans="1:8" s="54" customFormat="1" hidden="1">
      <c r="A599" s="48" t="str">
        <f>IF((LEN('Copy paste to Here'!G603))&gt;5,((CONCATENATE('Copy paste to Here'!G603," &amp; ",'Copy paste to Here'!D603,"  &amp;  ",'Copy paste to Here'!E603))),"Empty Cell")</f>
        <v>Empty Cell</v>
      </c>
      <c r="B599" s="49">
        <f>'Copy paste to Here'!C603</f>
        <v>0</v>
      </c>
      <c r="C599" s="50"/>
      <c r="D599" s="50"/>
      <c r="E599" s="51"/>
      <c r="F599" s="51">
        <f t="shared" si="28"/>
        <v>0</v>
      </c>
      <c r="G599" s="52">
        <f t="shared" si="29"/>
        <v>0</v>
      </c>
      <c r="H599" s="55">
        <f t="shared" si="30"/>
        <v>0</v>
      </c>
    </row>
    <row r="600" spans="1:8" s="54" customFormat="1" hidden="1">
      <c r="A600" s="48" t="str">
        <f>IF((LEN('Copy paste to Here'!G604))&gt;5,((CONCATENATE('Copy paste to Here'!G604," &amp; ",'Copy paste to Here'!D604,"  &amp;  ",'Copy paste to Here'!E604))),"Empty Cell")</f>
        <v>Empty Cell</v>
      </c>
      <c r="B600" s="49">
        <f>'Copy paste to Here'!C604</f>
        <v>0</v>
      </c>
      <c r="C600" s="50"/>
      <c r="D600" s="50"/>
      <c r="E600" s="51"/>
      <c r="F600" s="51">
        <f t="shared" si="28"/>
        <v>0</v>
      </c>
      <c r="G600" s="52">
        <f t="shared" si="29"/>
        <v>0</v>
      </c>
      <c r="H600" s="55">
        <f t="shared" si="30"/>
        <v>0</v>
      </c>
    </row>
    <row r="601" spans="1:8" s="54" customFormat="1" hidden="1">
      <c r="A601" s="48" t="str">
        <f>IF((LEN('Copy paste to Here'!G605))&gt;5,((CONCATENATE('Copy paste to Here'!G605," &amp; ",'Copy paste to Here'!D605,"  &amp;  ",'Copy paste to Here'!E605))),"Empty Cell")</f>
        <v>Empty Cell</v>
      </c>
      <c r="B601" s="49">
        <f>'Copy paste to Here'!C605</f>
        <v>0</v>
      </c>
      <c r="C601" s="50"/>
      <c r="D601" s="50"/>
      <c r="E601" s="51"/>
      <c r="F601" s="51">
        <f t="shared" si="28"/>
        <v>0</v>
      </c>
      <c r="G601" s="52">
        <f t="shared" si="29"/>
        <v>0</v>
      </c>
      <c r="H601" s="55">
        <f t="shared" si="30"/>
        <v>0</v>
      </c>
    </row>
    <row r="602" spans="1:8" s="54" customFormat="1" hidden="1">
      <c r="A602" s="48" t="str">
        <f>IF((LEN('Copy paste to Here'!G606))&gt;5,((CONCATENATE('Copy paste to Here'!G606," &amp; ",'Copy paste to Here'!D606,"  &amp;  ",'Copy paste to Here'!E606))),"Empty Cell")</f>
        <v>Empty Cell</v>
      </c>
      <c r="B602" s="49">
        <f>'Copy paste to Here'!C606</f>
        <v>0</v>
      </c>
      <c r="C602" s="50"/>
      <c r="D602" s="50"/>
      <c r="E602" s="51"/>
      <c r="F602" s="51">
        <f t="shared" si="28"/>
        <v>0</v>
      </c>
      <c r="G602" s="52">
        <f t="shared" si="29"/>
        <v>0</v>
      </c>
      <c r="H602" s="55">
        <f t="shared" si="30"/>
        <v>0</v>
      </c>
    </row>
    <row r="603" spans="1:8" s="54" customFormat="1" hidden="1">
      <c r="A603" s="48" t="str">
        <f>IF((LEN('Copy paste to Here'!G607))&gt;5,((CONCATENATE('Copy paste to Here'!G607," &amp; ",'Copy paste to Here'!D607,"  &amp;  ",'Copy paste to Here'!E607))),"Empty Cell")</f>
        <v>Empty Cell</v>
      </c>
      <c r="B603" s="49">
        <f>'Copy paste to Here'!C607</f>
        <v>0</v>
      </c>
      <c r="C603" s="50"/>
      <c r="D603" s="50"/>
      <c r="E603" s="51"/>
      <c r="F603" s="51">
        <f t="shared" si="28"/>
        <v>0</v>
      </c>
      <c r="G603" s="52">
        <f t="shared" si="29"/>
        <v>0</v>
      </c>
      <c r="H603" s="55">
        <f t="shared" si="30"/>
        <v>0</v>
      </c>
    </row>
    <row r="604" spans="1:8" s="54" customFormat="1" hidden="1">
      <c r="A604" s="48" t="str">
        <f>IF((LEN('Copy paste to Here'!G608))&gt;5,((CONCATENATE('Copy paste to Here'!G608," &amp; ",'Copy paste to Here'!D608,"  &amp;  ",'Copy paste to Here'!E608))),"Empty Cell")</f>
        <v>Empty Cell</v>
      </c>
      <c r="B604" s="49">
        <f>'Copy paste to Here'!C608</f>
        <v>0</v>
      </c>
      <c r="C604" s="50"/>
      <c r="D604" s="50"/>
      <c r="E604" s="51"/>
      <c r="F604" s="51">
        <f t="shared" si="28"/>
        <v>0</v>
      </c>
      <c r="G604" s="52">
        <f t="shared" si="29"/>
        <v>0</v>
      </c>
      <c r="H604" s="55">
        <f t="shared" si="30"/>
        <v>0</v>
      </c>
    </row>
    <row r="605" spans="1:8" s="54" customFormat="1" hidden="1">
      <c r="A605" s="48" t="str">
        <f>IF((LEN('Copy paste to Here'!G609))&gt;5,((CONCATENATE('Copy paste to Here'!G609," &amp; ",'Copy paste to Here'!D609,"  &amp;  ",'Copy paste to Here'!E609))),"Empty Cell")</f>
        <v>Empty Cell</v>
      </c>
      <c r="B605" s="49">
        <f>'Copy paste to Here'!C609</f>
        <v>0</v>
      </c>
      <c r="C605" s="50"/>
      <c r="D605" s="50"/>
      <c r="E605" s="51"/>
      <c r="F605" s="51">
        <f t="shared" si="28"/>
        <v>0</v>
      </c>
      <c r="G605" s="52">
        <f t="shared" si="29"/>
        <v>0</v>
      </c>
      <c r="H605" s="55">
        <f t="shared" si="30"/>
        <v>0</v>
      </c>
    </row>
    <row r="606" spans="1:8" s="54" customFormat="1" hidden="1">
      <c r="A606" s="48" t="str">
        <f>IF((LEN('Copy paste to Here'!G610))&gt;5,((CONCATENATE('Copy paste to Here'!G610," &amp; ",'Copy paste to Here'!D610,"  &amp;  ",'Copy paste to Here'!E610))),"Empty Cell")</f>
        <v>Empty Cell</v>
      </c>
      <c r="B606" s="49">
        <f>'Copy paste to Here'!C610</f>
        <v>0</v>
      </c>
      <c r="C606" s="50"/>
      <c r="D606" s="50"/>
      <c r="E606" s="51"/>
      <c r="F606" s="51">
        <f t="shared" si="28"/>
        <v>0</v>
      </c>
      <c r="G606" s="52">
        <f t="shared" si="29"/>
        <v>0</v>
      </c>
      <c r="H606" s="55">
        <f t="shared" si="30"/>
        <v>0</v>
      </c>
    </row>
    <row r="607" spans="1:8" s="54" customFormat="1" hidden="1">
      <c r="A607" s="48" t="str">
        <f>IF((LEN('Copy paste to Here'!G611))&gt;5,((CONCATENATE('Copy paste to Here'!G611," &amp; ",'Copy paste to Here'!D611,"  &amp;  ",'Copy paste to Here'!E611))),"Empty Cell")</f>
        <v>Empty Cell</v>
      </c>
      <c r="B607" s="49">
        <f>'Copy paste to Here'!C611</f>
        <v>0</v>
      </c>
      <c r="C607" s="50"/>
      <c r="D607" s="50"/>
      <c r="E607" s="51"/>
      <c r="F607" s="51">
        <f t="shared" si="28"/>
        <v>0</v>
      </c>
      <c r="G607" s="52">
        <f t="shared" si="29"/>
        <v>0</v>
      </c>
      <c r="H607" s="55">
        <f t="shared" si="30"/>
        <v>0</v>
      </c>
    </row>
    <row r="608" spans="1:8" s="54" customFormat="1" hidden="1">
      <c r="A608" s="48" t="str">
        <f>IF((LEN('Copy paste to Here'!G612))&gt;5,((CONCATENATE('Copy paste to Here'!G612," &amp; ",'Copy paste to Here'!D612,"  &amp;  ",'Copy paste to Here'!E612))),"Empty Cell")</f>
        <v>Empty Cell</v>
      </c>
      <c r="B608" s="49">
        <f>'Copy paste to Here'!C612</f>
        <v>0</v>
      </c>
      <c r="C608" s="50"/>
      <c r="D608" s="50"/>
      <c r="E608" s="51"/>
      <c r="F608" s="51">
        <f t="shared" si="28"/>
        <v>0</v>
      </c>
      <c r="G608" s="52">
        <f t="shared" si="29"/>
        <v>0</v>
      </c>
      <c r="H608" s="55">
        <f t="shared" si="30"/>
        <v>0</v>
      </c>
    </row>
    <row r="609" spans="1:8" s="54" customFormat="1" hidden="1">
      <c r="A609" s="48" t="str">
        <f>IF((LEN('Copy paste to Here'!G613))&gt;5,((CONCATENATE('Copy paste to Here'!G613," &amp; ",'Copy paste to Here'!D613,"  &amp;  ",'Copy paste to Here'!E613))),"Empty Cell")</f>
        <v>Empty Cell</v>
      </c>
      <c r="B609" s="49">
        <f>'Copy paste to Here'!C613</f>
        <v>0</v>
      </c>
      <c r="C609" s="50"/>
      <c r="D609" s="50"/>
      <c r="E609" s="51"/>
      <c r="F609" s="51">
        <f t="shared" si="28"/>
        <v>0</v>
      </c>
      <c r="G609" s="52">
        <f t="shared" si="29"/>
        <v>0</v>
      </c>
      <c r="H609" s="55">
        <f t="shared" si="30"/>
        <v>0</v>
      </c>
    </row>
    <row r="610" spans="1:8" s="54" customFormat="1" hidden="1">
      <c r="A610" s="48" t="str">
        <f>IF((LEN('Copy paste to Here'!G614))&gt;5,((CONCATENATE('Copy paste to Here'!G614," &amp; ",'Copy paste to Here'!D614,"  &amp;  ",'Copy paste to Here'!E614))),"Empty Cell")</f>
        <v>Empty Cell</v>
      </c>
      <c r="B610" s="49">
        <f>'Copy paste to Here'!C614</f>
        <v>0</v>
      </c>
      <c r="C610" s="50"/>
      <c r="D610" s="50"/>
      <c r="E610" s="51"/>
      <c r="F610" s="51">
        <f t="shared" si="28"/>
        <v>0</v>
      </c>
      <c r="G610" s="52">
        <f t="shared" si="29"/>
        <v>0</v>
      </c>
      <c r="H610" s="55">
        <f t="shared" si="30"/>
        <v>0</v>
      </c>
    </row>
    <row r="611" spans="1:8" s="54" customFormat="1" hidden="1">
      <c r="A611" s="48" t="str">
        <f>IF((LEN('Copy paste to Here'!G615))&gt;5,((CONCATENATE('Copy paste to Here'!G615," &amp; ",'Copy paste to Here'!D615,"  &amp;  ",'Copy paste to Here'!E615))),"Empty Cell")</f>
        <v>Empty Cell</v>
      </c>
      <c r="B611" s="49">
        <f>'Copy paste to Here'!C615</f>
        <v>0</v>
      </c>
      <c r="C611" s="50"/>
      <c r="D611" s="50"/>
      <c r="E611" s="51"/>
      <c r="F611" s="51">
        <f t="shared" si="28"/>
        <v>0</v>
      </c>
      <c r="G611" s="52">
        <f t="shared" si="29"/>
        <v>0</v>
      </c>
      <c r="H611" s="55">
        <f t="shared" si="30"/>
        <v>0</v>
      </c>
    </row>
    <row r="612" spans="1:8" s="54" customFormat="1" hidden="1">
      <c r="A612" s="48" t="str">
        <f>IF((LEN('Copy paste to Here'!G616))&gt;5,((CONCATENATE('Copy paste to Here'!G616," &amp; ",'Copy paste to Here'!D616,"  &amp;  ",'Copy paste to Here'!E616))),"Empty Cell")</f>
        <v>Empty Cell</v>
      </c>
      <c r="B612" s="49">
        <f>'Copy paste to Here'!C616</f>
        <v>0</v>
      </c>
      <c r="C612" s="50"/>
      <c r="D612" s="50"/>
      <c r="E612" s="51"/>
      <c r="F612" s="51">
        <f t="shared" si="28"/>
        <v>0</v>
      </c>
      <c r="G612" s="52">
        <f t="shared" si="29"/>
        <v>0</v>
      </c>
      <c r="H612" s="55">
        <f t="shared" si="30"/>
        <v>0</v>
      </c>
    </row>
    <row r="613" spans="1:8" s="54" customFormat="1" hidden="1">
      <c r="A613" s="48" t="str">
        <f>IF((LEN('Copy paste to Here'!G617))&gt;5,((CONCATENATE('Copy paste to Here'!G617," &amp; ",'Copy paste to Here'!D617,"  &amp;  ",'Copy paste to Here'!E617))),"Empty Cell")</f>
        <v>Empty Cell</v>
      </c>
      <c r="B613" s="49">
        <f>'Copy paste to Here'!C617</f>
        <v>0</v>
      </c>
      <c r="C613" s="50"/>
      <c r="D613" s="50"/>
      <c r="E613" s="51"/>
      <c r="F613" s="51">
        <f t="shared" si="28"/>
        <v>0</v>
      </c>
      <c r="G613" s="52">
        <f t="shared" si="29"/>
        <v>0</v>
      </c>
      <c r="H613" s="55">
        <f t="shared" si="30"/>
        <v>0</v>
      </c>
    </row>
    <row r="614" spans="1:8" s="54" customFormat="1" hidden="1">
      <c r="A614" s="48" t="str">
        <f>IF((LEN('Copy paste to Here'!G618))&gt;5,((CONCATENATE('Copy paste to Here'!G618," &amp; ",'Copy paste to Here'!D618,"  &amp;  ",'Copy paste to Here'!E618))),"Empty Cell")</f>
        <v>Empty Cell</v>
      </c>
      <c r="B614" s="49">
        <f>'Copy paste to Here'!C618</f>
        <v>0</v>
      </c>
      <c r="C614" s="50"/>
      <c r="D614" s="50"/>
      <c r="E614" s="51"/>
      <c r="F614" s="51">
        <f t="shared" si="28"/>
        <v>0</v>
      </c>
      <c r="G614" s="52">
        <f t="shared" si="29"/>
        <v>0</v>
      </c>
      <c r="H614" s="55">
        <f t="shared" si="30"/>
        <v>0</v>
      </c>
    </row>
    <row r="615" spans="1:8" s="54" customFormat="1" hidden="1">
      <c r="A615" s="48" t="str">
        <f>IF((LEN('Copy paste to Here'!G619))&gt;5,((CONCATENATE('Copy paste to Here'!G619," &amp; ",'Copy paste to Here'!D619,"  &amp;  ",'Copy paste to Here'!E619))),"Empty Cell")</f>
        <v>Empty Cell</v>
      </c>
      <c r="B615" s="49">
        <f>'Copy paste to Here'!C619</f>
        <v>0</v>
      </c>
      <c r="C615" s="50"/>
      <c r="D615" s="50"/>
      <c r="E615" s="51"/>
      <c r="F615" s="51">
        <f t="shared" si="28"/>
        <v>0</v>
      </c>
      <c r="G615" s="52">
        <f t="shared" si="29"/>
        <v>0</v>
      </c>
      <c r="H615" s="55">
        <f t="shared" si="30"/>
        <v>0</v>
      </c>
    </row>
    <row r="616" spans="1:8" s="54" customFormat="1" hidden="1">
      <c r="A616" s="48" t="str">
        <f>IF((LEN('Copy paste to Here'!G620))&gt;5,((CONCATENATE('Copy paste to Here'!G620," &amp; ",'Copy paste to Here'!D620,"  &amp;  ",'Copy paste to Here'!E620))),"Empty Cell")</f>
        <v>Empty Cell</v>
      </c>
      <c r="B616" s="49">
        <f>'Copy paste to Here'!C620</f>
        <v>0</v>
      </c>
      <c r="C616" s="50"/>
      <c r="D616" s="50"/>
      <c r="E616" s="51"/>
      <c r="F616" s="51">
        <f t="shared" si="28"/>
        <v>0</v>
      </c>
      <c r="G616" s="52">
        <f t="shared" si="29"/>
        <v>0</v>
      </c>
      <c r="H616" s="55">
        <f t="shared" si="30"/>
        <v>0</v>
      </c>
    </row>
    <row r="617" spans="1:8" s="54" customFormat="1" hidden="1">
      <c r="A617" s="48" t="str">
        <f>IF((LEN('Copy paste to Here'!G621))&gt;5,((CONCATENATE('Copy paste to Here'!G621," &amp; ",'Copy paste to Here'!D621,"  &amp;  ",'Copy paste to Here'!E621))),"Empty Cell")</f>
        <v>Empty Cell</v>
      </c>
      <c r="B617" s="49">
        <f>'Copy paste to Here'!C621</f>
        <v>0</v>
      </c>
      <c r="C617" s="50"/>
      <c r="D617" s="50"/>
      <c r="E617" s="51"/>
      <c r="F617" s="51">
        <f t="shared" si="28"/>
        <v>0</v>
      </c>
      <c r="G617" s="52">
        <f t="shared" si="29"/>
        <v>0</v>
      </c>
      <c r="H617" s="55">
        <f t="shared" si="30"/>
        <v>0</v>
      </c>
    </row>
    <row r="618" spans="1:8" s="54" customFormat="1" hidden="1">
      <c r="A618" s="48" t="str">
        <f>IF((LEN('Copy paste to Here'!G622))&gt;5,((CONCATENATE('Copy paste to Here'!G622," &amp; ",'Copy paste to Here'!D622,"  &amp;  ",'Copy paste to Here'!E622))),"Empty Cell")</f>
        <v>Empty Cell</v>
      </c>
      <c r="B618" s="49">
        <f>'Copy paste to Here'!C622</f>
        <v>0</v>
      </c>
      <c r="C618" s="50"/>
      <c r="D618" s="50"/>
      <c r="E618" s="51"/>
      <c r="F618" s="51">
        <f t="shared" si="28"/>
        <v>0</v>
      </c>
      <c r="G618" s="52">
        <f t="shared" si="29"/>
        <v>0</v>
      </c>
      <c r="H618" s="55">
        <f t="shared" si="30"/>
        <v>0</v>
      </c>
    </row>
    <row r="619" spans="1:8" s="54" customFormat="1" hidden="1">
      <c r="A619" s="48" t="str">
        <f>IF((LEN('Copy paste to Here'!G623))&gt;5,((CONCATENATE('Copy paste to Here'!G623," &amp; ",'Copy paste to Here'!D623,"  &amp;  ",'Copy paste to Here'!E623))),"Empty Cell")</f>
        <v>Empty Cell</v>
      </c>
      <c r="B619" s="49">
        <f>'Copy paste to Here'!C623</f>
        <v>0</v>
      </c>
      <c r="C619" s="50"/>
      <c r="D619" s="50"/>
      <c r="E619" s="51"/>
      <c r="F619" s="51">
        <f t="shared" si="28"/>
        <v>0</v>
      </c>
      <c r="G619" s="52">
        <f t="shared" si="29"/>
        <v>0</v>
      </c>
      <c r="H619" s="55">
        <f t="shared" si="30"/>
        <v>0</v>
      </c>
    </row>
    <row r="620" spans="1:8" s="54" customFormat="1" hidden="1">
      <c r="A620" s="48" t="str">
        <f>IF((LEN('Copy paste to Here'!G624))&gt;5,((CONCATENATE('Copy paste to Here'!G624," &amp; ",'Copy paste to Here'!D624,"  &amp;  ",'Copy paste to Here'!E624))),"Empty Cell")</f>
        <v>Empty Cell</v>
      </c>
      <c r="B620" s="49">
        <f>'Copy paste to Here'!C624</f>
        <v>0</v>
      </c>
      <c r="C620" s="50"/>
      <c r="D620" s="50"/>
      <c r="E620" s="51"/>
      <c r="F620" s="51">
        <f t="shared" si="28"/>
        <v>0</v>
      </c>
      <c r="G620" s="52">
        <f t="shared" si="29"/>
        <v>0</v>
      </c>
      <c r="H620" s="55">
        <f t="shared" si="30"/>
        <v>0</v>
      </c>
    </row>
    <row r="621" spans="1:8" s="54" customFormat="1" hidden="1">
      <c r="A621" s="48" t="str">
        <f>IF((LEN('Copy paste to Here'!G625))&gt;5,((CONCATENATE('Copy paste to Here'!G625," &amp; ",'Copy paste to Here'!D625,"  &amp;  ",'Copy paste to Here'!E625))),"Empty Cell")</f>
        <v>Empty Cell</v>
      </c>
      <c r="B621" s="49">
        <f>'Copy paste to Here'!C625</f>
        <v>0</v>
      </c>
      <c r="C621" s="50"/>
      <c r="D621" s="50"/>
      <c r="E621" s="51"/>
      <c r="F621" s="51">
        <f t="shared" si="28"/>
        <v>0</v>
      </c>
      <c r="G621" s="52">
        <f t="shared" si="29"/>
        <v>0</v>
      </c>
      <c r="H621" s="55">
        <f t="shared" si="30"/>
        <v>0</v>
      </c>
    </row>
    <row r="622" spans="1:8" s="54" customFormat="1" hidden="1">
      <c r="A622" s="48" t="str">
        <f>IF((LEN('Copy paste to Here'!G626))&gt;5,((CONCATENATE('Copy paste to Here'!G626," &amp; ",'Copy paste to Here'!D626,"  &amp;  ",'Copy paste to Here'!E626))),"Empty Cell")</f>
        <v>Empty Cell</v>
      </c>
      <c r="B622" s="49">
        <f>'Copy paste to Here'!C626</f>
        <v>0</v>
      </c>
      <c r="C622" s="50"/>
      <c r="D622" s="50"/>
      <c r="E622" s="51"/>
      <c r="F622" s="51">
        <f t="shared" si="28"/>
        <v>0</v>
      </c>
      <c r="G622" s="52">
        <f t="shared" si="29"/>
        <v>0</v>
      </c>
      <c r="H622" s="55">
        <f t="shared" si="30"/>
        <v>0</v>
      </c>
    </row>
    <row r="623" spans="1:8" s="54" customFormat="1" hidden="1">
      <c r="A623" s="48" t="str">
        <f>IF((LEN('Copy paste to Here'!G627))&gt;5,((CONCATENATE('Copy paste to Here'!G627," &amp; ",'Copy paste to Here'!D627,"  &amp;  ",'Copy paste to Here'!E627))),"Empty Cell")</f>
        <v>Empty Cell</v>
      </c>
      <c r="B623" s="49">
        <f>'Copy paste to Here'!C627</f>
        <v>0</v>
      </c>
      <c r="C623" s="50"/>
      <c r="D623" s="50"/>
      <c r="E623" s="51"/>
      <c r="F623" s="51">
        <f t="shared" si="28"/>
        <v>0</v>
      </c>
      <c r="G623" s="52">
        <f t="shared" si="29"/>
        <v>0</v>
      </c>
      <c r="H623" s="55">
        <f t="shared" si="30"/>
        <v>0</v>
      </c>
    </row>
    <row r="624" spans="1:8" s="54" customFormat="1" hidden="1">
      <c r="A624" s="48" t="str">
        <f>IF((LEN('Copy paste to Here'!G628))&gt;5,((CONCATENATE('Copy paste to Here'!G628," &amp; ",'Copy paste to Here'!D628,"  &amp;  ",'Copy paste to Here'!E628))),"Empty Cell")</f>
        <v>Empty Cell</v>
      </c>
      <c r="B624" s="49">
        <f>'Copy paste to Here'!C628</f>
        <v>0</v>
      </c>
      <c r="C624" s="50"/>
      <c r="D624" s="50"/>
      <c r="E624" s="51"/>
      <c r="F624" s="51">
        <f t="shared" si="28"/>
        <v>0</v>
      </c>
      <c r="G624" s="52">
        <f t="shared" si="29"/>
        <v>0</v>
      </c>
      <c r="H624" s="55">
        <f t="shared" si="30"/>
        <v>0</v>
      </c>
    </row>
    <row r="625" spans="1:8" s="54" customFormat="1" hidden="1">
      <c r="A625" s="48" t="str">
        <f>IF((LEN('Copy paste to Here'!G629))&gt;5,((CONCATENATE('Copy paste to Here'!G629," &amp; ",'Copy paste to Here'!D629,"  &amp;  ",'Copy paste to Here'!E629))),"Empty Cell")</f>
        <v>Empty Cell</v>
      </c>
      <c r="B625" s="49">
        <f>'Copy paste to Here'!C629</f>
        <v>0</v>
      </c>
      <c r="C625" s="50"/>
      <c r="D625" s="50"/>
      <c r="E625" s="51"/>
      <c r="F625" s="51">
        <f t="shared" si="28"/>
        <v>0</v>
      </c>
      <c r="G625" s="52">
        <f t="shared" si="29"/>
        <v>0</v>
      </c>
      <c r="H625" s="55">
        <f t="shared" si="30"/>
        <v>0</v>
      </c>
    </row>
    <row r="626" spans="1:8" s="54" customFormat="1" hidden="1">
      <c r="A626" s="48" t="str">
        <f>IF((LEN('Copy paste to Here'!G630))&gt;5,((CONCATENATE('Copy paste to Here'!G630," &amp; ",'Copy paste to Here'!D630,"  &amp;  ",'Copy paste to Here'!E630))),"Empty Cell")</f>
        <v>Empty Cell</v>
      </c>
      <c r="B626" s="49">
        <f>'Copy paste to Here'!C630</f>
        <v>0</v>
      </c>
      <c r="C626" s="50"/>
      <c r="D626" s="50"/>
      <c r="E626" s="51"/>
      <c r="F626" s="51">
        <f t="shared" si="28"/>
        <v>0</v>
      </c>
      <c r="G626" s="52">
        <f t="shared" si="29"/>
        <v>0</v>
      </c>
      <c r="H626" s="55">
        <f t="shared" si="30"/>
        <v>0</v>
      </c>
    </row>
    <row r="627" spans="1:8" s="54" customFormat="1" hidden="1">
      <c r="A627" s="48" t="str">
        <f>IF((LEN('Copy paste to Here'!G631))&gt;5,((CONCATENATE('Copy paste to Here'!G631," &amp; ",'Copy paste to Here'!D631,"  &amp;  ",'Copy paste to Here'!E631))),"Empty Cell")</f>
        <v>Empty Cell</v>
      </c>
      <c r="B627" s="49">
        <f>'Copy paste to Here'!C631</f>
        <v>0</v>
      </c>
      <c r="C627" s="50"/>
      <c r="D627" s="50"/>
      <c r="E627" s="51"/>
      <c r="F627" s="51">
        <f t="shared" si="28"/>
        <v>0</v>
      </c>
      <c r="G627" s="52">
        <f t="shared" si="29"/>
        <v>0</v>
      </c>
      <c r="H627" s="55">
        <f t="shared" si="30"/>
        <v>0</v>
      </c>
    </row>
    <row r="628" spans="1:8" s="54" customFormat="1" hidden="1">
      <c r="A628" s="48" t="str">
        <f>IF((LEN('Copy paste to Here'!G632))&gt;5,((CONCATENATE('Copy paste to Here'!G632," &amp; ",'Copy paste to Here'!D632,"  &amp;  ",'Copy paste to Here'!E632))),"Empty Cell")</f>
        <v>Empty Cell</v>
      </c>
      <c r="B628" s="49">
        <f>'Copy paste to Here'!C632</f>
        <v>0</v>
      </c>
      <c r="C628" s="50"/>
      <c r="D628" s="50"/>
      <c r="E628" s="51"/>
      <c r="F628" s="51">
        <f t="shared" si="28"/>
        <v>0</v>
      </c>
      <c r="G628" s="52">
        <f t="shared" si="29"/>
        <v>0</v>
      </c>
      <c r="H628" s="55">
        <f t="shared" si="30"/>
        <v>0</v>
      </c>
    </row>
    <row r="629" spans="1:8" s="54" customFormat="1" hidden="1">
      <c r="A629" s="48" t="str">
        <f>IF((LEN('Copy paste to Here'!G633))&gt;5,((CONCATENATE('Copy paste to Here'!G633," &amp; ",'Copy paste to Here'!D633,"  &amp;  ",'Copy paste to Here'!E633))),"Empty Cell")</f>
        <v>Empty Cell</v>
      </c>
      <c r="B629" s="49">
        <f>'Copy paste to Here'!C633</f>
        <v>0</v>
      </c>
      <c r="C629" s="50"/>
      <c r="D629" s="50"/>
      <c r="E629" s="51"/>
      <c r="F629" s="51">
        <f t="shared" si="28"/>
        <v>0</v>
      </c>
      <c r="G629" s="52">
        <f t="shared" si="29"/>
        <v>0</v>
      </c>
      <c r="H629" s="55">
        <f t="shared" si="30"/>
        <v>0</v>
      </c>
    </row>
    <row r="630" spans="1:8" s="54" customFormat="1" hidden="1">
      <c r="A630" s="48" t="str">
        <f>IF((LEN('Copy paste to Here'!G634))&gt;5,((CONCATENATE('Copy paste to Here'!G634," &amp; ",'Copy paste to Here'!D634,"  &amp;  ",'Copy paste to Here'!E634))),"Empty Cell")</f>
        <v>Empty Cell</v>
      </c>
      <c r="B630" s="49">
        <f>'Copy paste to Here'!C634</f>
        <v>0</v>
      </c>
      <c r="C630" s="50"/>
      <c r="D630" s="50"/>
      <c r="E630" s="51"/>
      <c r="F630" s="51">
        <f t="shared" si="28"/>
        <v>0</v>
      </c>
      <c r="G630" s="52">
        <f t="shared" si="29"/>
        <v>0</v>
      </c>
      <c r="H630" s="55">
        <f t="shared" si="30"/>
        <v>0</v>
      </c>
    </row>
    <row r="631" spans="1:8" s="54" customFormat="1" hidden="1">
      <c r="A631" s="48" t="str">
        <f>IF((LEN('Copy paste to Here'!G635))&gt;5,((CONCATENATE('Copy paste to Here'!G635," &amp; ",'Copy paste to Here'!D635,"  &amp;  ",'Copy paste to Here'!E635))),"Empty Cell")</f>
        <v>Empty Cell</v>
      </c>
      <c r="B631" s="49">
        <f>'Copy paste to Here'!C635</f>
        <v>0</v>
      </c>
      <c r="C631" s="50"/>
      <c r="D631" s="50"/>
      <c r="E631" s="51"/>
      <c r="F631" s="51">
        <f t="shared" si="28"/>
        <v>0</v>
      </c>
      <c r="G631" s="52">
        <f t="shared" si="29"/>
        <v>0</v>
      </c>
      <c r="H631" s="55">
        <f t="shared" si="30"/>
        <v>0</v>
      </c>
    </row>
    <row r="632" spans="1:8" s="54" customFormat="1" hidden="1">
      <c r="A632" s="48" t="str">
        <f>IF((LEN('Copy paste to Here'!G636))&gt;5,((CONCATENATE('Copy paste to Here'!G636," &amp; ",'Copy paste to Here'!D636,"  &amp;  ",'Copy paste to Here'!E636))),"Empty Cell")</f>
        <v>Empty Cell</v>
      </c>
      <c r="B632" s="49">
        <f>'Copy paste to Here'!C636</f>
        <v>0</v>
      </c>
      <c r="C632" s="50"/>
      <c r="D632" s="50"/>
      <c r="E632" s="51"/>
      <c r="F632" s="51">
        <f t="shared" si="28"/>
        <v>0</v>
      </c>
      <c r="G632" s="52">
        <f t="shared" si="29"/>
        <v>0</v>
      </c>
      <c r="H632" s="55">
        <f t="shared" si="30"/>
        <v>0</v>
      </c>
    </row>
    <row r="633" spans="1:8" s="54" customFormat="1" hidden="1">
      <c r="A633" s="48" t="str">
        <f>IF((LEN('Copy paste to Here'!G637))&gt;5,((CONCATENATE('Copy paste to Here'!G637," &amp; ",'Copy paste to Here'!D637,"  &amp;  ",'Copy paste to Here'!E637))),"Empty Cell")</f>
        <v>Empty Cell</v>
      </c>
      <c r="B633" s="49">
        <f>'Copy paste to Here'!C637</f>
        <v>0</v>
      </c>
      <c r="C633" s="50"/>
      <c r="D633" s="50"/>
      <c r="E633" s="51"/>
      <c r="F633" s="51">
        <f t="shared" si="28"/>
        <v>0</v>
      </c>
      <c r="G633" s="52">
        <f t="shared" si="29"/>
        <v>0</v>
      </c>
      <c r="H633" s="55">
        <f t="shared" si="30"/>
        <v>0</v>
      </c>
    </row>
    <row r="634" spans="1:8" s="54" customFormat="1" hidden="1">
      <c r="A634" s="48" t="str">
        <f>IF((LEN('Copy paste to Here'!G638))&gt;5,((CONCATENATE('Copy paste to Here'!G638," &amp; ",'Copy paste to Here'!D638,"  &amp;  ",'Copy paste to Here'!E638))),"Empty Cell")</f>
        <v>Empty Cell</v>
      </c>
      <c r="B634" s="49">
        <f>'Copy paste to Here'!C638</f>
        <v>0</v>
      </c>
      <c r="C634" s="50"/>
      <c r="D634" s="50"/>
      <c r="E634" s="51"/>
      <c r="F634" s="51">
        <f t="shared" si="28"/>
        <v>0</v>
      </c>
      <c r="G634" s="52">
        <f t="shared" si="29"/>
        <v>0</v>
      </c>
      <c r="H634" s="55">
        <f t="shared" si="30"/>
        <v>0</v>
      </c>
    </row>
    <row r="635" spans="1:8" s="54" customFormat="1" hidden="1">
      <c r="A635" s="48" t="str">
        <f>IF((LEN('Copy paste to Here'!G639))&gt;5,((CONCATENATE('Copy paste to Here'!G639," &amp; ",'Copy paste to Here'!D639,"  &amp;  ",'Copy paste to Here'!E639))),"Empty Cell")</f>
        <v>Empty Cell</v>
      </c>
      <c r="B635" s="49">
        <f>'Copy paste to Here'!C639</f>
        <v>0</v>
      </c>
      <c r="C635" s="50"/>
      <c r="D635" s="50"/>
      <c r="E635" s="51"/>
      <c r="F635" s="51">
        <f t="shared" si="28"/>
        <v>0</v>
      </c>
      <c r="G635" s="52">
        <f t="shared" si="29"/>
        <v>0</v>
      </c>
      <c r="H635" s="55">
        <f t="shared" si="30"/>
        <v>0</v>
      </c>
    </row>
    <row r="636" spans="1:8" s="54" customFormat="1" hidden="1">
      <c r="A636" s="48" t="str">
        <f>IF((LEN('Copy paste to Here'!G640))&gt;5,((CONCATENATE('Copy paste to Here'!G640," &amp; ",'Copy paste to Here'!D640,"  &amp;  ",'Copy paste to Here'!E640))),"Empty Cell")</f>
        <v>Empty Cell</v>
      </c>
      <c r="B636" s="49">
        <f>'Copy paste to Here'!C640</f>
        <v>0</v>
      </c>
      <c r="C636" s="50"/>
      <c r="D636" s="50"/>
      <c r="E636" s="51"/>
      <c r="F636" s="51">
        <f t="shared" si="28"/>
        <v>0</v>
      </c>
      <c r="G636" s="52">
        <f t="shared" si="29"/>
        <v>0</v>
      </c>
      <c r="H636" s="55">
        <f t="shared" si="30"/>
        <v>0</v>
      </c>
    </row>
    <row r="637" spans="1:8" s="54" customFormat="1" hidden="1">
      <c r="A637" s="48" t="str">
        <f>IF((LEN('Copy paste to Here'!G641))&gt;5,((CONCATENATE('Copy paste to Here'!G641," &amp; ",'Copy paste to Here'!D641,"  &amp;  ",'Copy paste to Here'!E641))),"Empty Cell")</f>
        <v>Empty Cell</v>
      </c>
      <c r="B637" s="49">
        <f>'Copy paste to Here'!C641</f>
        <v>0</v>
      </c>
      <c r="C637" s="50"/>
      <c r="D637" s="50"/>
      <c r="E637" s="51"/>
      <c r="F637" s="51">
        <f t="shared" si="28"/>
        <v>0</v>
      </c>
      <c r="G637" s="52">
        <f t="shared" si="29"/>
        <v>0</v>
      </c>
      <c r="H637" s="55">
        <f t="shared" si="30"/>
        <v>0</v>
      </c>
    </row>
    <row r="638" spans="1:8" s="54" customFormat="1" hidden="1">
      <c r="A638" s="48" t="str">
        <f>IF((LEN('Copy paste to Here'!G642))&gt;5,((CONCATENATE('Copy paste to Here'!G642," &amp; ",'Copy paste to Here'!D642,"  &amp;  ",'Copy paste to Here'!E642))),"Empty Cell")</f>
        <v>Empty Cell</v>
      </c>
      <c r="B638" s="49">
        <f>'Copy paste to Here'!C642</f>
        <v>0</v>
      </c>
      <c r="C638" s="50"/>
      <c r="D638" s="50"/>
      <c r="E638" s="51"/>
      <c r="F638" s="51">
        <f t="shared" si="28"/>
        <v>0</v>
      </c>
      <c r="G638" s="52">
        <f t="shared" si="29"/>
        <v>0</v>
      </c>
      <c r="H638" s="55">
        <f t="shared" si="30"/>
        <v>0</v>
      </c>
    </row>
    <row r="639" spans="1:8" s="54" customFormat="1" hidden="1">
      <c r="A639" s="48" t="str">
        <f>IF((LEN('Copy paste to Here'!G643))&gt;5,((CONCATENATE('Copy paste to Here'!G643," &amp; ",'Copy paste to Here'!D643,"  &amp;  ",'Copy paste to Here'!E643))),"Empty Cell")</f>
        <v>Empty Cell</v>
      </c>
      <c r="B639" s="49">
        <f>'Copy paste to Here'!C643</f>
        <v>0</v>
      </c>
      <c r="C639" s="50"/>
      <c r="D639" s="50"/>
      <c r="E639" s="51"/>
      <c r="F639" s="51">
        <f t="shared" si="28"/>
        <v>0</v>
      </c>
      <c r="G639" s="52">
        <f t="shared" si="29"/>
        <v>0</v>
      </c>
      <c r="H639" s="55">
        <f t="shared" si="30"/>
        <v>0</v>
      </c>
    </row>
    <row r="640" spans="1:8" s="54" customFormat="1" hidden="1">
      <c r="A640" s="48" t="str">
        <f>IF((LEN('Copy paste to Here'!G644))&gt;5,((CONCATENATE('Copy paste to Here'!G644," &amp; ",'Copy paste to Here'!D644,"  &amp;  ",'Copy paste to Here'!E644))),"Empty Cell")</f>
        <v>Empty Cell</v>
      </c>
      <c r="B640" s="49">
        <f>'Copy paste to Here'!C644</f>
        <v>0</v>
      </c>
      <c r="C640" s="50"/>
      <c r="D640" s="50"/>
      <c r="E640" s="51"/>
      <c r="F640" s="51">
        <f t="shared" si="28"/>
        <v>0</v>
      </c>
      <c r="G640" s="52">
        <f t="shared" si="29"/>
        <v>0</v>
      </c>
      <c r="H640" s="55">
        <f t="shared" si="30"/>
        <v>0</v>
      </c>
    </row>
    <row r="641" spans="1:8" s="54" customFormat="1" hidden="1">
      <c r="A641" s="48" t="str">
        <f>IF((LEN('Copy paste to Here'!G645))&gt;5,((CONCATENATE('Copy paste to Here'!G645," &amp; ",'Copy paste to Here'!D645,"  &amp;  ",'Copy paste to Here'!E645))),"Empty Cell")</f>
        <v>Empty Cell</v>
      </c>
      <c r="B641" s="49">
        <f>'Copy paste to Here'!C645</f>
        <v>0</v>
      </c>
      <c r="C641" s="50"/>
      <c r="D641" s="50"/>
      <c r="E641" s="51"/>
      <c r="F641" s="51">
        <f t="shared" si="28"/>
        <v>0</v>
      </c>
      <c r="G641" s="52">
        <f t="shared" si="29"/>
        <v>0</v>
      </c>
      <c r="H641" s="55">
        <f t="shared" si="30"/>
        <v>0</v>
      </c>
    </row>
    <row r="642" spans="1:8" s="54" customFormat="1" hidden="1">
      <c r="A642" s="48" t="str">
        <f>IF((LEN('Copy paste to Here'!G646))&gt;5,((CONCATENATE('Copy paste to Here'!G646," &amp; ",'Copy paste to Here'!D646,"  &amp;  ",'Copy paste to Here'!E646))),"Empty Cell")</f>
        <v>Empty Cell</v>
      </c>
      <c r="B642" s="49">
        <f>'Copy paste to Here'!C646</f>
        <v>0</v>
      </c>
      <c r="C642" s="50"/>
      <c r="D642" s="50"/>
      <c r="E642" s="51"/>
      <c r="F642" s="51">
        <f t="shared" si="28"/>
        <v>0</v>
      </c>
      <c r="G642" s="52">
        <f t="shared" si="29"/>
        <v>0</v>
      </c>
      <c r="H642" s="55">
        <f t="shared" si="30"/>
        <v>0</v>
      </c>
    </row>
    <row r="643" spans="1:8" s="54" customFormat="1" hidden="1">
      <c r="A643" s="48" t="str">
        <f>IF((LEN('Copy paste to Here'!G647))&gt;5,((CONCATENATE('Copy paste to Here'!G647," &amp; ",'Copy paste to Here'!D647,"  &amp;  ",'Copy paste to Here'!E647))),"Empty Cell")</f>
        <v>Empty Cell</v>
      </c>
      <c r="B643" s="49">
        <f>'Copy paste to Here'!C647</f>
        <v>0</v>
      </c>
      <c r="C643" s="50"/>
      <c r="D643" s="50"/>
      <c r="E643" s="51"/>
      <c r="F643" s="51">
        <f t="shared" si="28"/>
        <v>0</v>
      </c>
      <c r="G643" s="52">
        <f t="shared" si="29"/>
        <v>0</v>
      </c>
      <c r="H643" s="55">
        <f t="shared" si="30"/>
        <v>0</v>
      </c>
    </row>
    <row r="644" spans="1:8" s="54" customFormat="1" hidden="1">
      <c r="A644" s="48" t="str">
        <f>IF((LEN('Copy paste to Here'!G648))&gt;5,((CONCATENATE('Copy paste to Here'!G648," &amp; ",'Copy paste to Here'!D648,"  &amp;  ",'Copy paste to Here'!E648))),"Empty Cell")</f>
        <v>Empty Cell</v>
      </c>
      <c r="B644" s="49">
        <f>'Copy paste to Here'!C648</f>
        <v>0</v>
      </c>
      <c r="C644" s="50"/>
      <c r="D644" s="50"/>
      <c r="E644" s="51"/>
      <c r="F644" s="51">
        <f t="shared" si="28"/>
        <v>0</v>
      </c>
      <c r="G644" s="52">
        <f t="shared" si="29"/>
        <v>0</v>
      </c>
      <c r="H644" s="55">
        <f t="shared" si="30"/>
        <v>0</v>
      </c>
    </row>
    <row r="645" spans="1:8" s="54" customFormat="1" hidden="1">
      <c r="A645" s="48" t="str">
        <f>IF((LEN('Copy paste to Here'!G649))&gt;5,((CONCATENATE('Copy paste to Here'!G649," &amp; ",'Copy paste to Here'!D649,"  &amp;  ",'Copy paste to Here'!E649))),"Empty Cell")</f>
        <v>Empty Cell</v>
      </c>
      <c r="B645" s="49">
        <f>'Copy paste to Here'!C649</f>
        <v>0</v>
      </c>
      <c r="C645" s="50"/>
      <c r="D645" s="50"/>
      <c r="E645" s="51"/>
      <c r="F645" s="51">
        <f t="shared" si="28"/>
        <v>0</v>
      </c>
      <c r="G645" s="52">
        <f t="shared" si="29"/>
        <v>0</v>
      </c>
      <c r="H645" s="55">
        <f t="shared" si="30"/>
        <v>0</v>
      </c>
    </row>
    <row r="646" spans="1:8" s="54" customFormat="1" hidden="1">
      <c r="A646" s="48" t="str">
        <f>IF((LEN('Copy paste to Here'!G650))&gt;5,((CONCATENATE('Copy paste to Here'!G650," &amp; ",'Copy paste to Here'!D650,"  &amp;  ",'Copy paste to Here'!E650))),"Empty Cell")</f>
        <v>Empty Cell</v>
      </c>
      <c r="B646" s="49">
        <f>'Copy paste to Here'!C650</f>
        <v>0</v>
      </c>
      <c r="C646" s="50"/>
      <c r="D646" s="50"/>
      <c r="E646" s="51"/>
      <c r="F646" s="51">
        <f t="shared" si="28"/>
        <v>0</v>
      </c>
      <c r="G646" s="52">
        <f t="shared" si="29"/>
        <v>0</v>
      </c>
      <c r="H646" s="55">
        <f t="shared" si="30"/>
        <v>0</v>
      </c>
    </row>
    <row r="647" spans="1:8" s="54" customFormat="1" hidden="1">
      <c r="A647" s="48" t="str">
        <f>IF((LEN('Copy paste to Here'!G651))&gt;5,((CONCATENATE('Copy paste to Here'!G651," &amp; ",'Copy paste to Here'!D651,"  &amp;  ",'Copy paste to Here'!E651))),"Empty Cell")</f>
        <v>Empty Cell</v>
      </c>
      <c r="B647" s="49">
        <f>'Copy paste to Here'!C651</f>
        <v>0</v>
      </c>
      <c r="C647" s="50"/>
      <c r="D647" s="50"/>
      <c r="E647" s="51"/>
      <c r="F647" s="51">
        <f t="shared" si="28"/>
        <v>0</v>
      </c>
      <c r="G647" s="52">
        <f t="shared" si="29"/>
        <v>0</v>
      </c>
      <c r="H647" s="55">
        <f t="shared" si="30"/>
        <v>0</v>
      </c>
    </row>
    <row r="648" spans="1:8" s="54" customFormat="1" hidden="1">
      <c r="A648" s="48" t="str">
        <f>IF((LEN('Copy paste to Here'!G652))&gt;5,((CONCATENATE('Copy paste to Here'!G652," &amp; ",'Copy paste to Here'!D652,"  &amp;  ",'Copy paste to Here'!E652))),"Empty Cell")</f>
        <v>Empty Cell</v>
      </c>
      <c r="B648" s="49">
        <f>'Copy paste to Here'!C652</f>
        <v>0</v>
      </c>
      <c r="C648" s="50"/>
      <c r="D648" s="50"/>
      <c r="E648" s="51"/>
      <c r="F648" s="51">
        <f t="shared" si="28"/>
        <v>0</v>
      </c>
      <c r="G648" s="52">
        <f t="shared" si="29"/>
        <v>0</v>
      </c>
      <c r="H648" s="55">
        <f t="shared" si="30"/>
        <v>0</v>
      </c>
    </row>
    <row r="649" spans="1:8" s="54" customFormat="1" hidden="1">
      <c r="A649" s="48" t="str">
        <f>IF((LEN('Copy paste to Here'!G653))&gt;5,((CONCATENATE('Copy paste to Here'!G653," &amp; ",'Copy paste to Here'!D653,"  &amp;  ",'Copy paste to Here'!E653))),"Empty Cell")</f>
        <v>Empty Cell</v>
      </c>
      <c r="B649" s="49">
        <f>'Copy paste to Here'!C653</f>
        <v>0</v>
      </c>
      <c r="C649" s="50"/>
      <c r="D649" s="50"/>
      <c r="E649" s="51"/>
      <c r="F649" s="51">
        <f t="shared" si="28"/>
        <v>0</v>
      </c>
      <c r="G649" s="52">
        <f t="shared" si="29"/>
        <v>0</v>
      </c>
      <c r="H649" s="55">
        <f t="shared" si="30"/>
        <v>0</v>
      </c>
    </row>
    <row r="650" spans="1:8" s="54" customFormat="1" hidden="1">
      <c r="A650" s="48" t="str">
        <f>IF((LEN('Copy paste to Here'!G654))&gt;5,((CONCATENATE('Copy paste to Here'!G654," &amp; ",'Copy paste to Here'!D654,"  &amp;  ",'Copy paste to Here'!E654))),"Empty Cell")</f>
        <v>Empty Cell</v>
      </c>
      <c r="B650" s="49">
        <f>'Copy paste to Here'!C654</f>
        <v>0</v>
      </c>
      <c r="C650" s="50"/>
      <c r="D650" s="50"/>
      <c r="E650" s="51"/>
      <c r="F650" s="51">
        <f t="shared" si="28"/>
        <v>0</v>
      </c>
      <c r="G650" s="52">
        <f t="shared" si="29"/>
        <v>0</v>
      </c>
      <c r="H650" s="55">
        <f t="shared" si="30"/>
        <v>0</v>
      </c>
    </row>
    <row r="651" spans="1:8" s="54" customFormat="1" hidden="1">
      <c r="A651" s="48" t="str">
        <f>IF((LEN('Copy paste to Here'!G655))&gt;5,((CONCATENATE('Copy paste to Here'!G655," &amp; ",'Copy paste to Here'!D655,"  &amp;  ",'Copy paste to Here'!E655))),"Empty Cell")</f>
        <v>Empty Cell</v>
      </c>
      <c r="B651" s="49">
        <f>'Copy paste to Here'!C655</f>
        <v>0</v>
      </c>
      <c r="C651" s="50"/>
      <c r="D651" s="50"/>
      <c r="E651" s="51"/>
      <c r="F651" s="51">
        <f t="shared" si="28"/>
        <v>0</v>
      </c>
      <c r="G651" s="52">
        <f t="shared" si="29"/>
        <v>0</v>
      </c>
      <c r="H651" s="55">
        <f t="shared" si="30"/>
        <v>0</v>
      </c>
    </row>
    <row r="652" spans="1:8" s="54" customFormat="1" hidden="1">
      <c r="A652" s="48" t="str">
        <f>IF((LEN('Copy paste to Here'!G656))&gt;5,((CONCATENATE('Copy paste to Here'!G656," &amp; ",'Copy paste to Here'!D656,"  &amp;  ",'Copy paste to Here'!E656))),"Empty Cell")</f>
        <v>Empty Cell</v>
      </c>
      <c r="B652" s="49">
        <f>'Copy paste to Here'!C656</f>
        <v>0</v>
      </c>
      <c r="C652" s="50"/>
      <c r="D652" s="50"/>
      <c r="E652" s="51"/>
      <c r="F652" s="51">
        <f t="shared" si="28"/>
        <v>0</v>
      </c>
      <c r="G652" s="52">
        <f t="shared" si="29"/>
        <v>0</v>
      </c>
      <c r="H652" s="55">
        <f t="shared" si="30"/>
        <v>0</v>
      </c>
    </row>
    <row r="653" spans="1:8" s="54" customFormat="1" hidden="1">
      <c r="A653" s="48" t="str">
        <f>IF((LEN('Copy paste to Here'!G657))&gt;5,((CONCATENATE('Copy paste to Here'!G657," &amp; ",'Copy paste to Here'!D657,"  &amp;  ",'Copy paste to Here'!E657))),"Empty Cell")</f>
        <v>Empty Cell</v>
      </c>
      <c r="B653" s="49">
        <f>'Copy paste to Here'!C657</f>
        <v>0</v>
      </c>
      <c r="C653" s="50"/>
      <c r="D653" s="50"/>
      <c r="E653" s="51"/>
      <c r="F653" s="51">
        <f t="shared" si="28"/>
        <v>0</v>
      </c>
      <c r="G653" s="52">
        <f t="shared" si="29"/>
        <v>0</v>
      </c>
      <c r="H653" s="55">
        <f t="shared" si="30"/>
        <v>0</v>
      </c>
    </row>
    <row r="654" spans="1:8" s="54" customFormat="1" hidden="1">
      <c r="A654" s="48" t="str">
        <f>IF((LEN('Copy paste to Here'!G658))&gt;5,((CONCATENATE('Copy paste to Here'!G658," &amp; ",'Copy paste to Here'!D658,"  &amp;  ",'Copy paste to Here'!E658))),"Empty Cell")</f>
        <v>Empty Cell</v>
      </c>
      <c r="B654" s="49">
        <f>'Copy paste to Here'!C658</f>
        <v>0</v>
      </c>
      <c r="C654" s="50"/>
      <c r="D654" s="50"/>
      <c r="E654" s="51"/>
      <c r="F654" s="51">
        <f t="shared" si="28"/>
        <v>0</v>
      </c>
      <c r="G654" s="52">
        <f t="shared" si="29"/>
        <v>0</v>
      </c>
      <c r="H654" s="55">
        <f t="shared" si="30"/>
        <v>0</v>
      </c>
    </row>
    <row r="655" spans="1:8" s="54" customFormat="1" hidden="1">
      <c r="A655" s="48" t="str">
        <f>IF((LEN('Copy paste to Here'!G659))&gt;5,((CONCATENATE('Copy paste to Here'!G659," &amp; ",'Copy paste to Here'!D659,"  &amp;  ",'Copy paste to Here'!E659))),"Empty Cell")</f>
        <v>Empty Cell</v>
      </c>
      <c r="B655" s="49">
        <f>'Copy paste to Here'!C659</f>
        <v>0</v>
      </c>
      <c r="C655" s="50"/>
      <c r="D655" s="50"/>
      <c r="E655" s="51"/>
      <c r="F655" s="51">
        <f t="shared" si="28"/>
        <v>0</v>
      </c>
      <c r="G655" s="52">
        <f t="shared" si="29"/>
        <v>0</v>
      </c>
      <c r="H655" s="55">
        <f t="shared" si="30"/>
        <v>0</v>
      </c>
    </row>
    <row r="656" spans="1:8" s="54" customFormat="1" hidden="1">
      <c r="A656" s="48" t="str">
        <f>IF((LEN('Copy paste to Here'!G660))&gt;5,((CONCATENATE('Copy paste to Here'!G660," &amp; ",'Copy paste to Here'!D660,"  &amp;  ",'Copy paste to Here'!E660))),"Empty Cell")</f>
        <v>Empty Cell</v>
      </c>
      <c r="B656" s="49">
        <f>'Copy paste to Here'!C660</f>
        <v>0</v>
      </c>
      <c r="C656" s="50"/>
      <c r="D656" s="50"/>
      <c r="E656" s="51"/>
      <c r="F656" s="51">
        <f t="shared" si="28"/>
        <v>0</v>
      </c>
      <c r="G656" s="52">
        <f t="shared" si="29"/>
        <v>0</v>
      </c>
      <c r="H656" s="55">
        <f t="shared" si="30"/>
        <v>0</v>
      </c>
    </row>
    <row r="657" spans="1:8" s="54" customFormat="1" hidden="1">
      <c r="A657" s="48" t="str">
        <f>IF((LEN('Copy paste to Here'!G661))&gt;5,((CONCATENATE('Copy paste to Here'!G661," &amp; ",'Copy paste to Here'!D661,"  &amp;  ",'Copy paste to Here'!E661))),"Empty Cell")</f>
        <v>Empty Cell</v>
      </c>
      <c r="B657" s="49">
        <f>'Copy paste to Here'!C661</f>
        <v>0</v>
      </c>
      <c r="C657" s="50"/>
      <c r="D657" s="50"/>
      <c r="E657" s="51"/>
      <c r="F657" s="51">
        <f t="shared" si="28"/>
        <v>0</v>
      </c>
      <c r="G657" s="52">
        <f t="shared" si="29"/>
        <v>0</v>
      </c>
      <c r="H657" s="55">
        <f t="shared" si="30"/>
        <v>0</v>
      </c>
    </row>
    <row r="658" spans="1:8" s="54" customFormat="1" hidden="1">
      <c r="A658" s="48" t="str">
        <f>IF((LEN('Copy paste to Here'!G662))&gt;5,((CONCATENATE('Copy paste to Here'!G662," &amp; ",'Copy paste to Here'!D662,"  &amp;  ",'Copy paste to Here'!E662))),"Empty Cell")</f>
        <v>Empty Cell</v>
      </c>
      <c r="B658" s="49">
        <f>'Copy paste to Here'!C662</f>
        <v>0</v>
      </c>
      <c r="C658" s="50"/>
      <c r="D658" s="50"/>
      <c r="E658" s="51"/>
      <c r="F658" s="51">
        <f t="shared" si="28"/>
        <v>0</v>
      </c>
      <c r="G658" s="52">
        <f t="shared" si="29"/>
        <v>0</v>
      </c>
      <c r="H658" s="55">
        <f t="shared" si="30"/>
        <v>0</v>
      </c>
    </row>
    <row r="659" spans="1:8" s="54" customFormat="1" hidden="1">
      <c r="A659" s="48" t="str">
        <f>IF((LEN('Copy paste to Here'!G663))&gt;5,((CONCATENATE('Copy paste to Here'!G663," &amp; ",'Copy paste to Here'!D663,"  &amp;  ",'Copy paste to Here'!E663))),"Empty Cell")</f>
        <v>Empty Cell</v>
      </c>
      <c r="B659" s="49">
        <f>'Copy paste to Here'!C663</f>
        <v>0</v>
      </c>
      <c r="C659" s="50"/>
      <c r="D659" s="50"/>
      <c r="E659" s="51"/>
      <c r="F659" s="51">
        <f t="shared" ref="F659:F722" si="31">D659*E659</f>
        <v>0</v>
      </c>
      <c r="G659" s="52">
        <f t="shared" ref="G659:G722" si="32">E659*$E$14</f>
        <v>0</v>
      </c>
      <c r="H659" s="55">
        <f t="shared" ref="H659:H722" si="33">D659*G659</f>
        <v>0</v>
      </c>
    </row>
    <row r="660" spans="1:8" s="54" customFormat="1" hidden="1">
      <c r="A660" s="48" t="str">
        <f>IF((LEN('Copy paste to Here'!G664))&gt;5,((CONCATENATE('Copy paste to Here'!G664," &amp; ",'Copy paste to Here'!D664,"  &amp;  ",'Copy paste to Here'!E664))),"Empty Cell")</f>
        <v>Empty Cell</v>
      </c>
      <c r="B660" s="49">
        <f>'Copy paste to Here'!C664</f>
        <v>0</v>
      </c>
      <c r="C660" s="50"/>
      <c r="D660" s="50"/>
      <c r="E660" s="51"/>
      <c r="F660" s="51">
        <f t="shared" si="31"/>
        <v>0</v>
      </c>
      <c r="G660" s="52">
        <f t="shared" si="32"/>
        <v>0</v>
      </c>
      <c r="H660" s="55">
        <f t="shared" si="33"/>
        <v>0</v>
      </c>
    </row>
    <row r="661" spans="1:8" s="54" customFormat="1" hidden="1">
      <c r="A661" s="48" t="str">
        <f>IF((LEN('Copy paste to Here'!G665))&gt;5,((CONCATENATE('Copy paste to Here'!G665," &amp; ",'Copy paste to Here'!D665,"  &amp;  ",'Copy paste to Here'!E665))),"Empty Cell")</f>
        <v>Empty Cell</v>
      </c>
      <c r="B661" s="49">
        <f>'Copy paste to Here'!C665</f>
        <v>0</v>
      </c>
      <c r="C661" s="50"/>
      <c r="D661" s="50"/>
      <c r="E661" s="51"/>
      <c r="F661" s="51">
        <f t="shared" si="31"/>
        <v>0</v>
      </c>
      <c r="G661" s="52">
        <f t="shared" si="32"/>
        <v>0</v>
      </c>
      <c r="H661" s="55">
        <f t="shared" si="33"/>
        <v>0</v>
      </c>
    </row>
    <row r="662" spans="1:8" s="54" customFormat="1" hidden="1">
      <c r="A662" s="48" t="str">
        <f>IF((LEN('Copy paste to Here'!G666))&gt;5,((CONCATENATE('Copy paste to Here'!G666," &amp; ",'Copy paste to Here'!D666,"  &amp;  ",'Copy paste to Here'!E666))),"Empty Cell")</f>
        <v>Empty Cell</v>
      </c>
      <c r="B662" s="49">
        <f>'Copy paste to Here'!C666</f>
        <v>0</v>
      </c>
      <c r="C662" s="50"/>
      <c r="D662" s="50"/>
      <c r="E662" s="51"/>
      <c r="F662" s="51">
        <f t="shared" si="31"/>
        <v>0</v>
      </c>
      <c r="G662" s="52">
        <f t="shared" si="32"/>
        <v>0</v>
      </c>
      <c r="H662" s="55">
        <f t="shared" si="33"/>
        <v>0</v>
      </c>
    </row>
    <row r="663" spans="1:8" s="54" customFormat="1" hidden="1">
      <c r="A663" s="48" t="str">
        <f>IF((LEN('Copy paste to Here'!G667))&gt;5,((CONCATENATE('Copy paste to Here'!G667," &amp; ",'Copy paste to Here'!D667,"  &amp;  ",'Copy paste to Here'!E667))),"Empty Cell")</f>
        <v>Empty Cell</v>
      </c>
      <c r="B663" s="49">
        <f>'Copy paste to Here'!C667</f>
        <v>0</v>
      </c>
      <c r="C663" s="50"/>
      <c r="D663" s="50"/>
      <c r="E663" s="51"/>
      <c r="F663" s="51">
        <f t="shared" si="31"/>
        <v>0</v>
      </c>
      <c r="G663" s="52">
        <f t="shared" si="32"/>
        <v>0</v>
      </c>
      <c r="H663" s="55">
        <f t="shared" si="33"/>
        <v>0</v>
      </c>
    </row>
    <row r="664" spans="1:8" s="54" customFormat="1" hidden="1">
      <c r="A664" s="48" t="str">
        <f>IF((LEN('Copy paste to Here'!G668))&gt;5,((CONCATENATE('Copy paste to Here'!G668," &amp; ",'Copy paste to Here'!D668,"  &amp;  ",'Copy paste to Here'!E668))),"Empty Cell")</f>
        <v>Empty Cell</v>
      </c>
      <c r="B664" s="49">
        <f>'Copy paste to Here'!C668</f>
        <v>0</v>
      </c>
      <c r="C664" s="50"/>
      <c r="D664" s="50"/>
      <c r="E664" s="51"/>
      <c r="F664" s="51">
        <f t="shared" si="31"/>
        <v>0</v>
      </c>
      <c r="G664" s="52">
        <f t="shared" si="32"/>
        <v>0</v>
      </c>
      <c r="H664" s="55">
        <f t="shared" si="33"/>
        <v>0</v>
      </c>
    </row>
    <row r="665" spans="1:8" s="54" customFormat="1" hidden="1">
      <c r="A665" s="48" t="str">
        <f>IF((LEN('Copy paste to Here'!G669))&gt;5,((CONCATENATE('Copy paste to Here'!G669," &amp; ",'Copy paste to Here'!D669,"  &amp;  ",'Copy paste to Here'!E669))),"Empty Cell")</f>
        <v>Empty Cell</v>
      </c>
      <c r="B665" s="49">
        <f>'Copy paste to Here'!C669</f>
        <v>0</v>
      </c>
      <c r="C665" s="50"/>
      <c r="D665" s="50"/>
      <c r="E665" s="51"/>
      <c r="F665" s="51">
        <f t="shared" si="31"/>
        <v>0</v>
      </c>
      <c r="G665" s="52">
        <f t="shared" si="32"/>
        <v>0</v>
      </c>
      <c r="H665" s="55">
        <f t="shared" si="33"/>
        <v>0</v>
      </c>
    </row>
    <row r="666" spans="1:8" s="54" customFormat="1" hidden="1">
      <c r="A666" s="48" t="str">
        <f>IF((LEN('Copy paste to Here'!G670))&gt;5,((CONCATENATE('Copy paste to Here'!G670," &amp; ",'Copy paste to Here'!D670,"  &amp;  ",'Copy paste to Here'!E670))),"Empty Cell")</f>
        <v>Empty Cell</v>
      </c>
      <c r="B666" s="49">
        <f>'Copy paste to Here'!C670</f>
        <v>0</v>
      </c>
      <c r="C666" s="50"/>
      <c r="D666" s="50"/>
      <c r="E666" s="51"/>
      <c r="F666" s="51">
        <f t="shared" si="31"/>
        <v>0</v>
      </c>
      <c r="G666" s="52">
        <f t="shared" si="32"/>
        <v>0</v>
      </c>
      <c r="H666" s="55">
        <f t="shared" si="33"/>
        <v>0</v>
      </c>
    </row>
    <row r="667" spans="1:8" s="54" customFormat="1" hidden="1">
      <c r="A667" s="48" t="str">
        <f>IF((LEN('Copy paste to Here'!G671))&gt;5,((CONCATENATE('Copy paste to Here'!G671," &amp; ",'Copy paste to Here'!D671,"  &amp;  ",'Copy paste to Here'!E671))),"Empty Cell")</f>
        <v>Empty Cell</v>
      </c>
      <c r="B667" s="49">
        <f>'Copy paste to Here'!C671</f>
        <v>0</v>
      </c>
      <c r="C667" s="50"/>
      <c r="D667" s="50"/>
      <c r="E667" s="51"/>
      <c r="F667" s="51">
        <f t="shared" si="31"/>
        <v>0</v>
      </c>
      <c r="G667" s="52">
        <f t="shared" si="32"/>
        <v>0</v>
      </c>
      <c r="H667" s="55">
        <f t="shared" si="33"/>
        <v>0</v>
      </c>
    </row>
    <row r="668" spans="1:8" s="54" customFormat="1" hidden="1">
      <c r="A668" s="48" t="str">
        <f>IF((LEN('Copy paste to Here'!G672))&gt;5,((CONCATENATE('Copy paste to Here'!G672," &amp; ",'Copy paste to Here'!D672,"  &amp;  ",'Copy paste to Here'!E672))),"Empty Cell")</f>
        <v>Empty Cell</v>
      </c>
      <c r="B668" s="49">
        <f>'Copy paste to Here'!C672</f>
        <v>0</v>
      </c>
      <c r="C668" s="50"/>
      <c r="D668" s="50"/>
      <c r="E668" s="51"/>
      <c r="F668" s="51">
        <f t="shared" si="31"/>
        <v>0</v>
      </c>
      <c r="G668" s="52">
        <f t="shared" si="32"/>
        <v>0</v>
      </c>
      <c r="H668" s="55">
        <f t="shared" si="33"/>
        <v>0</v>
      </c>
    </row>
    <row r="669" spans="1:8" s="54" customFormat="1" hidden="1">
      <c r="A669" s="48" t="str">
        <f>IF((LEN('Copy paste to Here'!G673))&gt;5,((CONCATENATE('Copy paste to Here'!G673," &amp; ",'Copy paste to Here'!D673,"  &amp;  ",'Copy paste to Here'!E673))),"Empty Cell")</f>
        <v>Empty Cell</v>
      </c>
      <c r="B669" s="49">
        <f>'Copy paste to Here'!C673</f>
        <v>0</v>
      </c>
      <c r="C669" s="50"/>
      <c r="D669" s="50"/>
      <c r="E669" s="51"/>
      <c r="F669" s="51">
        <f t="shared" si="31"/>
        <v>0</v>
      </c>
      <c r="G669" s="52">
        <f t="shared" si="32"/>
        <v>0</v>
      </c>
      <c r="H669" s="55">
        <f t="shared" si="33"/>
        <v>0</v>
      </c>
    </row>
    <row r="670" spans="1:8" s="54" customFormat="1" hidden="1">
      <c r="A670" s="48" t="str">
        <f>IF((LEN('Copy paste to Here'!G674))&gt;5,((CONCATENATE('Copy paste to Here'!G674," &amp; ",'Copy paste to Here'!D674,"  &amp;  ",'Copy paste to Here'!E674))),"Empty Cell")</f>
        <v>Empty Cell</v>
      </c>
      <c r="B670" s="49">
        <f>'Copy paste to Here'!C674</f>
        <v>0</v>
      </c>
      <c r="C670" s="50"/>
      <c r="D670" s="50"/>
      <c r="E670" s="51"/>
      <c r="F670" s="51">
        <f t="shared" si="31"/>
        <v>0</v>
      </c>
      <c r="G670" s="52">
        <f t="shared" si="32"/>
        <v>0</v>
      </c>
      <c r="H670" s="55">
        <f t="shared" si="33"/>
        <v>0</v>
      </c>
    </row>
    <row r="671" spans="1:8" s="54" customFormat="1" hidden="1">
      <c r="A671" s="48" t="str">
        <f>IF((LEN('Copy paste to Here'!G675))&gt;5,((CONCATENATE('Copy paste to Here'!G675," &amp; ",'Copy paste to Here'!D675,"  &amp;  ",'Copy paste to Here'!E675))),"Empty Cell")</f>
        <v>Empty Cell</v>
      </c>
      <c r="B671" s="49">
        <f>'Copy paste to Here'!C675</f>
        <v>0</v>
      </c>
      <c r="C671" s="50"/>
      <c r="D671" s="50"/>
      <c r="E671" s="51"/>
      <c r="F671" s="51">
        <f t="shared" si="31"/>
        <v>0</v>
      </c>
      <c r="G671" s="52">
        <f t="shared" si="32"/>
        <v>0</v>
      </c>
      <c r="H671" s="55">
        <f t="shared" si="33"/>
        <v>0</v>
      </c>
    </row>
    <row r="672" spans="1:8" s="54" customFormat="1" hidden="1">
      <c r="A672" s="48" t="str">
        <f>IF((LEN('Copy paste to Here'!G676))&gt;5,((CONCATENATE('Copy paste to Here'!G676," &amp; ",'Copy paste to Here'!D676,"  &amp;  ",'Copy paste to Here'!E676))),"Empty Cell")</f>
        <v>Empty Cell</v>
      </c>
      <c r="B672" s="49">
        <f>'Copy paste to Here'!C676</f>
        <v>0</v>
      </c>
      <c r="C672" s="50"/>
      <c r="D672" s="50"/>
      <c r="E672" s="51"/>
      <c r="F672" s="51">
        <f t="shared" si="31"/>
        <v>0</v>
      </c>
      <c r="G672" s="52">
        <f t="shared" si="32"/>
        <v>0</v>
      </c>
      <c r="H672" s="55">
        <f t="shared" si="33"/>
        <v>0</v>
      </c>
    </row>
    <row r="673" spans="1:8" s="54" customFormat="1" hidden="1">
      <c r="A673" s="48" t="str">
        <f>IF((LEN('Copy paste to Here'!G677))&gt;5,((CONCATENATE('Copy paste to Here'!G677," &amp; ",'Copy paste to Here'!D677,"  &amp;  ",'Copy paste to Here'!E677))),"Empty Cell")</f>
        <v>Empty Cell</v>
      </c>
      <c r="B673" s="49">
        <f>'Copy paste to Here'!C677</f>
        <v>0</v>
      </c>
      <c r="C673" s="50"/>
      <c r="D673" s="50"/>
      <c r="E673" s="51"/>
      <c r="F673" s="51">
        <f t="shared" si="31"/>
        <v>0</v>
      </c>
      <c r="G673" s="52">
        <f t="shared" si="32"/>
        <v>0</v>
      </c>
      <c r="H673" s="55">
        <f t="shared" si="33"/>
        <v>0</v>
      </c>
    </row>
    <row r="674" spans="1:8" s="54" customFormat="1" hidden="1">
      <c r="A674" s="48" t="str">
        <f>IF((LEN('Copy paste to Here'!G678))&gt;5,((CONCATENATE('Copy paste to Here'!G678," &amp; ",'Copy paste to Here'!D678,"  &amp;  ",'Copy paste to Here'!E678))),"Empty Cell")</f>
        <v>Empty Cell</v>
      </c>
      <c r="B674" s="49">
        <f>'Copy paste to Here'!C678</f>
        <v>0</v>
      </c>
      <c r="C674" s="50"/>
      <c r="D674" s="50"/>
      <c r="E674" s="51"/>
      <c r="F674" s="51">
        <f t="shared" si="31"/>
        <v>0</v>
      </c>
      <c r="G674" s="52">
        <f t="shared" si="32"/>
        <v>0</v>
      </c>
      <c r="H674" s="55">
        <f t="shared" si="33"/>
        <v>0</v>
      </c>
    </row>
    <row r="675" spans="1:8" s="54" customFormat="1" hidden="1">
      <c r="A675" s="48" t="str">
        <f>IF((LEN('Copy paste to Here'!G679))&gt;5,((CONCATENATE('Copy paste to Here'!G679," &amp; ",'Copy paste to Here'!D679,"  &amp;  ",'Copy paste to Here'!E679))),"Empty Cell")</f>
        <v>Empty Cell</v>
      </c>
      <c r="B675" s="49">
        <f>'Copy paste to Here'!C679</f>
        <v>0</v>
      </c>
      <c r="C675" s="50"/>
      <c r="D675" s="50"/>
      <c r="E675" s="51"/>
      <c r="F675" s="51">
        <f t="shared" si="31"/>
        <v>0</v>
      </c>
      <c r="G675" s="52">
        <f t="shared" si="32"/>
        <v>0</v>
      </c>
      <c r="H675" s="55">
        <f t="shared" si="33"/>
        <v>0</v>
      </c>
    </row>
    <row r="676" spans="1:8" s="54" customFormat="1" hidden="1">
      <c r="A676" s="48" t="str">
        <f>IF((LEN('Copy paste to Here'!G680))&gt;5,((CONCATENATE('Copy paste to Here'!G680," &amp; ",'Copy paste to Here'!D680,"  &amp;  ",'Copy paste to Here'!E680))),"Empty Cell")</f>
        <v>Empty Cell</v>
      </c>
      <c r="B676" s="49">
        <f>'Copy paste to Here'!C680</f>
        <v>0</v>
      </c>
      <c r="C676" s="50"/>
      <c r="D676" s="50"/>
      <c r="E676" s="51"/>
      <c r="F676" s="51">
        <f t="shared" si="31"/>
        <v>0</v>
      </c>
      <c r="G676" s="52">
        <f t="shared" si="32"/>
        <v>0</v>
      </c>
      <c r="H676" s="55">
        <f t="shared" si="33"/>
        <v>0</v>
      </c>
    </row>
    <row r="677" spans="1:8" s="54" customFormat="1" hidden="1">
      <c r="A677" s="48" t="str">
        <f>IF((LEN('Copy paste to Here'!G681))&gt;5,((CONCATENATE('Copy paste to Here'!G681," &amp; ",'Copy paste to Here'!D681,"  &amp;  ",'Copy paste to Here'!E681))),"Empty Cell")</f>
        <v>Empty Cell</v>
      </c>
      <c r="B677" s="49">
        <f>'Copy paste to Here'!C681</f>
        <v>0</v>
      </c>
      <c r="C677" s="50"/>
      <c r="D677" s="50"/>
      <c r="E677" s="51"/>
      <c r="F677" s="51">
        <f t="shared" si="31"/>
        <v>0</v>
      </c>
      <c r="G677" s="52">
        <f t="shared" si="32"/>
        <v>0</v>
      </c>
      <c r="H677" s="55">
        <f t="shared" si="33"/>
        <v>0</v>
      </c>
    </row>
    <row r="678" spans="1:8" s="54" customFormat="1" hidden="1">
      <c r="A678" s="48" t="str">
        <f>IF((LEN('Copy paste to Here'!G682))&gt;5,((CONCATENATE('Copy paste to Here'!G682," &amp; ",'Copy paste to Here'!D682,"  &amp;  ",'Copy paste to Here'!E682))),"Empty Cell")</f>
        <v>Empty Cell</v>
      </c>
      <c r="B678" s="49">
        <f>'Copy paste to Here'!C682</f>
        <v>0</v>
      </c>
      <c r="C678" s="50"/>
      <c r="D678" s="50"/>
      <c r="E678" s="51"/>
      <c r="F678" s="51">
        <f t="shared" si="31"/>
        <v>0</v>
      </c>
      <c r="G678" s="52">
        <f t="shared" si="32"/>
        <v>0</v>
      </c>
      <c r="H678" s="55">
        <f t="shared" si="33"/>
        <v>0</v>
      </c>
    </row>
    <row r="679" spans="1:8" s="54" customFormat="1" hidden="1">
      <c r="A679" s="48" t="str">
        <f>IF((LEN('Copy paste to Here'!G683))&gt;5,((CONCATENATE('Copy paste to Here'!G683," &amp; ",'Copy paste to Here'!D683,"  &amp;  ",'Copy paste to Here'!E683))),"Empty Cell")</f>
        <v>Empty Cell</v>
      </c>
      <c r="B679" s="49">
        <f>'Copy paste to Here'!C683</f>
        <v>0</v>
      </c>
      <c r="C679" s="50"/>
      <c r="D679" s="50"/>
      <c r="E679" s="51"/>
      <c r="F679" s="51">
        <f t="shared" si="31"/>
        <v>0</v>
      </c>
      <c r="G679" s="52">
        <f t="shared" si="32"/>
        <v>0</v>
      </c>
      <c r="H679" s="55">
        <f t="shared" si="33"/>
        <v>0</v>
      </c>
    </row>
    <row r="680" spans="1:8" s="54" customFormat="1" hidden="1">
      <c r="A680" s="48" t="str">
        <f>IF((LEN('Copy paste to Here'!G684))&gt;5,((CONCATENATE('Copy paste to Here'!G684," &amp; ",'Copy paste to Here'!D684,"  &amp;  ",'Copy paste to Here'!E684))),"Empty Cell")</f>
        <v>Empty Cell</v>
      </c>
      <c r="B680" s="49">
        <f>'Copy paste to Here'!C684</f>
        <v>0</v>
      </c>
      <c r="C680" s="50"/>
      <c r="D680" s="50"/>
      <c r="E680" s="51"/>
      <c r="F680" s="51">
        <f t="shared" si="31"/>
        <v>0</v>
      </c>
      <c r="G680" s="52">
        <f t="shared" si="32"/>
        <v>0</v>
      </c>
      <c r="H680" s="55">
        <f t="shared" si="33"/>
        <v>0</v>
      </c>
    </row>
    <row r="681" spans="1:8" s="54" customFormat="1" hidden="1">
      <c r="A681" s="48" t="str">
        <f>IF((LEN('Copy paste to Here'!G685))&gt;5,((CONCATENATE('Copy paste to Here'!G685," &amp; ",'Copy paste to Here'!D685,"  &amp;  ",'Copy paste to Here'!E685))),"Empty Cell")</f>
        <v>Empty Cell</v>
      </c>
      <c r="B681" s="49">
        <f>'Copy paste to Here'!C685</f>
        <v>0</v>
      </c>
      <c r="C681" s="50"/>
      <c r="D681" s="50"/>
      <c r="E681" s="51"/>
      <c r="F681" s="51">
        <f t="shared" si="31"/>
        <v>0</v>
      </c>
      <c r="G681" s="52">
        <f t="shared" si="32"/>
        <v>0</v>
      </c>
      <c r="H681" s="55">
        <f t="shared" si="33"/>
        <v>0</v>
      </c>
    </row>
    <row r="682" spans="1:8" s="54" customFormat="1" hidden="1">
      <c r="A682" s="48" t="str">
        <f>IF((LEN('Copy paste to Here'!G686))&gt;5,((CONCATENATE('Copy paste to Here'!G686," &amp; ",'Copy paste to Here'!D686,"  &amp;  ",'Copy paste to Here'!E686))),"Empty Cell")</f>
        <v>Empty Cell</v>
      </c>
      <c r="B682" s="49">
        <f>'Copy paste to Here'!C686</f>
        <v>0</v>
      </c>
      <c r="C682" s="50"/>
      <c r="D682" s="50"/>
      <c r="E682" s="51"/>
      <c r="F682" s="51">
        <f t="shared" si="31"/>
        <v>0</v>
      </c>
      <c r="G682" s="52">
        <f t="shared" si="32"/>
        <v>0</v>
      </c>
      <c r="H682" s="55">
        <f t="shared" si="33"/>
        <v>0</v>
      </c>
    </row>
    <row r="683" spans="1:8" s="54" customFormat="1" hidden="1">
      <c r="A683" s="48" t="str">
        <f>IF((LEN('Copy paste to Here'!G687))&gt;5,((CONCATENATE('Copy paste to Here'!G687," &amp; ",'Copy paste to Here'!D687,"  &amp;  ",'Copy paste to Here'!E687))),"Empty Cell")</f>
        <v>Empty Cell</v>
      </c>
      <c r="B683" s="49">
        <f>'Copy paste to Here'!C687</f>
        <v>0</v>
      </c>
      <c r="C683" s="50"/>
      <c r="D683" s="50"/>
      <c r="E683" s="51"/>
      <c r="F683" s="51">
        <f t="shared" si="31"/>
        <v>0</v>
      </c>
      <c r="G683" s="52">
        <f t="shared" si="32"/>
        <v>0</v>
      </c>
      <c r="H683" s="55">
        <f t="shared" si="33"/>
        <v>0</v>
      </c>
    </row>
    <row r="684" spans="1:8" s="54" customFormat="1" hidden="1">
      <c r="A684" s="48" t="str">
        <f>IF((LEN('Copy paste to Here'!G688))&gt;5,((CONCATENATE('Copy paste to Here'!G688," &amp; ",'Copy paste to Here'!D688,"  &amp;  ",'Copy paste to Here'!E688))),"Empty Cell")</f>
        <v>Empty Cell</v>
      </c>
      <c r="B684" s="49">
        <f>'Copy paste to Here'!C688</f>
        <v>0</v>
      </c>
      <c r="C684" s="50"/>
      <c r="D684" s="50"/>
      <c r="E684" s="51"/>
      <c r="F684" s="51">
        <f t="shared" si="31"/>
        <v>0</v>
      </c>
      <c r="G684" s="52">
        <f t="shared" si="32"/>
        <v>0</v>
      </c>
      <c r="H684" s="55">
        <f t="shared" si="33"/>
        <v>0</v>
      </c>
    </row>
    <row r="685" spans="1:8" s="54" customFormat="1" hidden="1">
      <c r="A685" s="48" t="str">
        <f>IF((LEN('Copy paste to Here'!G689))&gt;5,((CONCATENATE('Copy paste to Here'!G689," &amp; ",'Copy paste to Here'!D689,"  &amp;  ",'Copy paste to Here'!E689))),"Empty Cell")</f>
        <v>Empty Cell</v>
      </c>
      <c r="B685" s="49">
        <f>'Copy paste to Here'!C689</f>
        <v>0</v>
      </c>
      <c r="C685" s="50"/>
      <c r="D685" s="50"/>
      <c r="E685" s="51"/>
      <c r="F685" s="51">
        <f t="shared" si="31"/>
        <v>0</v>
      </c>
      <c r="G685" s="52">
        <f t="shared" si="32"/>
        <v>0</v>
      </c>
      <c r="H685" s="55">
        <f t="shared" si="33"/>
        <v>0</v>
      </c>
    </row>
    <row r="686" spans="1:8" s="54" customFormat="1" hidden="1">
      <c r="A686" s="48" t="str">
        <f>IF((LEN('Copy paste to Here'!G690))&gt;5,((CONCATENATE('Copy paste to Here'!G690," &amp; ",'Copy paste to Here'!D690,"  &amp;  ",'Copy paste to Here'!E690))),"Empty Cell")</f>
        <v>Empty Cell</v>
      </c>
      <c r="B686" s="49">
        <f>'Copy paste to Here'!C690</f>
        <v>0</v>
      </c>
      <c r="C686" s="50"/>
      <c r="D686" s="50"/>
      <c r="E686" s="51"/>
      <c r="F686" s="51">
        <f t="shared" si="31"/>
        <v>0</v>
      </c>
      <c r="G686" s="52">
        <f t="shared" si="32"/>
        <v>0</v>
      </c>
      <c r="H686" s="55">
        <f t="shared" si="33"/>
        <v>0</v>
      </c>
    </row>
    <row r="687" spans="1:8" s="54" customFormat="1" hidden="1">
      <c r="A687" s="48" t="str">
        <f>IF((LEN('Copy paste to Here'!G691))&gt;5,((CONCATENATE('Copy paste to Here'!G691," &amp; ",'Copy paste to Here'!D691,"  &amp;  ",'Copy paste to Here'!E691))),"Empty Cell")</f>
        <v>Empty Cell</v>
      </c>
      <c r="B687" s="49">
        <f>'Copy paste to Here'!C691</f>
        <v>0</v>
      </c>
      <c r="C687" s="50"/>
      <c r="D687" s="50"/>
      <c r="E687" s="51"/>
      <c r="F687" s="51">
        <f t="shared" si="31"/>
        <v>0</v>
      </c>
      <c r="G687" s="52">
        <f t="shared" si="32"/>
        <v>0</v>
      </c>
      <c r="H687" s="55">
        <f t="shared" si="33"/>
        <v>0</v>
      </c>
    </row>
    <row r="688" spans="1:8" s="54" customFormat="1" hidden="1">
      <c r="A688" s="48" t="str">
        <f>IF((LEN('Copy paste to Here'!G692))&gt;5,((CONCATENATE('Copy paste to Here'!G692," &amp; ",'Copy paste to Here'!D692,"  &amp;  ",'Copy paste to Here'!E692))),"Empty Cell")</f>
        <v>Empty Cell</v>
      </c>
      <c r="B688" s="49">
        <f>'Copy paste to Here'!C692</f>
        <v>0</v>
      </c>
      <c r="C688" s="50"/>
      <c r="D688" s="50"/>
      <c r="E688" s="51"/>
      <c r="F688" s="51">
        <f t="shared" si="31"/>
        <v>0</v>
      </c>
      <c r="G688" s="52">
        <f t="shared" si="32"/>
        <v>0</v>
      </c>
      <c r="H688" s="55">
        <f t="shared" si="33"/>
        <v>0</v>
      </c>
    </row>
    <row r="689" spans="1:8" s="54" customFormat="1" hidden="1">
      <c r="A689" s="48" t="str">
        <f>IF((LEN('Copy paste to Here'!G693))&gt;5,((CONCATENATE('Copy paste to Here'!G693," &amp; ",'Copy paste to Here'!D693,"  &amp;  ",'Copy paste to Here'!E693))),"Empty Cell")</f>
        <v>Empty Cell</v>
      </c>
      <c r="B689" s="49">
        <f>'Copy paste to Here'!C693</f>
        <v>0</v>
      </c>
      <c r="C689" s="50"/>
      <c r="D689" s="50"/>
      <c r="E689" s="51"/>
      <c r="F689" s="51">
        <f t="shared" si="31"/>
        <v>0</v>
      </c>
      <c r="G689" s="52">
        <f t="shared" si="32"/>
        <v>0</v>
      </c>
      <c r="H689" s="55">
        <f t="shared" si="33"/>
        <v>0</v>
      </c>
    </row>
    <row r="690" spans="1:8" s="54" customFormat="1" hidden="1">
      <c r="A690" s="48" t="str">
        <f>IF((LEN('Copy paste to Here'!G694))&gt;5,((CONCATENATE('Copy paste to Here'!G694," &amp; ",'Copy paste to Here'!D694,"  &amp;  ",'Copy paste to Here'!E694))),"Empty Cell")</f>
        <v>Empty Cell</v>
      </c>
      <c r="B690" s="49">
        <f>'Copy paste to Here'!C694</f>
        <v>0</v>
      </c>
      <c r="C690" s="50"/>
      <c r="D690" s="50"/>
      <c r="E690" s="51"/>
      <c r="F690" s="51">
        <f t="shared" si="31"/>
        <v>0</v>
      </c>
      <c r="G690" s="52">
        <f t="shared" si="32"/>
        <v>0</v>
      </c>
      <c r="H690" s="55">
        <f t="shared" si="33"/>
        <v>0</v>
      </c>
    </row>
    <row r="691" spans="1:8" s="54" customFormat="1" hidden="1">
      <c r="A691" s="48" t="str">
        <f>IF((LEN('Copy paste to Here'!G695))&gt;5,((CONCATENATE('Copy paste to Here'!G695," &amp; ",'Copy paste to Here'!D695,"  &amp;  ",'Copy paste to Here'!E695))),"Empty Cell")</f>
        <v>Empty Cell</v>
      </c>
      <c r="B691" s="49">
        <f>'Copy paste to Here'!C695</f>
        <v>0</v>
      </c>
      <c r="C691" s="50"/>
      <c r="D691" s="50"/>
      <c r="E691" s="51"/>
      <c r="F691" s="51">
        <f t="shared" si="31"/>
        <v>0</v>
      </c>
      <c r="G691" s="52">
        <f t="shared" si="32"/>
        <v>0</v>
      </c>
      <c r="H691" s="55">
        <f t="shared" si="33"/>
        <v>0</v>
      </c>
    </row>
    <row r="692" spans="1:8" s="54" customFormat="1" hidden="1">
      <c r="A692" s="48" t="str">
        <f>IF((LEN('Copy paste to Here'!G696))&gt;5,((CONCATENATE('Copy paste to Here'!G696," &amp; ",'Copy paste to Here'!D696,"  &amp;  ",'Copy paste to Here'!E696))),"Empty Cell")</f>
        <v>Empty Cell</v>
      </c>
      <c r="B692" s="49">
        <f>'Copy paste to Here'!C696</f>
        <v>0</v>
      </c>
      <c r="C692" s="50"/>
      <c r="D692" s="50"/>
      <c r="E692" s="51"/>
      <c r="F692" s="51">
        <f t="shared" si="31"/>
        <v>0</v>
      </c>
      <c r="G692" s="52">
        <f t="shared" si="32"/>
        <v>0</v>
      </c>
      <c r="H692" s="55">
        <f t="shared" si="33"/>
        <v>0</v>
      </c>
    </row>
    <row r="693" spans="1:8" s="54" customFormat="1" hidden="1">
      <c r="A693" s="48" t="str">
        <f>IF((LEN('Copy paste to Here'!G697))&gt;5,((CONCATENATE('Copy paste to Here'!G697," &amp; ",'Copy paste to Here'!D697,"  &amp;  ",'Copy paste to Here'!E697))),"Empty Cell")</f>
        <v>Empty Cell</v>
      </c>
      <c r="B693" s="49">
        <f>'Copy paste to Here'!C697</f>
        <v>0</v>
      </c>
      <c r="C693" s="50"/>
      <c r="D693" s="50"/>
      <c r="E693" s="51"/>
      <c r="F693" s="51">
        <f t="shared" si="31"/>
        <v>0</v>
      </c>
      <c r="G693" s="52">
        <f t="shared" si="32"/>
        <v>0</v>
      </c>
      <c r="H693" s="55">
        <f t="shared" si="33"/>
        <v>0</v>
      </c>
    </row>
    <row r="694" spans="1:8" s="54" customFormat="1" hidden="1">
      <c r="A694" s="48" t="str">
        <f>IF((LEN('Copy paste to Here'!G698))&gt;5,((CONCATENATE('Copy paste to Here'!G698," &amp; ",'Copy paste to Here'!D698,"  &amp;  ",'Copy paste to Here'!E698))),"Empty Cell")</f>
        <v>Empty Cell</v>
      </c>
      <c r="B694" s="49">
        <f>'Copy paste to Here'!C698</f>
        <v>0</v>
      </c>
      <c r="C694" s="50"/>
      <c r="D694" s="50"/>
      <c r="E694" s="51"/>
      <c r="F694" s="51">
        <f t="shared" si="31"/>
        <v>0</v>
      </c>
      <c r="G694" s="52">
        <f t="shared" si="32"/>
        <v>0</v>
      </c>
      <c r="H694" s="55">
        <f t="shared" si="33"/>
        <v>0</v>
      </c>
    </row>
    <row r="695" spans="1:8" s="54" customFormat="1" hidden="1">
      <c r="A695" s="48" t="str">
        <f>IF((LEN('Copy paste to Here'!G699))&gt;5,((CONCATENATE('Copy paste to Here'!G699," &amp; ",'Copy paste to Here'!D699,"  &amp;  ",'Copy paste to Here'!E699))),"Empty Cell")</f>
        <v>Empty Cell</v>
      </c>
      <c r="B695" s="49">
        <f>'Copy paste to Here'!C699</f>
        <v>0</v>
      </c>
      <c r="C695" s="50"/>
      <c r="D695" s="50"/>
      <c r="E695" s="51"/>
      <c r="F695" s="51">
        <f t="shared" si="31"/>
        <v>0</v>
      </c>
      <c r="G695" s="52">
        <f t="shared" si="32"/>
        <v>0</v>
      </c>
      <c r="H695" s="55">
        <f t="shared" si="33"/>
        <v>0</v>
      </c>
    </row>
    <row r="696" spans="1:8" s="54" customFormat="1" hidden="1">
      <c r="A696" s="48" t="str">
        <f>IF((LEN('Copy paste to Here'!G700))&gt;5,((CONCATENATE('Copy paste to Here'!G700," &amp; ",'Copy paste to Here'!D700,"  &amp;  ",'Copy paste to Here'!E700))),"Empty Cell")</f>
        <v>Empty Cell</v>
      </c>
      <c r="B696" s="49">
        <f>'Copy paste to Here'!C700</f>
        <v>0</v>
      </c>
      <c r="C696" s="50"/>
      <c r="D696" s="50"/>
      <c r="E696" s="51"/>
      <c r="F696" s="51">
        <f t="shared" si="31"/>
        <v>0</v>
      </c>
      <c r="G696" s="52">
        <f t="shared" si="32"/>
        <v>0</v>
      </c>
      <c r="H696" s="55">
        <f t="shared" si="33"/>
        <v>0</v>
      </c>
    </row>
    <row r="697" spans="1:8" s="54" customFormat="1" hidden="1">
      <c r="A697" s="48" t="str">
        <f>IF((LEN('Copy paste to Here'!G701))&gt;5,((CONCATENATE('Copy paste to Here'!G701," &amp; ",'Copy paste to Here'!D701,"  &amp;  ",'Copy paste to Here'!E701))),"Empty Cell")</f>
        <v>Empty Cell</v>
      </c>
      <c r="B697" s="49">
        <f>'Copy paste to Here'!C701</f>
        <v>0</v>
      </c>
      <c r="C697" s="50"/>
      <c r="D697" s="50"/>
      <c r="E697" s="51"/>
      <c r="F697" s="51">
        <f t="shared" si="31"/>
        <v>0</v>
      </c>
      <c r="G697" s="52">
        <f t="shared" si="32"/>
        <v>0</v>
      </c>
      <c r="H697" s="55">
        <f t="shared" si="33"/>
        <v>0</v>
      </c>
    </row>
    <row r="698" spans="1:8" s="54" customFormat="1" hidden="1">
      <c r="A698" s="48" t="str">
        <f>IF((LEN('Copy paste to Here'!G702))&gt;5,((CONCATENATE('Copy paste to Here'!G702," &amp; ",'Copy paste to Here'!D702,"  &amp;  ",'Copy paste to Here'!E702))),"Empty Cell")</f>
        <v>Empty Cell</v>
      </c>
      <c r="B698" s="49">
        <f>'Copy paste to Here'!C702</f>
        <v>0</v>
      </c>
      <c r="C698" s="50"/>
      <c r="D698" s="50"/>
      <c r="E698" s="51"/>
      <c r="F698" s="51">
        <f t="shared" si="31"/>
        <v>0</v>
      </c>
      <c r="G698" s="52">
        <f t="shared" si="32"/>
        <v>0</v>
      </c>
      <c r="H698" s="55">
        <f t="shared" si="33"/>
        <v>0</v>
      </c>
    </row>
    <row r="699" spans="1:8" s="54" customFormat="1" hidden="1">
      <c r="A699" s="48" t="str">
        <f>IF((LEN('Copy paste to Here'!G703))&gt;5,((CONCATENATE('Copy paste to Here'!G703," &amp; ",'Copy paste to Here'!D703,"  &amp;  ",'Copy paste to Here'!E703))),"Empty Cell")</f>
        <v>Empty Cell</v>
      </c>
      <c r="B699" s="49">
        <f>'Copy paste to Here'!C703</f>
        <v>0</v>
      </c>
      <c r="C699" s="50"/>
      <c r="D699" s="50"/>
      <c r="E699" s="51"/>
      <c r="F699" s="51">
        <f t="shared" si="31"/>
        <v>0</v>
      </c>
      <c r="G699" s="52">
        <f t="shared" si="32"/>
        <v>0</v>
      </c>
      <c r="H699" s="55">
        <f t="shared" si="33"/>
        <v>0</v>
      </c>
    </row>
    <row r="700" spans="1:8" s="54" customFormat="1" hidden="1">
      <c r="A700" s="48" t="str">
        <f>IF((LEN('Copy paste to Here'!G704))&gt;5,((CONCATENATE('Copy paste to Here'!G704," &amp; ",'Copy paste to Here'!D704,"  &amp;  ",'Copy paste to Here'!E704))),"Empty Cell")</f>
        <v>Empty Cell</v>
      </c>
      <c r="B700" s="49">
        <f>'Copy paste to Here'!C704</f>
        <v>0</v>
      </c>
      <c r="C700" s="50"/>
      <c r="D700" s="50"/>
      <c r="E700" s="51"/>
      <c r="F700" s="51">
        <f t="shared" si="31"/>
        <v>0</v>
      </c>
      <c r="G700" s="52">
        <f t="shared" si="32"/>
        <v>0</v>
      </c>
      <c r="H700" s="55">
        <f t="shared" si="33"/>
        <v>0</v>
      </c>
    </row>
    <row r="701" spans="1:8" s="54" customFormat="1" hidden="1">
      <c r="A701" s="48" t="str">
        <f>IF((LEN('Copy paste to Here'!G705))&gt;5,((CONCATENATE('Copy paste to Here'!G705," &amp; ",'Copy paste to Here'!D705,"  &amp;  ",'Copy paste to Here'!E705))),"Empty Cell")</f>
        <v>Empty Cell</v>
      </c>
      <c r="B701" s="49">
        <f>'Copy paste to Here'!C705</f>
        <v>0</v>
      </c>
      <c r="C701" s="50"/>
      <c r="D701" s="50"/>
      <c r="E701" s="51"/>
      <c r="F701" s="51">
        <f t="shared" si="31"/>
        <v>0</v>
      </c>
      <c r="G701" s="52">
        <f t="shared" si="32"/>
        <v>0</v>
      </c>
      <c r="H701" s="55">
        <f t="shared" si="33"/>
        <v>0</v>
      </c>
    </row>
    <row r="702" spans="1:8" s="54" customFormat="1" hidden="1">
      <c r="A702" s="48" t="str">
        <f>IF((LEN('Copy paste to Here'!G706))&gt;5,((CONCATENATE('Copy paste to Here'!G706," &amp; ",'Copy paste to Here'!D706,"  &amp;  ",'Copy paste to Here'!E706))),"Empty Cell")</f>
        <v>Empty Cell</v>
      </c>
      <c r="B702" s="49">
        <f>'Copy paste to Here'!C706</f>
        <v>0</v>
      </c>
      <c r="C702" s="50"/>
      <c r="D702" s="50"/>
      <c r="E702" s="51"/>
      <c r="F702" s="51">
        <f t="shared" si="31"/>
        <v>0</v>
      </c>
      <c r="G702" s="52">
        <f t="shared" si="32"/>
        <v>0</v>
      </c>
      <c r="H702" s="55">
        <f t="shared" si="33"/>
        <v>0</v>
      </c>
    </row>
    <row r="703" spans="1:8" s="54" customFormat="1" hidden="1">
      <c r="A703" s="48" t="str">
        <f>IF((LEN('Copy paste to Here'!G707))&gt;5,((CONCATENATE('Copy paste to Here'!G707," &amp; ",'Copy paste to Here'!D707,"  &amp;  ",'Copy paste to Here'!E707))),"Empty Cell")</f>
        <v>Empty Cell</v>
      </c>
      <c r="B703" s="49">
        <f>'Copy paste to Here'!C707</f>
        <v>0</v>
      </c>
      <c r="C703" s="50"/>
      <c r="D703" s="50"/>
      <c r="E703" s="51"/>
      <c r="F703" s="51">
        <f t="shared" si="31"/>
        <v>0</v>
      </c>
      <c r="G703" s="52">
        <f t="shared" si="32"/>
        <v>0</v>
      </c>
      <c r="H703" s="55">
        <f t="shared" si="33"/>
        <v>0</v>
      </c>
    </row>
    <row r="704" spans="1:8" s="54" customFormat="1" hidden="1">
      <c r="A704" s="48" t="str">
        <f>IF((LEN('Copy paste to Here'!G708))&gt;5,((CONCATENATE('Copy paste to Here'!G708," &amp; ",'Copy paste to Here'!D708,"  &amp;  ",'Copy paste to Here'!E708))),"Empty Cell")</f>
        <v>Empty Cell</v>
      </c>
      <c r="B704" s="49">
        <f>'Copy paste to Here'!C708</f>
        <v>0</v>
      </c>
      <c r="C704" s="50"/>
      <c r="D704" s="50"/>
      <c r="E704" s="51"/>
      <c r="F704" s="51">
        <f t="shared" si="31"/>
        <v>0</v>
      </c>
      <c r="G704" s="52">
        <f t="shared" si="32"/>
        <v>0</v>
      </c>
      <c r="H704" s="55">
        <f t="shared" si="33"/>
        <v>0</v>
      </c>
    </row>
    <row r="705" spans="1:8" s="54" customFormat="1" hidden="1">
      <c r="A705" s="48" t="str">
        <f>IF((LEN('Copy paste to Here'!G709))&gt;5,((CONCATENATE('Copy paste to Here'!G709," &amp; ",'Copy paste to Here'!D709,"  &amp;  ",'Copy paste to Here'!E709))),"Empty Cell")</f>
        <v>Empty Cell</v>
      </c>
      <c r="B705" s="49">
        <f>'Copy paste to Here'!C709</f>
        <v>0</v>
      </c>
      <c r="C705" s="50"/>
      <c r="D705" s="50"/>
      <c r="E705" s="51"/>
      <c r="F705" s="51">
        <f t="shared" si="31"/>
        <v>0</v>
      </c>
      <c r="G705" s="52">
        <f t="shared" si="32"/>
        <v>0</v>
      </c>
      <c r="H705" s="55">
        <f t="shared" si="33"/>
        <v>0</v>
      </c>
    </row>
    <row r="706" spans="1:8" s="54" customFormat="1" hidden="1">
      <c r="A706" s="48" t="str">
        <f>IF((LEN('Copy paste to Here'!G710))&gt;5,((CONCATENATE('Copy paste to Here'!G710," &amp; ",'Copy paste to Here'!D710,"  &amp;  ",'Copy paste to Here'!E710))),"Empty Cell")</f>
        <v>Empty Cell</v>
      </c>
      <c r="B706" s="49">
        <f>'Copy paste to Here'!C710</f>
        <v>0</v>
      </c>
      <c r="C706" s="50"/>
      <c r="D706" s="50"/>
      <c r="E706" s="51"/>
      <c r="F706" s="51">
        <f t="shared" si="31"/>
        <v>0</v>
      </c>
      <c r="G706" s="52">
        <f t="shared" si="32"/>
        <v>0</v>
      </c>
      <c r="H706" s="55">
        <f t="shared" si="33"/>
        <v>0</v>
      </c>
    </row>
    <row r="707" spans="1:8" s="54" customFormat="1" hidden="1">
      <c r="A707" s="48" t="str">
        <f>IF((LEN('Copy paste to Here'!G711))&gt;5,((CONCATENATE('Copy paste to Here'!G711," &amp; ",'Copy paste to Here'!D711,"  &amp;  ",'Copy paste to Here'!E711))),"Empty Cell")</f>
        <v>Empty Cell</v>
      </c>
      <c r="B707" s="49">
        <f>'Copy paste to Here'!C711</f>
        <v>0</v>
      </c>
      <c r="C707" s="50"/>
      <c r="D707" s="50"/>
      <c r="E707" s="51"/>
      <c r="F707" s="51">
        <f t="shared" si="31"/>
        <v>0</v>
      </c>
      <c r="G707" s="52">
        <f t="shared" si="32"/>
        <v>0</v>
      </c>
      <c r="H707" s="55">
        <f t="shared" si="33"/>
        <v>0</v>
      </c>
    </row>
    <row r="708" spans="1:8" s="54" customFormat="1" hidden="1">
      <c r="A708" s="48" t="str">
        <f>IF((LEN('Copy paste to Here'!G712))&gt;5,((CONCATENATE('Copy paste to Here'!G712," &amp; ",'Copy paste to Here'!D712,"  &amp;  ",'Copy paste to Here'!E712))),"Empty Cell")</f>
        <v>Empty Cell</v>
      </c>
      <c r="B708" s="49">
        <f>'Copy paste to Here'!C712</f>
        <v>0</v>
      </c>
      <c r="C708" s="50"/>
      <c r="D708" s="50"/>
      <c r="E708" s="51"/>
      <c r="F708" s="51">
        <f t="shared" si="31"/>
        <v>0</v>
      </c>
      <c r="G708" s="52">
        <f t="shared" si="32"/>
        <v>0</v>
      </c>
      <c r="H708" s="55">
        <f t="shared" si="33"/>
        <v>0</v>
      </c>
    </row>
    <row r="709" spans="1:8" s="54" customFormat="1" hidden="1">
      <c r="A709" s="48" t="str">
        <f>IF((LEN('Copy paste to Here'!G713))&gt;5,((CONCATENATE('Copy paste to Here'!G713," &amp; ",'Copy paste to Here'!D713,"  &amp;  ",'Copy paste to Here'!E713))),"Empty Cell")</f>
        <v>Empty Cell</v>
      </c>
      <c r="B709" s="49">
        <f>'Copy paste to Here'!C713</f>
        <v>0</v>
      </c>
      <c r="C709" s="50"/>
      <c r="D709" s="50"/>
      <c r="E709" s="51"/>
      <c r="F709" s="51">
        <f t="shared" si="31"/>
        <v>0</v>
      </c>
      <c r="G709" s="52">
        <f t="shared" si="32"/>
        <v>0</v>
      </c>
      <c r="H709" s="55">
        <f t="shared" si="33"/>
        <v>0</v>
      </c>
    </row>
    <row r="710" spans="1:8" s="54" customFormat="1" hidden="1">
      <c r="A710" s="48" t="str">
        <f>IF((LEN('Copy paste to Here'!G714))&gt;5,((CONCATENATE('Copy paste to Here'!G714," &amp; ",'Copy paste to Here'!D714,"  &amp;  ",'Copy paste to Here'!E714))),"Empty Cell")</f>
        <v>Empty Cell</v>
      </c>
      <c r="B710" s="49">
        <f>'Copy paste to Here'!C714</f>
        <v>0</v>
      </c>
      <c r="C710" s="50"/>
      <c r="D710" s="50"/>
      <c r="E710" s="51"/>
      <c r="F710" s="51">
        <f t="shared" si="31"/>
        <v>0</v>
      </c>
      <c r="G710" s="52">
        <f t="shared" si="32"/>
        <v>0</v>
      </c>
      <c r="H710" s="55">
        <f t="shared" si="33"/>
        <v>0</v>
      </c>
    </row>
    <row r="711" spans="1:8" s="54" customFormat="1" hidden="1">
      <c r="A711" s="48" t="str">
        <f>IF((LEN('Copy paste to Here'!G715))&gt;5,((CONCATENATE('Copy paste to Here'!G715," &amp; ",'Copy paste to Here'!D715,"  &amp;  ",'Copy paste to Here'!E715))),"Empty Cell")</f>
        <v>Empty Cell</v>
      </c>
      <c r="B711" s="49">
        <f>'Copy paste to Here'!C715</f>
        <v>0</v>
      </c>
      <c r="C711" s="50"/>
      <c r="D711" s="50"/>
      <c r="E711" s="51"/>
      <c r="F711" s="51">
        <f t="shared" si="31"/>
        <v>0</v>
      </c>
      <c r="G711" s="52">
        <f t="shared" si="32"/>
        <v>0</v>
      </c>
      <c r="H711" s="55">
        <f t="shared" si="33"/>
        <v>0</v>
      </c>
    </row>
    <row r="712" spans="1:8" s="54" customFormat="1" hidden="1">
      <c r="A712" s="48" t="str">
        <f>IF((LEN('Copy paste to Here'!G716))&gt;5,((CONCATENATE('Copy paste to Here'!G716," &amp; ",'Copy paste to Here'!D716,"  &amp;  ",'Copy paste to Here'!E716))),"Empty Cell")</f>
        <v>Empty Cell</v>
      </c>
      <c r="B712" s="49">
        <f>'Copy paste to Here'!C716</f>
        <v>0</v>
      </c>
      <c r="C712" s="50"/>
      <c r="D712" s="50"/>
      <c r="E712" s="51"/>
      <c r="F712" s="51">
        <f t="shared" si="31"/>
        <v>0</v>
      </c>
      <c r="G712" s="52">
        <f t="shared" si="32"/>
        <v>0</v>
      </c>
      <c r="H712" s="55">
        <f t="shared" si="33"/>
        <v>0</v>
      </c>
    </row>
    <row r="713" spans="1:8" s="54" customFormat="1" hidden="1">
      <c r="A713" s="48" t="str">
        <f>IF((LEN('Copy paste to Here'!G717))&gt;5,((CONCATENATE('Copy paste to Here'!G717," &amp; ",'Copy paste to Here'!D717,"  &amp;  ",'Copy paste to Here'!E717))),"Empty Cell")</f>
        <v>Empty Cell</v>
      </c>
      <c r="B713" s="49">
        <f>'Copy paste to Here'!C717</f>
        <v>0</v>
      </c>
      <c r="C713" s="50"/>
      <c r="D713" s="50"/>
      <c r="E713" s="51"/>
      <c r="F713" s="51">
        <f t="shared" si="31"/>
        <v>0</v>
      </c>
      <c r="G713" s="52">
        <f t="shared" si="32"/>
        <v>0</v>
      </c>
      <c r="H713" s="55">
        <f t="shared" si="33"/>
        <v>0</v>
      </c>
    </row>
    <row r="714" spans="1:8" s="54" customFormat="1" hidden="1">
      <c r="A714" s="48" t="str">
        <f>IF((LEN('Copy paste to Here'!G718))&gt;5,((CONCATENATE('Copy paste to Here'!G718," &amp; ",'Copy paste to Here'!D718,"  &amp;  ",'Copy paste to Here'!E718))),"Empty Cell")</f>
        <v>Empty Cell</v>
      </c>
      <c r="B714" s="49">
        <f>'Copy paste to Here'!C718</f>
        <v>0</v>
      </c>
      <c r="C714" s="50"/>
      <c r="D714" s="50"/>
      <c r="E714" s="51"/>
      <c r="F714" s="51">
        <f t="shared" si="31"/>
        <v>0</v>
      </c>
      <c r="G714" s="52">
        <f t="shared" si="32"/>
        <v>0</v>
      </c>
      <c r="H714" s="55">
        <f t="shared" si="33"/>
        <v>0</v>
      </c>
    </row>
    <row r="715" spans="1:8" s="54" customFormat="1" hidden="1">
      <c r="A715" s="48" t="str">
        <f>IF((LEN('Copy paste to Here'!G719))&gt;5,((CONCATENATE('Copy paste to Here'!G719," &amp; ",'Copy paste to Here'!D719,"  &amp;  ",'Copy paste to Here'!E719))),"Empty Cell")</f>
        <v>Empty Cell</v>
      </c>
      <c r="B715" s="49">
        <f>'Copy paste to Here'!C719</f>
        <v>0</v>
      </c>
      <c r="C715" s="50"/>
      <c r="D715" s="50"/>
      <c r="E715" s="51"/>
      <c r="F715" s="51">
        <f t="shared" si="31"/>
        <v>0</v>
      </c>
      <c r="G715" s="52">
        <f t="shared" si="32"/>
        <v>0</v>
      </c>
      <c r="H715" s="55">
        <f t="shared" si="33"/>
        <v>0</v>
      </c>
    </row>
    <row r="716" spans="1:8" s="54" customFormat="1" hidden="1">
      <c r="A716" s="48" t="str">
        <f>IF((LEN('Copy paste to Here'!G720))&gt;5,((CONCATENATE('Copy paste to Here'!G720," &amp; ",'Copy paste to Here'!D720,"  &amp;  ",'Copy paste to Here'!E720))),"Empty Cell")</f>
        <v>Empty Cell</v>
      </c>
      <c r="B716" s="49">
        <f>'Copy paste to Here'!C720</f>
        <v>0</v>
      </c>
      <c r="C716" s="50"/>
      <c r="D716" s="50"/>
      <c r="E716" s="51"/>
      <c r="F716" s="51">
        <f t="shared" si="31"/>
        <v>0</v>
      </c>
      <c r="G716" s="52">
        <f t="shared" si="32"/>
        <v>0</v>
      </c>
      <c r="H716" s="55">
        <f t="shared" si="33"/>
        <v>0</v>
      </c>
    </row>
    <row r="717" spans="1:8" s="54" customFormat="1" hidden="1">
      <c r="A717" s="48" t="str">
        <f>IF((LEN('Copy paste to Here'!G721))&gt;5,((CONCATENATE('Copy paste to Here'!G721," &amp; ",'Copy paste to Here'!D721,"  &amp;  ",'Copy paste to Here'!E721))),"Empty Cell")</f>
        <v>Empty Cell</v>
      </c>
      <c r="B717" s="49">
        <f>'Copy paste to Here'!C721</f>
        <v>0</v>
      </c>
      <c r="C717" s="50"/>
      <c r="D717" s="50"/>
      <c r="E717" s="51"/>
      <c r="F717" s="51">
        <f t="shared" si="31"/>
        <v>0</v>
      </c>
      <c r="G717" s="52">
        <f t="shared" si="32"/>
        <v>0</v>
      </c>
      <c r="H717" s="55">
        <f t="shared" si="33"/>
        <v>0</v>
      </c>
    </row>
    <row r="718" spans="1:8" s="54" customFormat="1" hidden="1">
      <c r="A718" s="48" t="str">
        <f>IF((LEN('Copy paste to Here'!G722))&gt;5,((CONCATENATE('Copy paste to Here'!G722," &amp; ",'Copy paste to Here'!D722,"  &amp;  ",'Copy paste to Here'!E722))),"Empty Cell")</f>
        <v>Empty Cell</v>
      </c>
      <c r="B718" s="49">
        <f>'Copy paste to Here'!C722</f>
        <v>0</v>
      </c>
      <c r="C718" s="50"/>
      <c r="D718" s="50"/>
      <c r="E718" s="51"/>
      <c r="F718" s="51">
        <f t="shared" si="31"/>
        <v>0</v>
      </c>
      <c r="G718" s="52">
        <f t="shared" si="32"/>
        <v>0</v>
      </c>
      <c r="H718" s="55">
        <f t="shared" si="33"/>
        <v>0</v>
      </c>
    </row>
    <row r="719" spans="1:8" s="54" customFormat="1" hidden="1">
      <c r="A719" s="48" t="str">
        <f>IF((LEN('Copy paste to Here'!G723))&gt;5,((CONCATENATE('Copy paste to Here'!G723," &amp; ",'Copy paste to Here'!D723,"  &amp;  ",'Copy paste to Here'!E723))),"Empty Cell")</f>
        <v>Empty Cell</v>
      </c>
      <c r="B719" s="49">
        <f>'Copy paste to Here'!C723</f>
        <v>0</v>
      </c>
      <c r="C719" s="50"/>
      <c r="D719" s="50"/>
      <c r="E719" s="51"/>
      <c r="F719" s="51">
        <f t="shared" si="31"/>
        <v>0</v>
      </c>
      <c r="G719" s="52">
        <f t="shared" si="32"/>
        <v>0</v>
      </c>
      <c r="H719" s="55">
        <f t="shared" si="33"/>
        <v>0</v>
      </c>
    </row>
    <row r="720" spans="1:8" s="54" customFormat="1" hidden="1">
      <c r="A720" s="48" t="str">
        <f>IF((LEN('Copy paste to Here'!G724))&gt;5,((CONCATENATE('Copy paste to Here'!G724," &amp; ",'Copy paste to Here'!D724,"  &amp;  ",'Copy paste to Here'!E724))),"Empty Cell")</f>
        <v>Empty Cell</v>
      </c>
      <c r="B720" s="49">
        <f>'Copy paste to Here'!C724</f>
        <v>0</v>
      </c>
      <c r="C720" s="50"/>
      <c r="D720" s="50"/>
      <c r="E720" s="51"/>
      <c r="F720" s="51">
        <f t="shared" si="31"/>
        <v>0</v>
      </c>
      <c r="G720" s="52">
        <f t="shared" si="32"/>
        <v>0</v>
      </c>
      <c r="H720" s="55">
        <f t="shared" si="33"/>
        <v>0</v>
      </c>
    </row>
    <row r="721" spans="1:8" s="54" customFormat="1" hidden="1">
      <c r="A721" s="48" t="str">
        <f>IF((LEN('Copy paste to Here'!G725))&gt;5,((CONCATENATE('Copy paste to Here'!G725," &amp; ",'Copy paste to Here'!D725,"  &amp;  ",'Copy paste to Here'!E725))),"Empty Cell")</f>
        <v>Empty Cell</v>
      </c>
      <c r="B721" s="49">
        <f>'Copy paste to Here'!C725</f>
        <v>0</v>
      </c>
      <c r="C721" s="50"/>
      <c r="D721" s="50"/>
      <c r="E721" s="51"/>
      <c r="F721" s="51">
        <f t="shared" si="31"/>
        <v>0</v>
      </c>
      <c r="G721" s="52">
        <f t="shared" si="32"/>
        <v>0</v>
      </c>
      <c r="H721" s="55">
        <f t="shared" si="33"/>
        <v>0</v>
      </c>
    </row>
    <row r="722" spans="1:8" s="54" customFormat="1" hidden="1">
      <c r="A722" s="48" t="str">
        <f>IF((LEN('Copy paste to Here'!G726))&gt;5,((CONCATENATE('Copy paste to Here'!G726," &amp; ",'Copy paste to Here'!D726,"  &amp;  ",'Copy paste to Here'!E726))),"Empty Cell")</f>
        <v>Empty Cell</v>
      </c>
      <c r="B722" s="49">
        <f>'Copy paste to Here'!C726</f>
        <v>0</v>
      </c>
      <c r="C722" s="50"/>
      <c r="D722" s="50"/>
      <c r="E722" s="51"/>
      <c r="F722" s="51">
        <f t="shared" si="31"/>
        <v>0</v>
      </c>
      <c r="G722" s="52">
        <f t="shared" si="32"/>
        <v>0</v>
      </c>
      <c r="H722" s="55">
        <f t="shared" si="33"/>
        <v>0</v>
      </c>
    </row>
    <row r="723" spans="1:8" s="54" customFormat="1" hidden="1">
      <c r="A723" s="48" t="str">
        <f>IF((LEN('Copy paste to Here'!G727))&gt;5,((CONCATENATE('Copy paste to Here'!G727," &amp; ",'Copy paste to Here'!D727,"  &amp;  ",'Copy paste to Here'!E727))),"Empty Cell")</f>
        <v>Empty Cell</v>
      </c>
      <c r="B723" s="49">
        <f>'Copy paste to Here'!C727</f>
        <v>0</v>
      </c>
      <c r="C723" s="50"/>
      <c r="D723" s="50"/>
      <c r="E723" s="51"/>
      <c r="F723" s="51">
        <f t="shared" ref="F723:F786" si="34">D723*E723</f>
        <v>0</v>
      </c>
      <c r="G723" s="52">
        <f t="shared" ref="G723:G786" si="35">E723*$E$14</f>
        <v>0</v>
      </c>
      <c r="H723" s="55">
        <f t="shared" ref="H723:H786" si="36">D723*G723</f>
        <v>0</v>
      </c>
    </row>
    <row r="724" spans="1:8" s="54" customFormat="1" hidden="1">
      <c r="A724" s="48" t="str">
        <f>IF((LEN('Copy paste to Here'!G728))&gt;5,((CONCATENATE('Copy paste to Here'!G728," &amp; ",'Copy paste to Here'!D728,"  &amp;  ",'Copy paste to Here'!E728))),"Empty Cell")</f>
        <v>Empty Cell</v>
      </c>
      <c r="B724" s="49">
        <f>'Copy paste to Here'!C728</f>
        <v>0</v>
      </c>
      <c r="C724" s="50"/>
      <c r="D724" s="50"/>
      <c r="E724" s="51"/>
      <c r="F724" s="51">
        <f t="shared" si="34"/>
        <v>0</v>
      </c>
      <c r="G724" s="52">
        <f t="shared" si="35"/>
        <v>0</v>
      </c>
      <c r="H724" s="55">
        <f t="shared" si="36"/>
        <v>0</v>
      </c>
    </row>
    <row r="725" spans="1:8" s="54" customFormat="1" hidden="1">
      <c r="A725" s="48" t="str">
        <f>IF((LEN('Copy paste to Here'!G729))&gt;5,((CONCATENATE('Copy paste to Here'!G729," &amp; ",'Copy paste to Here'!D729,"  &amp;  ",'Copy paste to Here'!E729))),"Empty Cell")</f>
        <v>Empty Cell</v>
      </c>
      <c r="B725" s="49">
        <f>'Copy paste to Here'!C729</f>
        <v>0</v>
      </c>
      <c r="C725" s="50"/>
      <c r="D725" s="50"/>
      <c r="E725" s="51"/>
      <c r="F725" s="51">
        <f t="shared" si="34"/>
        <v>0</v>
      </c>
      <c r="G725" s="52">
        <f t="shared" si="35"/>
        <v>0</v>
      </c>
      <c r="H725" s="55">
        <f t="shared" si="36"/>
        <v>0</v>
      </c>
    </row>
    <row r="726" spans="1:8" s="54" customFormat="1" hidden="1">
      <c r="A726" s="48" t="str">
        <f>IF((LEN('Copy paste to Here'!G730))&gt;5,((CONCATENATE('Copy paste to Here'!G730," &amp; ",'Copy paste to Here'!D730,"  &amp;  ",'Copy paste to Here'!E730))),"Empty Cell")</f>
        <v>Empty Cell</v>
      </c>
      <c r="B726" s="49">
        <f>'Copy paste to Here'!C730</f>
        <v>0</v>
      </c>
      <c r="C726" s="50"/>
      <c r="D726" s="50"/>
      <c r="E726" s="51"/>
      <c r="F726" s="51">
        <f t="shared" si="34"/>
        <v>0</v>
      </c>
      <c r="G726" s="52">
        <f t="shared" si="35"/>
        <v>0</v>
      </c>
      <c r="H726" s="55">
        <f t="shared" si="36"/>
        <v>0</v>
      </c>
    </row>
    <row r="727" spans="1:8" s="54" customFormat="1" hidden="1">
      <c r="A727" s="48" t="str">
        <f>IF((LEN('Copy paste to Here'!G731))&gt;5,((CONCATENATE('Copy paste to Here'!G731," &amp; ",'Copy paste to Here'!D731,"  &amp;  ",'Copy paste to Here'!E731))),"Empty Cell")</f>
        <v>Empty Cell</v>
      </c>
      <c r="B727" s="49">
        <f>'Copy paste to Here'!C731</f>
        <v>0</v>
      </c>
      <c r="C727" s="50"/>
      <c r="D727" s="50"/>
      <c r="E727" s="51"/>
      <c r="F727" s="51">
        <f t="shared" si="34"/>
        <v>0</v>
      </c>
      <c r="G727" s="52">
        <f t="shared" si="35"/>
        <v>0</v>
      </c>
      <c r="H727" s="55">
        <f t="shared" si="36"/>
        <v>0</v>
      </c>
    </row>
    <row r="728" spans="1:8" s="54" customFormat="1" hidden="1">
      <c r="A728" s="48" t="str">
        <f>IF((LEN('Copy paste to Here'!G732))&gt;5,((CONCATENATE('Copy paste to Here'!G732," &amp; ",'Copy paste to Here'!D732,"  &amp;  ",'Copy paste to Here'!E732))),"Empty Cell")</f>
        <v>Empty Cell</v>
      </c>
      <c r="B728" s="49">
        <f>'Copy paste to Here'!C732</f>
        <v>0</v>
      </c>
      <c r="C728" s="50"/>
      <c r="D728" s="50"/>
      <c r="E728" s="51"/>
      <c r="F728" s="51">
        <f t="shared" si="34"/>
        <v>0</v>
      </c>
      <c r="G728" s="52">
        <f t="shared" si="35"/>
        <v>0</v>
      </c>
      <c r="H728" s="55">
        <f t="shared" si="36"/>
        <v>0</v>
      </c>
    </row>
    <row r="729" spans="1:8" s="54" customFormat="1" hidden="1">
      <c r="A729" s="48" t="str">
        <f>IF((LEN('Copy paste to Here'!G733))&gt;5,((CONCATENATE('Copy paste to Here'!G733," &amp; ",'Copy paste to Here'!D733,"  &amp;  ",'Copy paste to Here'!E733))),"Empty Cell")</f>
        <v>Empty Cell</v>
      </c>
      <c r="B729" s="49">
        <f>'Copy paste to Here'!C733</f>
        <v>0</v>
      </c>
      <c r="C729" s="50"/>
      <c r="D729" s="50"/>
      <c r="E729" s="51"/>
      <c r="F729" s="51">
        <f t="shared" si="34"/>
        <v>0</v>
      </c>
      <c r="G729" s="52">
        <f t="shared" si="35"/>
        <v>0</v>
      </c>
      <c r="H729" s="55">
        <f t="shared" si="36"/>
        <v>0</v>
      </c>
    </row>
    <row r="730" spans="1:8" s="54" customFormat="1" hidden="1">
      <c r="A730" s="48" t="str">
        <f>IF((LEN('Copy paste to Here'!G734))&gt;5,((CONCATENATE('Copy paste to Here'!G734," &amp; ",'Copy paste to Here'!D734,"  &amp;  ",'Copy paste to Here'!E734))),"Empty Cell")</f>
        <v>Empty Cell</v>
      </c>
      <c r="B730" s="49">
        <f>'Copy paste to Here'!C734</f>
        <v>0</v>
      </c>
      <c r="C730" s="50"/>
      <c r="D730" s="50"/>
      <c r="E730" s="51"/>
      <c r="F730" s="51">
        <f t="shared" si="34"/>
        <v>0</v>
      </c>
      <c r="G730" s="52">
        <f t="shared" si="35"/>
        <v>0</v>
      </c>
      <c r="H730" s="55">
        <f t="shared" si="36"/>
        <v>0</v>
      </c>
    </row>
    <row r="731" spans="1:8" s="54" customFormat="1" hidden="1">
      <c r="A731" s="48" t="str">
        <f>IF((LEN('Copy paste to Here'!G735))&gt;5,((CONCATENATE('Copy paste to Here'!G735," &amp; ",'Copy paste to Here'!D735,"  &amp;  ",'Copy paste to Here'!E735))),"Empty Cell")</f>
        <v>Empty Cell</v>
      </c>
      <c r="B731" s="49">
        <f>'Copy paste to Here'!C735</f>
        <v>0</v>
      </c>
      <c r="C731" s="50"/>
      <c r="D731" s="50"/>
      <c r="E731" s="51"/>
      <c r="F731" s="51">
        <f t="shared" si="34"/>
        <v>0</v>
      </c>
      <c r="G731" s="52">
        <f t="shared" si="35"/>
        <v>0</v>
      </c>
      <c r="H731" s="55">
        <f t="shared" si="36"/>
        <v>0</v>
      </c>
    </row>
    <row r="732" spans="1:8" s="54" customFormat="1" hidden="1">
      <c r="A732" s="48" t="str">
        <f>IF((LEN('Copy paste to Here'!G736))&gt;5,((CONCATENATE('Copy paste to Here'!G736," &amp; ",'Copy paste to Here'!D736,"  &amp;  ",'Copy paste to Here'!E736))),"Empty Cell")</f>
        <v>Empty Cell</v>
      </c>
      <c r="B732" s="49">
        <f>'Copy paste to Here'!C736</f>
        <v>0</v>
      </c>
      <c r="C732" s="50"/>
      <c r="D732" s="50"/>
      <c r="E732" s="51"/>
      <c r="F732" s="51">
        <f t="shared" si="34"/>
        <v>0</v>
      </c>
      <c r="G732" s="52">
        <f t="shared" si="35"/>
        <v>0</v>
      </c>
      <c r="H732" s="55">
        <f t="shared" si="36"/>
        <v>0</v>
      </c>
    </row>
    <row r="733" spans="1:8" s="54" customFormat="1" hidden="1">
      <c r="A733" s="48" t="str">
        <f>IF((LEN('Copy paste to Here'!G737))&gt;5,((CONCATENATE('Copy paste to Here'!G737," &amp; ",'Copy paste to Here'!D737,"  &amp;  ",'Copy paste to Here'!E737))),"Empty Cell")</f>
        <v>Empty Cell</v>
      </c>
      <c r="B733" s="49">
        <f>'Copy paste to Here'!C737</f>
        <v>0</v>
      </c>
      <c r="C733" s="50"/>
      <c r="D733" s="50"/>
      <c r="E733" s="51"/>
      <c r="F733" s="51">
        <f t="shared" si="34"/>
        <v>0</v>
      </c>
      <c r="G733" s="52">
        <f t="shared" si="35"/>
        <v>0</v>
      </c>
      <c r="H733" s="55">
        <f t="shared" si="36"/>
        <v>0</v>
      </c>
    </row>
    <row r="734" spans="1:8" s="54" customFormat="1" hidden="1">
      <c r="A734" s="48" t="str">
        <f>IF((LEN('Copy paste to Here'!G738))&gt;5,((CONCATENATE('Copy paste to Here'!G738," &amp; ",'Copy paste to Here'!D738,"  &amp;  ",'Copy paste to Here'!E738))),"Empty Cell")</f>
        <v>Empty Cell</v>
      </c>
      <c r="B734" s="49">
        <f>'Copy paste to Here'!C738</f>
        <v>0</v>
      </c>
      <c r="C734" s="50"/>
      <c r="D734" s="50"/>
      <c r="E734" s="51"/>
      <c r="F734" s="51">
        <f t="shared" si="34"/>
        <v>0</v>
      </c>
      <c r="G734" s="52">
        <f t="shared" si="35"/>
        <v>0</v>
      </c>
      <c r="H734" s="55">
        <f t="shared" si="36"/>
        <v>0</v>
      </c>
    </row>
    <row r="735" spans="1:8" s="54" customFormat="1" hidden="1">
      <c r="A735" s="48" t="str">
        <f>IF((LEN('Copy paste to Here'!G739))&gt;5,((CONCATENATE('Copy paste to Here'!G739," &amp; ",'Copy paste to Here'!D739,"  &amp;  ",'Copy paste to Here'!E739))),"Empty Cell")</f>
        <v>Empty Cell</v>
      </c>
      <c r="B735" s="49">
        <f>'Copy paste to Here'!C739</f>
        <v>0</v>
      </c>
      <c r="C735" s="50"/>
      <c r="D735" s="50"/>
      <c r="E735" s="51"/>
      <c r="F735" s="51">
        <f t="shared" si="34"/>
        <v>0</v>
      </c>
      <c r="G735" s="52">
        <f t="shared" si="35"/>
        <v>0</v>
      </c>
      <c r="H735" s="55">
        <f t="shared" si="36"/>
        <v>0</v>
      </c>
    </row>
    <row r="736" spans="1:8" s="54" customFormat="1" hidden="1">
      <c r="A736" s="48" t="str">
        <f>IF((LEN('Copy paste to Here'!G740))&gt;5,((CONCATENATE('Copy paste to Here'!G740," &amp; ",'Copy paste to Here'!D740,"  &amp;  ",'Copy paste to Here'!E740))),"Empty Cell")</f>
        <v>Empty Cell</v>
      </c>
      <c r="B736" s="49">
        <f>'Copy paste to Here'!C740</f>
        <v>0</v>
      </c>
      <c r="C736" s="50"/>
      <c r="D736" s="50"/>
      <c r="E736" s="51"/>
      <c r="F736" s="51">
        <f t="shared" si="34"/>
        <v>0</v>
      </c>
      <c r="G736" s="52">
        <f t="shared" si="35"/>
        <v>0</v>
      </c>
      <c r="H736" s="55">
        <f t="shared" si="36"/>
        <v>0</v>
      </c>
    </row>
    <row r="737" spans="1:8" s="54" customFormat="1" hidden="1">
      <c r="A737" s="48" t="str">
        <f>IF((LEN('Copy paste to Here'!G741))&gt;5,((CONCATENATE('Copy paste to Here'!G741," &amp; ",'Copy paste to Here'!D741,"  &amp;  ",'Copy paste to Here'!E741))),"Empty Cell")</f>
        <v>Empty Cell</v>
      </c>
      <c r="B737" s="49">
        <f>'Copy paste to Here'!C741</f>
        <v>0</v>
      </c>
      <c r="C737" s="50"/>
      <c r="D737" s="50"/>
      <c r="E737" s="51"/>
      <c r="F737" s="51">
        <f t="shared" si="34"/>
        <v>0</v>
      </c>
      <c r="G737" s="52">
        <f t="shared" si="35"/>
        <v>0</v>
      </c>
      <c r="H737" s="55">
        <f t="shared" si="36"/>
        <v>0</v>
      </c>
    </row>
    <row r="738" spans="1:8" s="54" customFormat="1" hidden="1">
      <c r="A738" s="48" t="str">
        <f>IF((LEN('Copy paste to Here'!G742))&gt;5,((CONCATENATE('Copy paste to Here'!G742," &amp; ",'Copy paste to Here'!D742,"  &amp;  ",'Copy paste to Here'!E742))),"Empty Cell")</f>
        <v>Empty Cell</v>
      </c>
      <c r="B738" s="49">
        <f>'Copy paste to Here'!C742</f>
        <v>0</v>
      </c>
      <c r="C738" s="50"/>
      <c r="D738" s="50"/>
      <c r="E738" s="51"/>
      <c r="F738" s="51">
        <f t="shared" si="34"/>
        <v>0</v>
      </c>
      <c r="G738" s="52">
        <f t="shared" si="35"/>
        <v>0</v>
      </c>
      <c r="H738" s="55">
        <f t="shared" si="36"/>
        <v>0</v>
      </c>
    </row>
    <row r="739" spans="1:8" s="54" customFormat="1" hidden="1">
      <c r="A739" s="48" t="str">
        <f>IF((LEN('Copy paste to Here'!G743))&gt;5,((CONCATENATE('Copy paste to Here'!G743," &amp; ",'Copy paste to Here'!D743,"  &amp;  ",'Copy paste to Here'!E743))),"Empty Cell")</f>
        <v>Empty Cell</v>
      </c>
      <c r="B739" s="49">
        <f>'Copy paste to Here'!C743</f>
        <v>0</v>
      </c>
      <c r="C739" s="50"/>
      <c r="D739" s="50"/>
      <c r="E739" s="51"/>
      <c r="F739" s="51">
        <f t="shared" si="34"/>
        <v>0</v>
      </c>
      <c r="G739" s="52">
        <f t="shared" si="35"/>
        <v>0</v>
      </c>
      <c r="H739" s="55">
        <f t="shared" si="36"/>
        <v>0</v>
      </c>
    </row>
    <row r="740" spans="1:8" s="54" customFormat="1" hidden="1">
      <c r="A740" s="48" t="str">
        <f>IF((LEN('Copy paste to Here'!G744))&gt;5,((CONCATENATE('Copy paste to Here'!G744," &amp; ",'Copy paste to Here'!D744,"  &amp;  ",'Copy paste to Here'!E744))),"Empty Cell")</f>
        <v>Empty Cell</v>
      </c>
      <c r="B740" s="49">
        <f>'Copy paste to Here'!C744</f>
        <v>0</v>
      </c>
      <c r="C740" s="50"/>
      <c r="D740" s="50"/>
      <c r="E740" s="51"/>
      <c r="F740" s="51">
        <f t="shared" si="34"/>
        <v>0</v>
      </c>
      <c r="G740" s="52">
        <f t="shared" si="35"/>
        <v>0</v>
      </c>
      <c r="H740" s="55">
        <f t="shared" si="36"/>
        <v>0</v>
      </c>
    </row>
    <row r="741" spans="1:8" s="54" customFormat="1" hidden="1">
      <c r="A741" s="48" t="str">
        <f>IF((LEN('Copy paste to Here'!G745))&gt;5,((CONCATENATE('Copy paste to Here'!G745," &amp; ",'Copy paste to Here'!D745,"  &amp;  ",'Copy paste to Here'!E745))),"Empty Cell")</f>
        <v>Empty Cell</v>
      </c>
      <c r="B741" s="49">
        <f>'Copy paste to Here'!C745</f>
        <v>0</v>
      </c>
      <c r="C741" s="50"/>
      <c r="D741" s="50"/>
      <c r="E741" s="51"/>
      <c r="F741" s="51">
        <f t="shared" si="34"/>
        <v>0</v>
      </c>
      <c r="G741" s="52">
        <f t="shared" si="35"/>
        <v>0</v>
      </c>
      <c r="H741" s="55">
        <f t="shared" si="36"/>
        <v>0</v>
      </c>
    </row>
    <row r="742" spans="1:8" s="54" customFormat="1" hidden="1">
      <c r="A742" s="48" t="str">
        <f>IF((LEN('Copy paste to Here'!G746))&gt;5,((CONCATENATE('Copy paste to Here'!G746," &amp; ",'Copy paste to Here'!D746,"  &amp;  ",'Copy paste to Here'!E746))),"Empty Cell")</f>
        <v>Empty Cell</v>
      </c>
      <c r="B742" s="49">
        <f>'Copy paste to Here'!C746</f>
        <v>0</v>
      </c>
      <c r="C742" s="50"/>
      <c r="D742" s="50"/>
      <c r="E742" s="51"/>
      <c r="F742" s="51">
        <f t="shared" si="34"/>
        <v>0</v>
      </c>
      <c r="G742" s="52">
        <f t="shared" si="35"/>
        <v>0</v>
      </c>
      <c r="H742" s="55">
        <f t="shared" si="36"/>
        <v>0</v>
      </c>
    </row>
    <row r="743" spans="1:8" s="54" customFormat="1" hidden="1">
      <c r="A743" s="48" t="str">
        <f>IF((LEN('Copy paste to Here'!G747))&gt;5,((CONCATENATE('Copy paste to Here'!G747," &amp; ",'Copy paste to Here'!D747,"  &amp;  ",'Copy paste to Here'!E747))),"Empty Cell")</f>
        <v>Empty Cell</v>
      </c>
      <c r="B743" s="49">
        <f>'Copy paste to Here'!C747</f>
        <v>0</v>
      </c>
      <c r="C743" s="50"/>
      <c r="D743" s="50"/>
      <c r="E743" s="51"/>
      <c r="F743" s="51">
        <f t="shared" si="34"/>
        <v>0</v>
      </c>
      <c r="G743" s="52">
        <f t="shared" si="35"/>
        <v>0</v>
      </c>
      <c r="H743" s="55">
        <f t="shared" si="36"/>
        <v>0</v>
      </c>
    </row>
    <row r="744" spans="1:8" s="54" customFormat="1" hidden="1">
      <c r="A744" s="48" t="str">
        <f>IF((LEN('Copy paste to Here'!G748))&gt;5,((CONCATENATE('Copy paste to Here'!G748," &amp; ",'Copy paste to Here'!D748,"  &amp;  ",'Copy paste to Here'!E748))),"Empty Cell")</f>
        <v>Empty Cell</v>
      </c>
      <c r="B744" s="49">
        <f>'Copy paste to Here'!C748</f>
        <v>0</v>
      </c>
      <c r="C744" s="50"/>
      <c r="D744" s="50"/>
      <c r="E744" s="51"/>
      <c r="F744" s="51">
        <f t="shared" si="34"/>
        <v>0</v>
      </c>
      <c r="G744" s="52">
        <f t="shared" si="35"/>
        <v>0</v>
      </c>
      <c r="H744" s="55">
        <f t="shared" si="36"/>
        <v>0</v>
      </c>
    </row>
    <row r="745" spans="1:8" s="54" customFormat="1" hidden="1">
      <c r="A745" s="48" t="str">
        <f>IF((LEN('Copy paste to Here'!G749))&gt;5,((CONCATENATE('Copy paste to Here'!G749," &amp; ",'Copy paste to Here'!D749,"  &amp;  ",'Copy paste to Here'!E749))),"Empty Cell")</f>
        <v>Empty Cell</v>
      </c>
      <c r="B745" s="49">
        <f>'Copy paste to Here'!C749</f>
        <v>0</v>
      </c>
      <c r="C745" s="50"/>
      <c r="D745" s="50"/>
      <c r="E745" s="51"/>
      <c r="F745" s="51">
        <f t="shared" si="34"/>
        <v>0</v>
      </c>
      <c r="G745" s="52">
        <f t="shared" si="35"/>
        <v>0</v>
      </c>
      <c r="H745" s="55">
        <f t="shared" si="36"/>
        <v>0</v>
      </c>
    </row>
    <row r="746" spans="1:8" s="54" customFormat="1" hidden="1">
      <c r="A746" s="48" t="str">
        <f>IF((LEN('Copy paste to Here'!G750))&gt;5,((CONCATENATE('Copy paste to Here'!G750," &amp; ",'Copy paste to Here'!D750,"  &amp;  ",'Copy paste to Here'!E750))),"Empty Cell")</f>
        <v>Empty Cell</v>
      </c>
      <c r="B746" s="49">
        <f>'Copy paste to Here'!C750</f>
        <v>0</v>
      </c>
      <c r="C746" s="50"/>
      <c r="D746" s="50"/>
      <c r="E746" s="51"/>
      <c r="F746" s="51">
        <f t="shared" si="34"/>
        <v>0</v>
      </c>
      <c r="G746" s="52">
        <f t="shared" si="35"/>
        <v>0</v>
      </c>
      <c r="H746" s="55">
        <f t="shared" si="36"/>
        <v>0</v>
      </c>
    </row>
    <row r="747" spans="1:8" s="54" customFormat="1" hidden="1">
      <c r="A747" s="48" t="str">
        <f>IF((LEN('Copy paste to Here'!G751))&gt;5,((CONCATENATE('Copy paste to Here'!G751," &amp; ",'Copy paste to Here'!D751,"  &amp;  ",'Copy paste to Here'!E751))),"Empty Cell")</f>
        <v>Empty Cell</v>
      </c>
      <c r="B747" s="49">
        <f>'Copy paste to Here'!C751</f>
        <v>0</v>
      </c>
      <c r="C747" s="50"/>
      <c r="D747" s="50"/>
      <c r="E747" s="51"/>
      <c r="F747" s="51">
        <f t="shared" si="34"/>
        <v>0</v>
      </c>
      <c r="G747" s="52">
        <f t="shared" si="35"/>
        <v>0</v>
      </c>
      <c r="H747" s="55">
        <f t="shared" si="36"/>
        <v>0</v>
      </c>
    </row>
    <row r="748" spans="1:8" s="54" customFormat="1" hidden="1">
      <c r="A748" s="48" t="str">
        <f>IF((LEN('Copy paste to Here'!G752))&gt;5,((CONCATENATE('Copy paste to Here'!G752," &amp; ",'Copy paste to Here'!D752,"  &amp;  ",'Copy paste to Here'!E752))),"Empty Cell")</f>
        <v>Empty Cell</v>
      </c>
      <c r="B748" s="49">
        <f>'Copy paste to Here'!C752</f>
        <v>0</v>
      </c>
      <c r="C748" s="50"/>
      <c r="D748" s="50"/>
      <c r="E748" s="51"/>
      <c r="F748" s="51">
        <f t="shared" si="34"/>
        <v>0</v>
      </c>
      <c r="G748" s="52">
        <f t="shared" si="35"/>
        <v>0</v>
      </c>
      <c r="H748" s="55">
        <f t="shared" si="36"/>
        <v>0</v>
      </c>
    </row>
    <row r="749" spans="1:8" s="54" customFormat="1" hidden="1">
      <c r="A749" s="48" t="str">
        <f>IF((LEN('Copy paste to Here'!G753))&gt;5,((CONCATENATE('Copy paste to Here'!G753," &amp; ",'Copy paste to Here'!D753,"  &amp;  ",'Copy paste to Here'!E753))),"Empty Cell")</f>
        <v>Empty Cell</v>
      </c>
      <c r="B749" s="49">
        <f>'Copy paste to Here'!C753</f>
        <v>0</v>
      </c>
      <c r="C749" s="50"/>
      <c r="D749" s="50"/>
      <c r="E749" s="51"/>
      <c r="F749" s="51">
        <f t="shared" si="34"/>
        <v>0</v>
      </c>
      <c r="G749" s="52">
        <f t="shared" si="35"/>
        <v>0</v>
      </c>
      <c r="H749" s="55">
        <f t="shared" si="36"/>
        <v>0</v>
      </c>
    </row>
    <row r="750" spans="1:8" s="54" customFormat="1" hidden="1">
      <c r="A750" s="48" t="str">
        <f>IF((LEN('Copy paste to Here'!G754))&gt;5,((CONCATENATE('Copy paste to Here'!G754," &amp; ",'Copy paste to Here'!D754,"  &amp;  ",'Copy paste to Here'!E754))),"Empty Cell")</f>
        <v>Empty Cell</v>
      </c>
      <c r="B750" s="49">
        <f>'Copy paste to Here'!C754</f>
        <v>0</v>
      </c>
      <c r="C750" s="50"/>
      <c r="D750" s="50"/>
      <c r="E750" s="51"/>
      <c r="F750" s="51">
        <f t="shared" si="34"/>
        <v>0</v>
      </c>
      <c r="G750" s="52">
        <f t="shared" si="35"/>
        <v>0</v>
      </c>
      <c r="H750" s="55">
        <f t="shared" si="36"/>
        <v>0</v>
      </c>
    </row>
    <row r="751" spans="1:8" s="54" customFormat="1" hidden="1">
      <c r="A751" s="48" t="str">
        <f>IF((LEN('Copy paste to Here'!G755))&gt;5,((CONCATENATE('Copy paste to Here'!G755," &amp; ",'Copy paste to Here'!D755,"  &amp;  ",'Copy paste to Here'!E755))),"Empty Cell")</f>
        <v>Empty Cell</v>
      </c>
      <c r="B751" s="49">
        <f>'Copy paste to Here'!C755</f>
        <v>0</v>
      </c>
      <c r="C751" s="50"/>
      <c r="D751" s="50"/>
      <c r="E751" s="51"/>
      <c r="F751" s="51">
        <f t="shared" si="34"/>
        <v>0</v>
      </c>
      <c r="G751" s="52">
        <f t="shared" si="35"/>
        <v>0</v>
      </c>
      <c r="H751" s="55">
        <f t="shared" si="36"/>
        <v>0</v>
      </c>
    </row>
    <row r="752" spans="1:8" s="54" customFormat="1" hidden="1">
      <c r="A752" s="48" t="str">
        <f>IF((LEN('Copy paste to Here'!G756))&gt;5,((CONCATENATE('Copy paste to Here'!G756," &amp; ",'Copy paste to Here'!D756,"  &amp;  ",'Copy paste to Here'!E756))),"Empty Cell")</f>
        <v>Empty Cell</v>
      </c>
      <c r="B752" s="49">
        <f>'Copy paste to Here'!C756</f>
        <v>0</v>
      </c>
      <c r="C752" s="50"/>
      <c r="D752" s="50"/>
      <c r="E752" s="51"/>
      <c r="F752" s="51">
        <f t="shared" si="34"/>
        <v>0</v>
      </c>
      <c r="G752" s="52">
        <f t="shared" si="35"/>
        <v>0</v>
      </c>
      <c r="H752" s="55">
        <f t="shared" si="36"/>
        <v>0</v>
      </c>
    </row>
    <row r="753" spans="1:8" s="54" customFormat="1" hidden="1">
      <c r="A753" s="48" t="str">
        <f>IF((LEN('Copy paste to Here'!G757))&gt;5,((CONCATENATE('Copy paste to Here'!G757," &amp; ",'Copy paste to Here'!D757,"  &amp;  ",'Copy paste to Here'!E757))),"Empty Cell")</f>
        <v>Empty Cell</v>
      </c>
      <c r="B753" s="49">
        <f>'Copy paste to Here'!C757</f>
        <v>0</v>
      </c>
      <c r="C753" s="50"/>
      <c r="D753" s="50"/>
      <c r="E753" s="51"/>
      <c r="F753" s="51">
        <f t="shared" si="34"/>
        <v>0</v>
      </c>
      <c r="G753" s="52">
        <f t="shared" si="35"/>
        <v>0</v>
      </c>
      <c r="H753" s="55">
        <f t="shared" si="36"/>
        <v>0</v>
      </c>
    </row>
    <row r="754" spans="1:8" s="54" customFormat="1" hidden="1">
      <c r="A754" s="48" t="str">
        <f>IF((LEN('Copy paste to Here'!G758))&gt;5,((CONCATENATE('Copy paste to Here'!G758," &amp; ",'Copy paste to Here'!D758,"  &amp;  ",'Copy paste to Here'!E758))),"Empty Cell")</f>
        <v>Empty Cell</v>
      </c>
      <c r="B754" s="49">
        <f>'Copy paste to Here'!C758</f>
        <v>0</v>
      </c>
      <c r="C754" s="50"/>
      <c r="D754" s="50"/>
      <c r="E754" s="51"/>
      <c r="F754" s="51">
        <f t="shared" si="34"/>
        <v>0</v>
      </c>
      <c r="G754" s="52">
        <f t="shared" si="35"/>
        <v>0</v>
      </c>
      <c r="H754" s="55">
        <f t="shared" si="36"/>
        <v>0</v>
      </c>
    </row>
    <row r="755" spans="1:8" s="54" customFormat="1" hidden="1">
      <c r="A755" s="48" t="str">
        <f>IF((LEN('Copy paste to Here'!G759))&gt;5,((CONCATENATE('Copy paste to Here'!G759," &amp; ",'Copy paste to Here'!D759,"  &amp;  ",'Copy paste to Here'!E759))),"Empty Cell")</f>
        <v>Empty Cell</v>
      </c>
      <c r="B755" s="49">
        <f>'Copy paste to Here'!C759</f>
        <v>0</v>
      </c>
      <c r="C755" s="50"/>
      <c r="D755" s="50"/>
      <c r="E755" s="51"/>
      <c r="F755" s="51">
        <f t="shared" si="34"/>
        <v>0</v>
      </c>
      <c r="G755" s="52">
        <f t="shared" si="35"/>
        <v>0</v>
      </c>
      <c r="H755" s="55">
        <f t="shared" si="36"/>
        <v>0</v>
      </c>
    </row>
    <row r="756" spans="1:8" s="54" customFormat="1" hidden="1">
      <c r="A756" s="48" t="str">
        <f>IF((LEN('Copy paste to Here'!G760))&gt;5,((CONCATENATE('Copy paste to Here'!G760," &amp; ",'Copy paste to Here'!D760,"  &amp;  ",'Copy paste to Here'!E760))),"Empty Cell")</f>
        <v>Empty Cell</v>
      </c>
      <c r="B756" s="49">
        <f>'Copy paste to Here'!C760</f>
        <v>0</v>
      </c>
      <c r="C756" s="50"/>
      <c r="D756" s="50"/>
      <c r="E756" s="51"/>
      <c r="F756" s="51">
        <f t="shared" si="34"/>
        <v>0</v>
      </c>
      <c r="G756" s="52">
        <f t="shared" si="35"/>
        <v>0</v>
      </c>
      <c r="H756" s="55">
        <f t="shared" si="36"/>
        <v>0</v>
      </c>
    </row>
    <row r="757" spans="1:8" s="54" customFormat="1" hidden="1">
      <c r="A757" s="48" t="str">
        <f>IF((LEN('Copy paste to Here'!G761))&gt;5,((CONCATENATE('Copy paste to Here'!G761," &amp; ",'Copy paste to Here'!D761,"  &amp;  ",'Copy paste to Here'!E761))),"Empty Cell")</f>
        <v>Empty Cell</v>
      </c>
      <c r="B757" s="49">
        <f>'Copy paste to Here'!C761</f>
        <v>0</v>
      </c>
      <c r="C757" s="50"/>
      <c r="D757" s="50"/>
      <c r="E757" s="51"/>
      <c r="F757" s="51">
        <f t="shared" si="34"/>
        <v>0</v>
      </c>
      <c r="G757" s="52">
        <f t="shared" si="35"/>
        <v>0</v>
      </c>
      <c r="H757" s="55">
        <f t="shared" si="36"/>
        <v>0</v>
      </c>
    </row>
    <row r="758" spans="1:8" s="54" customFormat="1" hidden="1">
      <c r="A758" s="48" t="str">
        <f>IF((LEN('Copy paste to Here'!G762))&gt;5,((CONCATENATE('Copy paste to Here'!G762," &amp; ",'Copy paste to Here'!D762,"  &amp;  ",'Copy paste to Here'!E762))),"Empty Cell")</f>
        <v>Empty Cell</v>
      </c>
      <c r="B758" s="49">
        <f>'Copy paste to Here'!C762</f>
        <v>0</v>
      </c>
      <c r="C758" s="50"/>
      <c r="D758" s="50"/>
      <c r="E758" s="51"/>
      <c r="F758" s="51">
        <f t="shared" si="34"/>
        <v>0</v>
      </c>
      <c r="G758" s="52">
        <f t="shared" si="35"/>
        <v>0</v>
      </c>
      <c r="H758" s="55">
        <f t="shared" si="36"/>
        <v>0</v>
      </c>
    </row>
    <row r="759" spans="1:8" s="54" customFormat="1" hidden="1">
      <c r="A759" s="48" t="str">
        <f>IF((LEN('Copy paste to Here'!G763))&gt;5,((CONCATENATE('Copy paste to Here'!G763," &amp; ",'Copy paste to Here'!D763,"  &amp;  ",'Copy paste to Here'!E763))),"Empty Cell")</f>
        <v>Empty Cell</v>
      </c>
      <c r="B759" s="49">
        <f>'Copy paste to Here'!C763</f>
        <v>0</v>
      </c>
      <c r="C759" s="50"/>
      <c r="D759" s="50"/>
      <c r="E759" s="51"/>
      <c r="F759" s="51">
        <f t="shared" si="34"/>
        <v>0</v>
      </c>
      <c r="G759" s="52">
        <f t="shared" si="35"/>
        <v>0</v>
      </c>
      <c r="H759" s="55">
        <f t="shared" si="36"/>
        <v>0</v>
      </c>
    </row>
    <row r="760" spans="1:8" s="54" customFormat="1" hidden="1">
      <c r="A760" s="48" t="str">
        <f>IF((LEN('Copy paste to Here'!G764))&gt;5,((CONCATENATE('Copy paste to Here'!G764," &amp; ",'Copy paste to Here'!D764,"  &amp;  ",'Copy paste to Here'!E764))),"Empty Cell")</f>
        <v>Empty Cell</v>
      </c>
      <c r="B760" s="49">
        <f>'Copy paste to Here'!C764</f>
        <v>0</v>
      </c>
      <c r="C760" s="50"/>
      <c r="D760" s="50"/>
      <c r="E760" s="51"/>
      <c r="F760" s="51">
        <f t="shared" si="34"/>
        <v>0</v>
      </c>
      <c r="G760" s="52">
        <f t="shared" si="35"/>
        <v>0</v>
      </c>
      <c r="H760" s="55">
        <f t="shared" si="36"/>
        <v>0</v>
      </c>
    </row>
    <row r="761" spans="1:8" s="54" customFormat="1" hidden="1">
      <c r="A761" s="48" t="str">
        <f>IF((LEN('Copy paste to Here'!G765))&gt;5,((CONCATENATE('Copy paste to Here'!G765," &amp; ",'Copy paste to Here'!D765,"  &amp;  ",'Copy paste to Here'!E765))),"Empty Cell")</f>
        <v>Empty Cell</v>
      </c>
      <c r="B761" s="49">
        <f>'Copy paste to Here'!C765</f>
        <v>0</v>
      </c>
      <c r="C761" s="50"/>
      <c r="D761" s="50"/>
      <c r="E761" s="51"/>
      <c r="F761" s="51">
        <f t="shared" si="34"/>
        <v>0</v>
      </c>
      <c r="G761" s="52">
        <f t="shared" si="35"/>
        <v>0</v>
      </c>
      <c r="H761" s="55">
        <f t="shared" si="36"/>
        <v>0</v>
      </c>
    </row>
    <row r="762" spans="1:8" s="54" customFormat="1" hidden="1">
      <c r="A762" s="48" t="str">
        <f>IF((LEN('Copy paste to Here'!G766))&gt;5,((CONCATENATE('Copy paste to Here'!G766," &amp; ",'Copy paste to Here'!D766,"  &amp;  ",'Copy paste to Here'!E766))),"Empty Cell")</f>
        <v>Empty Cell</v>
      </c>
      <c r="B762" s="49">
        <f>'Copy paste to Here'!C766</f>
        <v>0</v>
      </c>
      <c r="C762" s="50"/>
      <c r="D762" s="50"/>
      <c r="E762" s="51"/>
      <c r="F762" s="51">
        <f t="shared" si="34"/>
        <v>0</v>
      </c>
      <c r="G762" s="52">
        <f t="shared" si="35"/>
        <v>0</v>
      </c>
      <c r="H762" s="55">
        <f t="shared" si="36"/>
        <v>0</v>
      </c>
    </row>
    <row r="763" spans="1:8" s="54" customFormat="1" hidden="1">
      <c r="A763" s="48" t="str">
        <f>IF((LEN('Copy paste to Here'!G767))&gt;5,((CONCATENATE('Copy paste to Here'!G767," &amp; ",'Copy paste to Here'!D767,"  &amp;  ",'Copy paste to Here'!E767))),"Empty Cell")</f>
        <v>Empty Cell</v>
      </c>
      <c r="B763" s="49">
        <f>'Copy paste to Here'!C767</f>
        <v>0</v>
      </c>
      <c r="C763" s="50"/>
      <c r="D763" s="50"/>
      <c r="E763" s="51"/>
      <c r="F763" s="51">
        <f t="shared" si="34"/>
        <v>0</v>
      </c>
      <c r="G763" s="52">
        <f t="shared" si="35"/>
        <v>0</v>
      </c>
      <c r="H763" s="55">
        <f t="shared" si="36"/>
        <v>0</v>
      </c>
    </row>
    <row r="764" spans="1:8" s="54" customFormat="1" hidden="1">
      <c r="A764" s="48" t="str">
        <f>IF((LEN('Copy paste to Here'!G768))&gt;5,((CONCATENATE('Copy paste to Here'!G768," &amp; ",'Copy paste to Here'!D768,"  &amp;  ",'Copy paste to Here'!E768))),"Empty Cell")</f>
        <v>Empty Cell</v>
      </c>
      <c r="B764" s="49">
        <f>'Copy paste to Here'!C768</f>
        <v>0</v>
      </c>
      <c r="C764" s="50"/>
      <c r="D764" s="50"/>
      <c r="E764" s="51"/>
      <c r="F764" s="51">
        <f t="shared" si="34"/>
        <v>0</v>
      </c>
      <c r="G764" s="52">
        <f t="shared" si="35"/>
        <v>0</v>
      </c>
      <c r="H764" s="55">
        <f t="shared" si="36"/>
        <v>0</v>
      </c>
    </row>
    <row r="765" spans="1:8" s="54" customFormat="1" hidden="1">
      <c r="A765" s="48" t="str">
        <f>IF((LEN('Copy paste to Here'!G769))&gt;5,((CONCATENATE('Copy paste to Here'!G769," &amp; ",'Copy paste to Here'!D769,"  &amp;  ",'Copy paste to Here'!E769))),"Empty Cell")</f>
        <v>Empty Cell</v>
      </c>
      <c r="B765" s="49">
        <f>'Copy paste to Here'!C769</f>
        <v>0</v>
      </c>
      <c r="C765" s="50"/>
      <c r="D765" s="50"/>
      <c r="E765" s="51"/>
      <c r="F765" s="51">
        <f t="shared" si="34"/>
        <v>0</v>
      </c>
      <c r="G765" s="52">
        <f t="shared" si="35"/>
        <v>0</v>
      </c>
      <c r="H765" s="55">
        <f t="shared" si="36"/>
        <v>0</v>
      </c>
    </row>
    <row r="766" spans="1:8" s="54" customFormat="1" hidden="1">
      <c r="A766" s="48" t="str">
        <f>IF((LEN('Copy paste to Here'!G770))&gt;5,((CONCATENATE('Copy paste to Here'!G770," &amp; ",'Copy paste to Here'!D770,"  &amp;  ",'Copy paste to Here'!E770))),"Empty Cell")</f>
        <v>Empty Cell</v>
      </c>
      <c r="B766" s="49">
        <f>'Copy paste to Here'!C770</f>
        <v>0</v>
      </c>
      <c r="C766" s="50"/>
      <c r="D766" s="50"/>
      <c r="E766" s="51"/>
      <c r="F766" s="51">
        <f t="shared" si="34"/>
        <v>0</v>
      </c>
      <c r="G766" s="52">
        <f t="shared" si="35"/>
        <v>0</v>
      </c>
      <c r="H766" s="55">
        <f t="shared" si="36"/>
        <v>0</v>
      </c>
    </row>
    <row r="767" spans="1:8" s="54" customFormat="1" hidden="1">
      <c r="A767" s="48" t="str">
        <f>IF((LEN('Copy paste to Here'!G771))&gt;5,((CONCATENATE('Copy paste to Here'!G771," &amp; ",'Copy paste to Here'!D771,"  &amp;  ",'Copy paste to Here'!E771))),"Empty Cell")</f>
        <v>Empty Cell</v>
      </c>
      <c r="B767" s="49">
        <f>'Copy paste to Here'!C771</f>
        <v>0</v>
      </c>
      <c r="C767" s="50"/>
      <c r="D767" s="50"/>
      <c r="E767" s="51"/>
      <c r="F767" s="51">
        <f t="shared" si="34"/>
        <v>0</v>
      </c>
      <c r="G767" s="52">
        <f t="shared" si="35"/>
        <v>0</v>
      </c>
      <c r="H767" s="55">
        <f t="shared" si="36"/>
        <v>0</v>
      </c>
    </row>
    <row r="768" spans="1:8" s="54" customFormat="1" hidden="1">
      <c r="A768" s="48" t="str">
        <f>IF((LEN('Copy paste to Here'!G772))&gt;5,((CONCATENATE('Copy paste to Here'!G772," &amp; ",'Copy paste to Here'!D772,"  &amp;  ",'Copy paste to Here'!E772))),"Empty Cell")</f>
        <v>Empty Cell</v>
      </c>
      <c r="B768" s="49">
        <f>'Copy paste to Here'!C772</f>
        <v>0</v>
      </c>
      <c r="C768" s="50"/>
      <c r="D768" s="50"/>
      <c r="E768" s="51"/>
      <c r="F768" s="51">
        <f t="shared" si="34"/>
        <v>0</v>
      </c>
      <c r="G768" s="52">
        <f t="shared" si="35"/>
        <v>0</v>
      </c>
      <c r="H768" s="55">
        <f t="shared" si="36"/>
        <v>0</v>
      </c>
    </row>
    <row r="769" spans="1:8" s="54" customFormat="1" hidden="1">
      <c r="A769" s="48" t="str">
        <f>IF((LEN('Copy paste to Here'!G773))&gt;5,((CONCATENATE('Copy paste to Here'!G773," &amp; ",'Copy paste to Here'!D773,"  &amp;  ",'Copy paste to Here'!E773))),"Empty Cell")</f>
        <v>Empty Cell</v>
      </c>
      <c r="B769" s="49">
        <f>'Copy paste to Here'!C773</f>
        <v>0</v>
      </c>
      <c r="C769" s="50"/>
      <c r="D769" s="50"/>
      <c r="E769" s="51"/>
      <c r="F769" s="51">
        <f t="shared" si="34"/>
        <v>0</v>
      </c>
      <c r="G769" s="52">
        <f t="shared" si="35"/>
        <v>0</v>
      </c>
      <c r="H769" s="55">
        <f t="shared" si="36"/>
        <v>0</v>
      </c>
    </row>
    <row r="770" spans="1:8" s="54" customFormat="1" hidden="1">
      <c r="A770" s="48" t="str">
        <f>IF((LEN('Copy paste to Here'!G774))&gt;5,((CONCATENATE('Copy paste to Here'!G774," &amp; ",'Copy paste to Here'!D774,"  &amp;  ",'Copy paste to Here'!E774))),"Empty Cell")</f>
        <v>Empty Cell</v>
      </c>
      <c r="B770" s="49">
        <f>'Copy paste to Here'!C774</f>
        <v>0</v>
      </c>
      <c r="C770" s="50"/>
      <c r="D770" s="50"/>
      <c r="E770" s="51"/>
      <c r="F770" s="51">
        <f t="shared" si="34"/>
        <v>0</v>
      </c>
      <c r="G770" s="52">
        <f t="shared" si="35"/>
        <v>0</v>
      </c>
      <c r="H770" s="55">
        <f t="shared" si="36"/>
        <v>0</v>
      </c>
    </row>
    <row r="771" spans="1:8" s="54" customFormat="1" hidden="1">
      <c r="A771" s="48" t="str">
        <f>IF((LEN('Copy paste to Here'!G775))&gt;5,((CONCATENATE('Copy paste to Here'!G775," &amp; ",'Copy paste to Here'!D775,"  &amp;  ",'Copy paste to Here'!E775))),"Empty Cell")</f>
        <v>Empty Cell</v>
      </c>
      <c r="B771" s="49">
        <f>'Copy paste to Here'!C775</f>
        <v>0</v>
      </c>
      <c r="C771" s="50"/>
      <c r="D771" s="50"/>
      <c r="E771" s="51"/>
      <c r="F771" s="51">
        <f t="shared" si="34"/>
        <v>0</v>
      </c>
      <c r="G771" s="52">
        <f t="shared" si="35"/>
        <v>0</v>
      </c>
      <c r="H771" s="55">
        <f t="shared" si="36"/>
        <v>0</v>
      </c>
    </row>
    <row r="772" spans="1:8" s="54" customFormat="1" hidden="1">
      <c r="A772" s="48" t="str">
        <f>IF((LEN('Copy paste to Here'!G776))&gt;5,((CONCATENATE('Copy paste to Here'!G776," &amp; ",'Copy paste to Here'!D776,"  &amp;  ",'Copy paste to Here'!E776))),"Empty Cell")</f>
        <v>Empty Cell</v>
      </c>
      <c r="B772" s="49">
        <f>'Copy paste to Here'!C776</f>
        <v>0</v>
      </c>
      <c r="C772" s="50"/>
      <c r="D772" s="50"/>
      <c r="E772" s="51"/>
      <c r="F772" s="51">
        <f t="shared" si="34"/>
        <v>0</v>
      </c>
      <c r="G772" s="52">
        <f t="shared" si="35"/>
        <v>0</v>
      </c>
      <c r="H772" s="55">
        <f t="shared" si="36"/>
        <v>0</v>
      </c>
    </row>
    <row r="773" spans="1:8" s="54" customFormat="1" hidden="1">
      <c r="A773" s="48" t="str">
        <f>IF((LEN('Copy paste to Here'!G777))&gt;5,((CONCATENATE('Copy paste to Here'!G777," &amp; ",'Copy paste to Here'!D777,"  &amp;  ",'Copy paste to Here'!E777))),"Empty Cell")</f>
        <v>Empty Cell</v>
      </c>
      <c r="B773" s="49">
        <f>'Copy paste to Here'!C777</f>
        <v>0</v>
      </c>
      <c r="C773" s="50"/>
      <c r="D773" s="50"/>
      <c r="E773" s="51"/>
      <c r="F773" s="51">
        <f t="shared" si="34"/>
        <v>0</v>
      </c>
      <c r="G773" s="52">
        <f t="shared" si="35"/>
        <v>0</v>
      </c>
      <c r="H773" s="55">
        <f t="shared" si="36"/>
        <v>0</v>
      </c>
    </row>
    <row r="774" spans="1:8" s="54" customFormat="1" hidden="1">
      <c r="A774" s="48" t="str">
        <f>IF((LEN('Copy paste to Here'!G778))&gt;5,((CONCATENATE('Copy paste to Here'!G778," &amp; ",'Copy paste to Here'!D778,"  &amp;  ",'Copy paste to Here'!E778))),"Empty Cell")</f>
        <v>Empty Cell</v>
      </c>
      <c r="B774" s="49">
        <f>'Copy paste to Here'!C778</f>
        <v>0</v>
      </c>
      <c r="C774" s="50"/>
      <c r="D774" s="50"/>
      <c r="E774" s="51"/>
      <c r="F774" s="51">
        <f t="shared" si="34"/>
        <v>0</v>
      </c>
      <c r="G774" s="52">
        <f t="shared" si="35"/>
        <v>0</v>
      </c>
      <c r="H774" s="55">
        <f t="shared" si="36"/>
        <v>0</v>
      </c>
    </row>
    <row r="775" spans="1:8" s="54" customFormat="1" hidden="1">
      <c r="A775" s="48" t="str">
        <f>IF((LEN('Copy paste to Here'!G779))&gt;5,((CONCATENATE('Copy paste to Here'!G779," &amp; ",'Copy paste to Here'!D779,"  &amp;  ",'Copy paste to Here'!E779))),"Empty Cell")</f>
        <v>Empty Cell</v>
      </c>
      <c r="B775" s="49">
        <f>'Copy paste to Here'!C779</f>
        <v>0</v>
      </c>
      <c r="C775" s="50"/>
      <c r="D775" s="50"/>
      <c r="E775" s="51"/>
      <c r="F775" s="51">
        <f t="shared" si="34"/>
        <v>0</v>
      </c>
      <c r="G775" s="52">
        <f t="shared" si="35"/>
        <v>0</v>
      </c>
      <c r="H775" s="55">
        <f t="shared" si="36"/>
        <v>0</v>
      </c>
    </row>
    <row r="776" spans="1:8" s="54" customFormat="1" hidden="1">
      <c r="A776" s="48" t="str">
        <f>IF((LEN('Copy paste to Here'!G780))&gt;5,((CONCATENATE('Copy paste to Here'!G780," &amp; ",'Copy paste to Here'!D780,"  &amp;  ",'Copy paste to Here'!E780))),"Empty Cell")</f>
        <v>Empty Cell</v>
      </c>
      <c r="B776" s="49">
        <f>'Copy paste to Here'!C780</f>
        <v>0</v>
      </c>
      <c r="C776" s="50"/>
      <c r="D776" s="50"/>
      <c r="E776" s="51"/>
      <c r="F776" s="51">
        <f t="shared" si="34"/>
        <v>0</v>
      </c>
      <c r="G776" s="52">
        <f t="shared" si="35"/>
        <v>0</v>
      </c>
      <c r="H776" s="55">
        <f t="shared" si="36"/>
        <v>0</v>
      </c>
    </row>
    <row r="777" spans="1:8" s="54" customFormat="1" hidden="1">
      <c r="A777" s="48" t="str">
        <f>IF((LEN('Copy paste to Here'!G781))&gt;5,((CONCATENATE('Copy paste to Here'!G781," &amp; ",'Copy paste to Here'!D781,"  &amp;  ",'Copy paste to Here'!E781))),"Empty Cell")</f>
        <v>Empty Cell</v>
      </c>
      <c r="B777" s="49">
        <f>'Copy paste to Here'!C781</f>
        <v>0</v>
      </c>
      <c r="C777" s="50"/>
      <c r="D777" s="50"/>
      <c r="E777" s="51"/>
      <c r="F777" s="51">
        <f t="shared" si="34"/>
        <v>0</v>
      </c>
      <c r="G777" s="52">
        <f t="shared" si="35"/>
        <v>0</v>
      </c>
      <c r="H777" s="55">
        <f t="shared" si="36"/>
        <v>0</v>
      </c>
    </row>
    <row r="778" spans="1:8" s="54" customFormat="1" hidden="1">
      <c r="A778" s="48" t="str">
        <f>IF((LEN('Copy paste to Here'!G782))&gt;5,((CONCATENATE('Copy paste to Here'!G782," &amp; ",'Copy paste to Here'!D782,"  &amp;  ",'Copy paste to Here'!E782))),"Empty Cell")</f>
        <v>Empty Cell</v>
      </c>
      <c r="B778" s="49">
        <f>'Copy paste to Here'!C782</f>
        <v>0</v>
      </c>
      <c r="C778" s="50"/>
      <c r="D778" s="50"/>
      <c r="E778" s="51"/>
      <c r="F778" s="51">
        <f t="shared" si="34"/>
        <v>0</v>
      </c>
      <c r="G778" s="52">
        <f t="shared" si="35"/>
        <v>0</v>
      </c>
      <c r="H778" s="55">
        <f t="shared" si="36"/>
        <v>0</v>
      </c>
    </row>
    <row r="779" spans="1:8" s="54" customFormat="1" hidden="1">
      <c r="A779" s="48" t="str">
        <f>IF((LEN('Copy paste to Here'!G783))&gt;5,((CONCATENATE('Copy paste to Here'!G783," &amp; ",'Copy paste to Here'!D783,"  &amp;  ",'Copy paste to Here'!E783))),"Empty Cell")</f>
        <v>Empty Cell</v>
      </c>
      <c r="B779" s="49">
        <f>'Copy paste to Here'!C783</f>
        <v>0</v>
      </c>
      <c r="C779" s="50"/>
      <c r="D779" s="50"/>
      <c r="E779" s="51"/>
      <c r="F779" s="51">
        <f t="shared" si="34"/>
        <v>0</v>
      </c>
      <c r="G779" s="52">
        <f t="shared" si="35"/>
        <v>0</v>
      </c>
      <c r="H779" s="55">
        <f t="shared" si="36"/>
        <v>0</v>
      </c>
    </row>
    <row r="780" spans="1:8" s="54" customFormat="1" hidden="1">
      <c r="A780" s="48" t="str">
        <f>IF((LEN('Copy paste to Here'!G784))&gt;5,((CONCATENATE('Copy paste to Here'!G784," &amp; ",'Copy paste to Here'!D784,"  &amp;  ",'Copy paste to Here'!E784))),"Empty Cell")</f>
        <v>Empty Cell</v>
      </c>
      <c r="B780" s="49">
        <f>'Copy paste to Here'!C784</f>
        <v>0</v>
      </c>
      <c r="C780" s="50"/>
      <c r="D780" s="50"/>
      <c r="E780" s="51"/>
      <c r="F780" s="51">
        <f t="shared" si="34"/>
        <v>0</v>
      </c>
      <c r="G780" s="52">
        <f t="shared" si="35"/>
        <v>0</v>
      </c>
      <c r="H780" s="55">
        <f t="shared" si="36"/>
        <v>0</v>
      </c>
    </row>
    <row r="781" spans="1:8" s="54" customFormat="1" hidden="1">
      <c r="A781" s="48" t="str">
        <f>IF((LEN('Copy paste to Here'!G785))&gt;5,((CONCATENATE('Copy paste to Here'!G785," &amp; ",'Copy paste to Here'!D785,"  &amp;  ",'Copy paste to Here'!E785))),"Empty Cell")</f>
        <v>Empty Cell</v>
      </c>
      <c r="B781" s="49">
        <f>'Copy paste to Here'!C785</f>
        <v>0</v>
      </c>
      <c r="C781" s="50"/>
      <c r="D781" s="50"/>
      <c r="E781" s="51"/>
      <c r="F781" s="51">
        <f t="shared" si="34"/>
        <v>0</v>
      </c>
      <c r="G781" s="52">
        <f t="shared" si="35"/>
        <v>0</v>
      </c>
      <c r="H781" s="55">
        <f t="shared" si="36"/>
        <v>0</v>
      </c>
    </row>
    <row r="782" spans="1:8" s="54" customFormat="1" hidden="1">
      <c r="A782" s="48" t="str">
        <f>IF((LEN('Copy paste to Here'!G786))&gt;5,((CONCATENATE('Copy paste to Here'!G786," &amp; ",'Copy paste to Here'!D786,"  &amp;  ",'Copy paste to Here'!E786))),"Empty Cell")</f>
        <v>Empty Cell</v>
      </c>
      <c r="B782" s="49">
        <f>'Copy paste to Here'!C786</f>
        <v>0</v>
      </c>
      <c r="C782" s="50"/>
      <c r="D782" s="50"/>
      <c r="E782" s="51"/>
      <c r="F782" s="51">
        <f t="shared" si="34"/>
        <v>0</v>
      </c>
      <c r="G782" s="52">
        <f t="shared" si="35"/>
        <v>0</v>
      </c>
      <c r="H782" s="55">
        <f t="shared" si="36"/>
        <v>0</v>
      </c>
    </row>
    <row r="783" spans="1:8" s="54" customFormat="1" hidden="1">
      <c r="A783" s="48" t="str">
        <f>IF((LEN('Copy paste to Here'!G787))&gt;5,((CONCATENATE('Copy paste to Here'!G787," &amp; ",'Copy paste to Here'!D787,"  &amp;  ",'Copy paste to Here'!E787))),"Empty Cell")</f>
        <v>Empty Cell</v>
      </c>
      <c r="B783" s="49">
        <f>'Copy paste to Here'!C787</f>
        <v>0</v>
      </c>
      <c r="C783" s="50"/>
      <c r="D783" s="50"/>
      <c r="E783" s="51"/>
      <c r="F783" s="51">
        <f t="shared" si="34"/>
        <v>0</v>
      </c>
      <c r="G783" s="52">
        <f t="shared" si="35"/>
        <v>0</v>
      </c>
      <c r="H783" s="55">
        <f t="shared" si="36"/>
        <v>0</v>
      </c>
    </row>
    <row r="784" spans="1:8" s="54" customFormat="1" hidden="1">
      <c r="A784" s="48" t="str">
        <f>IF((LEN('Copy paste to Here'!G788))&gt;5,((CONCATENATE('Copy paste to Here'!G788," &amp; ",'Copy paste to Here'!D788,"  &amp;  ",'Copy paste to Here'!E788))),"Empty Cell")</f>
        <v>Empty Cell</v>
      </c>
      <c r="B784" s="49">
        <f>'Copy paste to Here'!C788</f>
        <v>0</v>
      </c>
      <c r="C784" s="50"/>
      <c r="D784" s="50"/>
      <c r="E784" s="51"/>
      <c r="F784" s="51">
        <f t="shared" si="34"/>
        <v>0</v>
      </c>
      <c r="G784" s="52">
        <f t="shared" si="35"/>
        <v>0</v>
      </c>
      <c r="H784" s="55">
        <f t="shared" si="36"/>
        <v>0</v>
      </c>
    </row>
    <row r="785" spans="1:8" s="54" customFormat="1" hidden="1">
      <c r="A785" s="48" t="str">
        <f>IF((LEN('Copy paste to Here'!G789))&gt;5,((CONCATENATE('Copy paste to Here'!G789," &amp; ",'Copy paste to Here'!D789,"  &amp;  ",'Copy paste to Here'!E789))),"Empty Cell")</f>
        <v>Empty Cell</v>
      </c>
      <c r="B785" s="49">
        <f>'Copy paste to Here'!C789</f>
        <v>0</v>
      </c>
      <c r="C785" s="50"/>
      <c r="D785" s="50"/>
      <c r="E785" s="51"/>
      <c r="F785" s="51">
        <f t="shared" si="34"/>
        <v>0</v>
      </c>
      <c r="G785" s="52">
        <f t="shared" si="35"/>
        <v>0</v>
      </c>
      <c r="H785" s="55">
        <f t="shared" si="36"/>
        <v>0</v>
      </c>
    </row>
    <row r="786" spans="1:8" s="54" customFormat="1" hidden="1">
      <c r="A786" s="48" t="str">
        <f>IF((LEN('Copy paste to Here'!G790))&gt;5,((CONCATENATE('Copy paste to Here'!G790," &amp; ",'Copy paste to Here'!D790,"  &amp;  ",'Copy paste to Here'!E790))),"Empty Cell")</f>
        <v>Empty Cell</v>
      </c>
      <c r="B786" s="49">
        <f>'Copy paste to Here'!C790</f>
        <v>0</v>
      </c>
      <c r="C786" s="50"/>
      <c r="D786" s="50"/>
      <c r="E786" s="51"/>
      <c r="F786" s="51">
        <f t="shared" si="34"/>
        <v>0</v>
      </c>
      <c r="G786" s="52">
        <f t="shared" si="35"/>
        <v>0</v>
      </c>
      <c r="H786" s="55">
        <f t="shared" si="36"/>
        <v>0</v>
      </c>
    </row>
    <row r="787" spans="1:8" s="54" customFormat="1" hidden="1">
      <c r="A787" s="48" t="str">
        <f>IF((LEN('Copy paste to Here'!G791))&gt;5,((CONCATENATE('Copy paste to Here'!G791," &amp; ",'Copy paste to Here'!D791,"  &amp;  ",'Copy paste to Here'!E791))),"Empty Cell")</f>
        <v>Empty Cell</v>
      </c>
      <c r="B787" s="49">
        <f>'Copy paste to Here'!C791</f>
        <v>0</v>
      </c>
      <c r="C787" s="50"/>
      <c r="D787" s="50"/>
      <c r="E787" s="51"/>
      <c r="F787" s="51">
        <f t="shared" ref="F787:F850" si="37">D787*E787</f>
        <v>0</v>
      </c>
      <c r="G787" s="52">
        <f t="shared" ref="G787:G850" si="38">E787*$E$14</f>
        <v>0</v>
      </c>
      <c r="H787" s="55">
        <f t="shared" ref="H787:H850" si="39">D787*G787</f>
        <v>0</v>
      </c>
    </row>
    <row r="788" spans="1:8" s="54" customFormat="1" hidden="1">
      <c r="A788" s="48" t="str">
        <f>IF((LEN('Copy paste to Here'!G792))&gt;5,((CONCATENATE('Copy paste to Here'!G792," &amp; ",'Copy paste to Here'!D792,"  &amp;  ",'Copy paste to Here'!E792))),"Empty Cell")</f>
        <v>Empty Cell</v>
      </c>
      <c r="B788" s="49">
        <f>'Copy paste to Here'!C792</f>
        <v>0</v>
      </c>
      <c r="C788" s="50"/>
      <c r="D788" s="50"/>
      <c r="E788" s="51"/>
      <c r="F788" s="51">
        <f t="shared" si="37"/>
        <v>0</v>
      </c>
      <c r="G788" s="52">
        <f t="shared" si="38"/>
        <v>0</v>
      </c>
      <c r="H788" s="55">
        <f t="shared" si="39"/>
        <v>0</v>
      </c>
    </row>
    <row r="789" spans="1:8" s="54" customFormat="1" hidden="1">
      <c r="A789" s="48" t="str">
        <f>IF((LEN('Copy paste to Here'!G793))&gt;5,((CONCATENATE('Copy paste to Here'!G793," &amp; ",'Copy paste to Here'!D793,"  &amp;  ",'Copy paste to Here'!E793))),"Empty Cell")</f>
        <v>Empty Cell</v>
      </c>
      <c r="B789" s="49">
        <f>'Copy paste to Here'!C793</f>
        <v>0</v>
      </c>
      <c r="C789" s="50"/>
      <c r="D789" s="50"/>
      <c r="E789" s="51"/>
      <c r="F789" s="51">
        <f t="shared" si="37"/>
        <v>0</v>
      </c>
      <c r="G789" s="52">
        <f t="shared" si="38"/>
        <v>0</v>
      </c>
      <c r="H789" s="55">
        <f t="shared" si="39"/>
        <v>0</v>
      </c>
    </row>
    <row r="790" spans="1:8" s="54" customFormat="1" hidden="1">
      <c r="A790" s="48" t="str">
        <f>IF((LEN('Copy paste to Here'!G794))&gt;5,((CONCATENATE('Copy paste to Here'!G794," &amp; ",'Copy paste to Here'!D794,"  &amp;  ",'Copy paste to Here'!E794))),"Empty Cell")</f>
        <v>Empty Cell</v>
      </c>
      <c r="B790" s="49">
        <f>'Copy paste to Here'!C794</f>
        <v>0</v>
      </c>
      <c r="C790" s="50"/>
      <c r="D790" s="50"/>
      <c r="E790" s="51"/>
      <c r="F790" s="51">
        <f t="shared" si="37"/>
        <v>0</v>
      </c>
      <c r="G790" s="52">
        <f t="shared" si="38"/>
        <v>0</v>
      </c>
      <c r="H790" s="55">
        <f t="shared" si="39"/>
        <v>0</v>
      </c>
    </row>
    <row r="791" spans="1:8" s="54" customFormat="1" hidden="1">
      <c r="A791" s="48" t="str">
        <f>IF((LEN('Copy paste to Here'!G795))&gt;5,((CONCATENATE('Copy paste to Here'!G795," &amp; ",'Copy paste to Here'!D795,"  &amp;  ",'Copy paste to Here'!E795))),"Empty Cell")</f>
        <v>Empty Cell</v>
      </c>
      <c r="B791" s="49">
        <f>'Copy paste to Here'!C795</f>
        <v>0</v>
      </c>
      <c r="C791" s="50"/>
      <c r="D791" s="50"/>
      <c r="E791" s="51"/>
      <c r="F791" s="51">
        <f t="shared" si="37"/>
        <v>0</v>
      </c>
      <c r="G791" s="52">
        <f t="shared" si="38"/>
        <v>0</v>
      </c>
      <c r="H791" s="55">
        <f t="shared" si="39"/>
        <v>0</v>
      </c>
    </row>
    <row r="792" spans="1:8" s="54" customFormat="1" hidden="1">
      <c r="A792" s="48" t="str">
        <f>IF((LEN('Copy paste to Here'!G796))&gt;5,((CONCATENATE('Copy paste to Here'!G796," &amp; ",'Copy paste to Here'!D796,"  &amp;  ",'Copy paste to Here'!E796))),"Empty Cell")</f>
        <v>Empty Cell</v>
      </c>
      <c r="B792" s="49">
        <f>'Copy paste to Here'!C796</f>
        <v>0</v>
      </c>
      <c r="C792" s="50"/>
      <c r="D792" s="50"/>
      <c r="E792" s="51"/>
      <c r="F792" s="51">
        <f t="shared" si="37"/>
        <v>0</v>
      </c>
      <c r="G792" s="52">
        <f t="shared" si="38"/>
        <v>0</v>
      </c>
      <c r="H792" s="55">
        <f t="shared" si="39"/>
        <v>0</v>
      </c>
    </row>
    <row r="793" spans="1:8" s="54" customFormat="1" hidden="1">
      <c r="A793" s="48" t="str">
        <f>IF((LEN('Copy paste to Here'!G797))&gt;5,((CONCATENATE('Copy paste to Here'!G797," &amp; ",'Copy paste to Here'!D797,"  &amp;  ",'Copy paste to Here'!E797))),"Empty Cell")</f>
        <v>Empty Cell</v>
      </c>
      <c r="B793" s="49">
        <f>'Copy paste to Here'!C797</f>
        <v>0</v>
      </c>
      <c r="C793" s="50"/>
      <c r="D793" s="50"/>
      <c r="E793" s="51"/>
      <c r="F793" s="51">
        <f t="shared" si="37"/>
        <v>0</v>
      </c>
      <c r="G793" s="52">
        <f t="shared" si="38"/>
        <v>0</v>
      </c>
      <c r="H793" s="55">
        <f t="shared" si="39"/>
        <v>0</v>
      </c>
    </row>
    <row r="794" spans="1:8" s="54" customFormat="1" hidden="1">
      <c r="A794" s="48" t="str">
        <f>IF((LEN('Copy paste to Here'!G798))&gt;5,((CONCATENATE('Copy paste to Here'!G798," &amp; ",'Copy paste to Here'!D798,"  &amp;  ",'Copy paste to Here'!E798))),"Empty Cell")</f>
        <v>Empty Cell</v>
      </c>
      <c r="B794" s="49">
        <f>'Copy paste to Here'!C798</f>
        <v>0</v>
      </c>
      <c r="C794" s="50"/>
      <c r="D794" s="50"/>
      <c r="E794" s="51"/>
      <c r="F794" s="51">
        <f t="shared" si="37"/>
        <v>0</v>
      </c>
      <c r="G794" s="52">
        <f t="shared" si="38"/>
        <v>0</v>
      </c>
      <c r="H794" s="55">
        <f t="shared" si="39"/>
        <v>0</v>
      </c>
    </row>
    <row r="795" spans="1:8" s="54" customFormat="1" hidden="1">
      <c r="A795" s="48" t="str">
        <f>IF((LEN('Copy paste to Here'!G799))&gt;5,((CONCATENATE('Copy paste to Here'!G799," &amp; ",'Copy paste to Here'!D799,"  &amp;  ",'Copy paste to Here'!E799))),"Empty Cell")</f>
        <v>Empty Cell</v>
      </c>
      <c r="B795" s="49">
        <f>'Copy paste to Here'!C799</f>
        <v>0</v>
      </c>
      <c r="C795" s="50"/>
      <c r="D795" s="50"/>
      <c r="E795" s="51"/>
      <c r="F795" s="51">
        <f t="shared" si="37"/>
        <v>0</v>
      </c>
      <c r="G795" s="52">
        <f t="shared" si="38"/>
        <v>0</v>
      </c>
      <c r="H795" s="55">
        <f t="shared" si="39"/>
        <v>0</v>
      </c>
    </row>
    <row r="796" spans="1:8" s="54" customFormat="1" hidden="1">
      <c r="A796" s="48" t="str">
        <f>IF((LEN('Copy paste to Here'!G800))&gt;5,((CONCATENATE('Copy paste to Here'!G800," &amp; ",'Copy paste to Here'!D800,"  &amp;  ",'Copy paste to Here'!E800))),"Empty Cell")</f>
        <v>Empty Cell</v>
      </c>
      <c r="B796" s="49">
        <f>'Copy paste to Here'!C800</f>
        <v>0</v>
      </c>
      <c r="C796" s="50"/>
      <c r="D796" s="50"/>
      <c r="E796" s="51"/>
      <c r="F796" s="51">
        <f t="shared" si="37"/>
        <v>0</v>
      </c>
      <c r="G796" s="52">
        <f t="shared" si="38"/>
        <v>0</v>
      </c>
      <c r="H796" s="55">
        <f t="shared" si="39"/>
        <v>0</v>
      </c>
    </row>
    <row r="797" spans="1:8" s="54" customFormat="1" hidden="1">
      <c r="A797" s="48" t="str">
        <f>IF((LEN('Copy paste to Here'!G801))&gt;5,((CONCATENATE('Copy paste to Here'!G801," &amp; ",'Copy paste to Here'!D801,"  &amp;  ",'Copy paste to Here'!E801))),"Empty Cell")</f>
        <v>Empty Cell</v>
      </c>
      <c r="B797" s="49">
        <f>'Copy paste to Here'!C801</f>
        <v>0</v>
      </c>
      <c r="C797" s="50"/>
      <c r="D797" s="50"/>
      <c r="E797" s="51"/>
      <c r="F797" s="51">
        <f t="shared" si="37"/>
        <v>0</v>
      </c>
      <c r="G797" s="52">
        <f t="shared" si="38"/>
        <v>0</v>
      </c>
      <c r="H797" s="55">
        <f t="shared" si="39"/>
        <v>0</v>
      </c>
    </row>
    <row r="798" spans="1:8" s="54" customFormat="1" hidden="1">
      <c r="A798" s="48" t="str">
        <f>IF((LEN('Copy paste to Here'!G802))&gt;5,((CONCATENATE('Copy paste to Here'!G802," &amp; ",'Copy paste to Here'!D802,"  &amp;  ",'Copy paste to Here'!E802))),"Empty Cell")</f>
        <v>Empty Cell</v>
      </c>
      <c r="B798" s="49">
        <f>'Copy paste to Here'!C802</f>
        <v>0</v>
      </c>
      <c r="C798" s="50"/>
      <c r="D798" s="50"/>
      <c r="E798" s="51"/>
      <c r="F798" s="51">
        <f t="shared" si="37"/>
        <v>0</v>
      </c>
      <c r="G798" s="52">
        <f t="shared" si="38"/>
        <v>0</v>
      </c>
      <c r="H798" s="55">
        <f t="shared" si="39"/>
        <v>0</v>
      </c>
    </row>
    <row r="799" spans="1:8" s="54" customFormat="1" hidden="1">
      <c r="A799" s="48" t="str">
        <f>IF((LEN('Copy paste to Here'!G803))&gt;5,((CONCATENATE('Copy paste to Here'!G803," &amp; ",'Copy paste to Here'!D803,"  &amp;  ",'Copy paste to Here'!E803))),"Empty Cell")</f>
        <v>Empty Cell</v>
      </c>
      <c r="B799" s="49">
        <f>'Copy paste to Here'!C803</f>
        <v>0</v>
      </c>
      <c r="C799" s="50"/>
      <c r="D799" s="50"/>
      <c r="E799" s="51"/>
      <c r="F799" s="51">
        <f t="shared" si="37"/>
        <v>0</v>
      </c>
      <c r="G799" s="52">
        <f t="shared" si="38"/>
        <v>0</v>
      </c>
      <c r="H799" s="55">
        <f t="shared" si="39"/>
        <v>0</v>
      </c>
    </row>
    <row r="800" spans="1:8" s="54" customFormat="1" hidden="1">
      <c r="A800" s="48" t="str">
        <f>IF((LEN('Copy paste to Here'!G804))&gt;5,((CONCATENATE('Copy paste to Here'!G804," &amp; ",'Copy paste to Here'!D804,"  &amp;  ",'Copy paste to Here'!E804))),"Empty Cell")</f>
        <v>Empty Cell</v>
      </c>
      <c r="B800" s="49">
        <f>'Copy paste to Here'!C804</f>
        <v>0</v>
      </c>
      <c r="C800" s="50"/>
      <c r="D800" s="50"/>
      <c r="E800" s="51"/>
      <c r="F800" s="51">
        <f t="shared" si="37"/>
        <v>0</v>
      </c>
      <c r="G800" s="52">
        <f t="shared" si="38"/>
        <v>0</v>
      </c>
      <c r="H800" s="55">
        <f t="shared" si="39"/>
        <v>0</v>
      </c>
    </row>
    <row r="801" spans="1:8" s="54" customFormat="1" hidden="1">
      <c r="A801" s="48" t="str">
        <f>IF((LEN('Copy paste to Here'!G805))&gt;5,((CONCATENATE('Copy paste to Here'!G805," &amp; ",'Copy paste to Here'!D805,"  &amp;  ",'Copy paste to Here'!E805))),"Empty Cell")</f>
        <v>Empty Cell</v>
      </c>
      <c r="B801" s="49">
        <f>'Copy paste to Here'!C805</f>
        <v>0</v>
      </c>
      <c r="C801" s="50"/>
      <c r="D801" s="50"/>
      <c r="E801" s="51"/>
      <c r="F801" s="51">
        <f t="shared" si="37"/>
        <v>0</v>
      </c>
      <c r="G801" s="52">
        <f t="shared" si="38"/>
        <v>0</v>
      </c>
      <c r="H801" s="55">
        <f t="shared" si="39"/>
        <v>0</v>
      </c>
    </row>
    <row r="802" spans="1:8" s="54" customFormat="1" hidden="1">
      <c r="A802" s="48" t="str">
        <f>IF((LEN('Copy paste to Here'!G806))&gt;5,((CONCATENATE('Copy paste to Here'!G806," &amp; ",'Copy paste to Here'!D806,"  &amp;  ",'Copy paste to Here'!E806))),"Empty Cell")</f>
        <v>Empty Cell</v>
      </c>
      <c r="B802" s="49">
        <f>'Copy paste to Here'!C806</f>
        <v>0</v>
      </c>
      <c r="C802" s="50"/>
      <c r="D802" s="50"/>
      <c r="E802" s="51"/>
      <c r="F802" s="51">
        <f t="shared" si="37"/>
        <v>0</v>
      </c>
      <c r="G802" s="52">
        <f t="shared" si="38"/>
        <v>0</v>
      </c>
      <c r="H802" s="55">
        <f t="shared" si="39"/>
        <v>0</v>
      </c>
    </row>
    <row r="803" spans="1:8" s="54" customFormat="1" hidden="1">
      <c r="A803" s="48" t="str">
        <f>IF((LEN('Copy paste to Here'!G807))&gt;5,((CONCATENATE('Copy paste to Here'!G807," &amp; ",'Copy paste to Here'!D807,"  &amp;  ",'Copy paste to Here'!E807))),"Empty Cell")</f>
        <v>Empty Cell</v>
      </c>
      <c r="B803" s="49">
        <f>'Copy paste to Here'!C807</f>
        <v>0</v>
      </c>
      <c r="C803" s="50"/>
      <c r="D803" s="50"/>
      <c r="E803" s="51"/>
      <c r="F803" s="51">
        <f t="shared" si="37"/>
        <v>0</v>
      </c>
      <c r="G803" s="52">
        <f t="shared" si="38"/>
        <v>0</v>
      </c>
      <c r="H803" s="55">
        <f t="shared" si="39"/>
        <v>0</v>
      </c>
    </row>
    <row r="804" spans="1:8" s="54" customFormat="1" hidden="1">
      <c r="A804" s="48" t="str">
        <f>IF((LEN('Copy paste to Here'!G808))&gt;5,((CONCATENATE('Copy paste to Here'!G808," &amp; ",'Copy paste to Here'!D808,"  &amp;  ",'Copy paste to Here'!E808))),"Empty Cell")</f>
        <v>Empty Cell</v>
      </c>
      <c r="B804" s="49">
        <f>'Copy paste to Here'!C808</f>
        <v>0</v>
      </c>
      <c r="C804" s="50"/>
      <c r="D804" s="50"/>
      <c r="E804" s="51"/>
      <c r="F804" s="51">
        <f t="shared" si="37"/>
        <v>0</v>
      </c>
      <c r="G804" s="52">
        <f t="shared" si="38"/>
        <v>0</v>
      </c>
      <c r="H804" s="55">
        <f t="shared" si="39"/>
        <v>0</v>
      </c>
    </row>
    <row r="805" spans="1:8" s="54" customFormat="1" hidden="1">
      <c r="A805" s="48" t="str">
        <f>IF((LEN('Copy paste to Here'!G809))&gt;5,((CONCATENATE('Copy paste to Here'!G809," &amp; ",'Copy paste to Here'!D809,"  &amp;  ",'Copy paste to Here'!E809))),"Empty Cell")</f>
        <v>Empty Cell</v>
      </c>
      <c r="B805" s="49">
        <f>'Copy paste to Here'!C809</f>
        <v>0</v>
      </c>
      <c r="C805" s="50"/>
      <c r="D805" s="50"/>
      <c r="E805" s="51"/>
      <c r="F805" s="51">
        <f t="shared" si="37"/>
        <v>0</v>
      </c>
      <c r="G805" s="52">
        <f t="shared" si="38"/>
        <v>0</v>
      </c>
      <c r="H805" s="55">
        <f t="shared" si="39"/>
        <v>0</v>
      </c>
    </row>
    <row r="806" spans="1:8" s="54" customFormat="1" hidden="1">
      <c r="A806" s="48" t="str">
        <f>IF((LEN('Copy paste to Here'!G810))&gt;5,((CONCATENATE('Copy paste to Here'!G810," &amp; ",'Copy paste to Here'!D810,"  &amp;  ",'Copy paste to Here'!E810))),"Empty Cell")</f>
        <v>Empty Cell</v>
      </c>
      <c r="B806" s="49">
        <f>'Copy paste to Here'!C810</f>
        <v>0</v>
      </c>
      <c r="C806" s="50"/>
      <c r="D806" s="50"/>
      <c r="E806" s="51"/>
      <c r="F806" s="51">
        <f t="shared" si="37"/>
        <v>0</v>
      </c>
      <c r="G806" s="52">
        <f t="shared" si="38"/>
        <v>0</v>
      </c>
      <c r="H806" s="55">
        <f t="shared" si="39"/>
        <v>0</v>
      </c>
    </row>
    <row r="807" spans="1:8" s="54" customFormat="1" hidden="1">
      <c r="A807" s="48" t="str">
        <f>IF((LEN('Copy paste to Here'!G811))&gt;5,((CONCATENATE('Copy paste to Here'!G811," &amp; ",'Copy paste to Here'!D811,"  &amp;  ",'Copy paste to Here'!E811))),"Empty Cell")</f>
        <v>Empty Cell</v>
      </c>
      <c r="B807" s="49">
        <f>'Copy paste to Here'!C811</f>
        <v>0</v>
      </c>
      <c r="C807" s="50"/>
      <c r="D807" s="50"/>
      <c r="E807" s="51"/>
      <c r="F807" s="51">
        <f t="shared" si="37"/>
        <v>0</v>
      </c>
      <c r="G807" s="52">
        <f t="shared" si="38"/>
        <v>0</v>
      </c>
      <c r="H807" s="55">
        <f t="shared" si="39"/>
        <v>0</v>
      </c>
    </row>
    <row r="808" spans="1:8" s="54" customFormat="1" hidden="1">
      <c r="A808" s="48" t="str">
        <f>IF((LEN('Copy paste to Here'!G812))&gt;5,((CONCATENATE('Copy paste to Here'!G812," &amp; ",'Copy paste to Here'!D812,"  &amp;  ",'Copy paste to Here'!E812))),"Empty Cell")</f>
        <v>Empty Cell</v>
      </c>
      <c r="B808" s="49">
        <f>'Copy paste to Here'!C812</f>
        <v>0</v>
      </c>
      <c r="C808" s="50"/>
      <c r="D808" s="50"/>
      <c r="E808" s="51"/>
      <c r="F808" s="51">
        <f t="shared" si="37"/>
        <v>0</v>
      </c>
      <c r="G808" s="52">
        <f t="shared" si="38"/>
        <v>0</v>
      </c>
      <c r="H808" s="55">
        <f t="shared" si="39"/>
        <v>0</v>
      </c>
    </row>
    <row r="809" spans="1:8" s="54" customFormat="1" hidden="1">
      <c r="A809" s="48" t="str">
        <f>IF((LEN('Copy paste to Here'!G813))&gt;5,((CONCATENATE('Copy paste to Here'!G813," &amp; ",'Copy paste to Here'!D813,"  &amp;  ",'Copy paste to Here'!E813))),"Empty Cell")</f>
        <v>Empty Cell</v>
      </c>
      <c r="B809" s="49">
        <f>'Copy paste to Here'!C813</f>
        <v>0</v>
      </c>
      <c r="C809" s="50"/>
      <c r="D809" s="50"/>
      <c r="E809" s="51"/>
      <c r="F809" s="51">
        <f t="shared" si="37"/>
        <v>0</v>
      </c>
      <c r="G809" s="52">
        <f t="shared" si="38"/>
        <v>0</v>
      </c>
      <c r="H809" s="55">
        <f t="shared" si="39"/>
        <v>0</v>
      </c>
    </row>
    <row r="810" spans="1:8" s="54" customFormat="1" hidden="1">
      <c r="A810" s="48" t="str">
        <f>IF((LEN('Copy paste to Here'!G814))&gt;5,((CONCATENATE('Copy paste to Here'!G814," &amp; ",'Copy paste to Here'!D814,"  &amp;  ",'Copy paste to Here'!E814))),"Empty Cell")</f>
        <v>Empty Cell</v>
      </c>
      <c r="B810" s="49">
        <f>'Copy paste to Here'!C814</f>
        <v>0</v>
      </c>
      <c r="C810" s="50"/>
      <c r="D810" s="50"/>
      <c r="E810" s="51"/>
      <c r="F810" s="51">
        <f t="shared" si="37"/>
        <v>0</v>
      </c>
      <c r="G810" s="52">
        <f t="shared" si="38"/>
        <v>0</v>
      </c>
      <c r="H810" s="55">
        <f t="shared" si="39"/>
        <v>0</v>
      </c>
    </row>
    <row r="811" spans="1:8" s="54" customFormat="1" hidden="1">
      <c r="A811" s="48" t="str">
        <f>IF((LEN('Copy paste to Here'!G815))&gt;5,((CONCATENATE('Copy paste to Here'!G815," &amp; ",'Copy paste to Here'!D815,"  &amp;  ",'Copy paste to Here'!E815))),"Empty Cell")</f>
        <v>Empty Cell</v>
      </c>
      <c r="B811" s="49">
        <f>'Copy paste to Here'!C815</f>
        <v>0</v>
      </c>
      <c r="C811" s="50"/>
      <c r="D811" s="50"/>
      <c r="E811" s="51"/>
      <c r="F811" s="51">
        <f t="shared" si="37"/>
        <v>0</v>
      </c>
      <c r="G811" s="52">
        <f t="shared" si="38"/>
        <v>0</v>
      </c>
      <c r="H811" s="55">
        <f t="shared" si="39"/>
        <v>0</v>
      </c>
    </row>
    <row r="812" spans="1:8" s="54" customFormat="1" hidden="1">
      <c r="A812" s="48" t="str">
        <f>IF((LEN('Copy paste to Here'!G816))&gt;5,((CONCATENATE('Copy paste to Here'!G816," &amp; ",'Copy paste to Here'!D816,"  &amp;  ",'Copy paste to Here'!E816))),"Empty Cell")</f>
        <v>Empty Cell</v>
      </c>
      <c r="B812" s="49">
        <f>'Copy paste to Here'!C816</f>
        <v>0</v>
      </c>
      <c r="C812" s="50"/>
      <c r="D812" s="50"/>
      <c r="E812" s="51"/>
      <c r="F812" s="51">
        <f t="shared" si="37"/>
        <v>0</v>
      </c>
      <c r="G812" s="52">
        <f t="shared" si="38"/>
        <v>0</v>
      </c>
      <c r="H812" s="55">
        <f t="shared" si="39"/>
        <v>0</v>
      </c>
    </row>
    <row r="813" spans="1:8" s="54" customFormat="1" hidden="1">
      <c r="A813" s="48" t="str">
        <f>IF((LEN('Copy paste to Here'!G817))&gt;5,((CONCATENATE('Copy paste to Here'!G817," &amp; ",'Copy paste to Here'!D817,"  &amp;  ",'Copy paste to Here'!E817))),"Empty Cell")</f>
        <v>Empty Cell</v>
      </c>
      <c r="B813" s="49">
        <f>'Copy paste to Here'!C817</f>
        <v>0</v>
      </c>
      <c r="C813" s="50"/>
      <c r="D813" s="50"/>
      <c r="E813" s="51"/>
      <c r="F813" s="51">
        <f t="shared" si="37"/>
        <v>0</v>
      </c>
      <c r="G813" s="52">
        <f t="shared" si="38"/>
        <v>0</v>
      </c>
      <c r="H813" s="55">
        <f t="shared" si="39"/>
        <v>0</v>
      </c>
    </row>
    <row r="814" spans="1:8" s="54" customFormat="1" hidden="1">
      <c r="A814" s="48" t="str">
        <f>IF((LEN('Copy paste to Here'!G818))&gt;5,((CONCATENATE('Copy paste to Here'!G818," &amp; ",'Copy paste to Here'!D818,"  &amp;  ",'Copy paste to Here'!E818))),"Empty Cell")</f>
        <v>Empty Cell</v>
      </c>
      <c r="B814" s="49">
        <f>'Copy paste to Here'!C818</f>
        <v>0</v>
      </c>
      <c r="C814" s="50"/>
      <c r="D814" s="50"/>
      <c r="E814" s="51"/>
      <c r="F814" s="51">
        <f t="shared" si="37"/>
        <v>0</v>
      </c>
      <c r="G814" s="52">
        <f t="shared" si="38"/>
        <v>0</v>
      </c>
      <c r="H814" s="55">
        <f t="shared" si="39"/>
        <v>0</v>
      </c>
    </row>
    <row r="815" spans="1:8" s="54" customFormat="1" hidden="1">
      <c r="A815" s="48" t="str">
        <f>IF((LEN('Copy paste to Here'!G819))&gt;5,((CONCATENATE('Copy paste to Here'!G819," &amp; ",'Copy paste to Here'!D819,"  &amp;  ",'Copy paste to Here'!E819))),"Empty Cell")</f>
        <v>Empty Cell</v>
      </c>
      <c r="B815" s="49">
        <f>'Copy paste to Here'!C819</f>
        <v>0</v>
      </c>
      <c r="C815" s="50"/>
      <c r="D815" s="50"/>
      <c r="E815" s="51"/>
      <c r="F815" s="51">
        <f t="shared" si="37"/>
        <v>0</v>
      </c>
      <c r="G815" s="52">
        <f t="shared" si="38"/>
        <v>0</v>
      </c>
      <c r="H815" s="55">
        <f t="shared" si="39"/>
        <v>0</v>
      </c>
    </row>
    <row r="816" spans="1:8" s="54" customFormat="1" hidden="1">
      <c r="A816" s="48" t="str">
        <f>IF((LEN('Copy paste to Here'!G820))&gt;5,((CONCATENATE('Copy paste to Here'!G820," &amp; ",'Copy paste to Here'!D820,"  &amp;  ",'Copy paste to Here'!E820))),"Empty Cell")</f>
        <v>Empty Cell</v>
      </c>
      <c r="B816" s="49">
        <f>'Copy paste to Here'!C820</f>
        <v>0</v>
      </c>
      <c r="C816" s="50"/>
      <c r="D816" s="50"/>
      <c r="E816" s="51"/>
      <c r="F816" s="51">
        <f t="shared" si="37"/>
        <v>0</v>
      </c>
      <c r="G816" s="52">
        <f t="shared" si="38"/>
        <v>0</v>
      </c>
      <c r="H816" s="55">
        <f t="shared" si="39"/>
        <v>0</v>
      </c>
    </row>
    <row r="817" spans="1:8" s="54" customFormat="1" hidden="1">
      <c r="A817" s="48" t="str">
        <f>IF((LEN('Copy paste to Here'!G821))&gt;5,((CONCATENATE('Copy paste to Here'!G821," &amp; ",'Copy paste to Here'!D821,"  &amp;  ",'Copy paste to Here'!E821))),"Empty Cell")</f>
        <v>Empty Cell</v>
      </c>
      <c r="B817" s="49">
        <f>'Copy paste to Here'!C821</f>
        <v>0</v>
      </c>
      <c r="C817" s="50"/>
      <c r="D817" s="50"/>
      <c r="E817" s="51"/>
      <c r="F817" s="51">
        <f t="shared" si="37"/>
        <v>0</v>
      </c>
      <c r="G817" s="52">
        <f t="shared" si="38"/>
        <v>0</v>
      </c>
      <c r="H817" s="55">
        <f t="shared" si="39"/>
        <v>0</v>
      </c>
    </row>
    <row r="818" spans="1:8" s="54" customFormat="1" hidden="1">
      <c r="A818" s="48" t="str">
        <f>IF((LEN('Copy paste to Here'!G822))&gt;5,((CONCATENATE('Copy paste to Here'!G822," &amp; ",'Copy paste to Here'!D822,"  &amp;  ",'Copy paste to Here'!E822))),"Empty Cell")</f>
        <v>Empty Cell</v>
      </c>
      <c r="B818" s="49">
        <f>'Copy paste to Here'!C822</f>
        <v>0</v>
      </c>
      <c r="C818" s="50"/>
      <c r="D818" s="50"/>
      <c r="E818" s="51"/>
      <c r="F818" s="51">
        <f t="shared" si="37"/>
        <v>0</v>
      </c>
      <c r="G818" s="52">
        <f t="shared" si="38"/>
        <v>0</v>
      </c>
      <c r="H818" s="55">
        <f t="shared" si="39"/>
        <v>0</v>
      </c>
    </row>
    <row r="819" spans="1:8" s="54" customFormat="1" hidden="1">
      <c r="A819" s="48" t="str">
        <f>IF((LEN('Copy paste to Here'!G823))&gt;5,((CONCATENATE('Copy paste to Here'!G823," &amp; ",'Copy paste to Here'!D823,"  &amp;  ",'Copy paste to Here'!E823))),"Empty Cell")</f>
        <v>Empty Cell</v>
      </c>
      <c r="B819" s="49">
        <f>'Copy paste to Here'!C823</f>
        <v>0</v>
      </c>
      <c r="C819" s="50"/>
      <c r="D819" s="50"/>
      <c r="E819" s="51"/>
      <c r="F819" s="51">
        <f t="shared" si="37"/>
        <v>0</v>
      </c>
      <c r="G819" s="52">
        <f t="shared" si="38"/>
        <v>0</v>
      </c>
      <c r="H819" s="55">
        <f t="shared" si="39"/>
        <v>0</v>
      </c>
    </row>
    <row r="820" spans="1:8" s="54" customFormat="1" hidden="1">
      <c r="A820" s="48" t="str">
        <f>IF((LEN('Copy paste to Here'!G824))&gt;5,((CONCATENATE('Copy paste to Here'!G824," &amp; ",'Copy paste to Here'!D824,"  &amp;  ",'Copy paste to Here'!E824))),"Empty Cell")</f>
        <v>Empty Cell</v>
      </c>
      <c r="B820" s="49">
        <f>'Copy paste to Here'!C824</f>
        <v>0</v>
      </c>
      <c r="C820" s="50"/>
      <c r="D820" s="50"/>
      <c r="E820" s="51"/>
      <c r="F820" s="51">
        <f t="shared" si="37"/>
        <v>0</v>
      </c>
      <c r="G820" s="52">
        <f t="shared" si="38"/>
        <v>0</v>
      </c>
      <c r="H820" s="55">
        <f t="shared" si="39"/>
        <v>0</v>
      </c>
    </row>
    <row r="821" spans="1:8" s="54" customFormat="1" hidden="1">
      <c r="A821" s="48" t="str">
        <f>IF((LEN('Copy paste to Here'!G825))&gt;5,((CONCATENATE('Copy paste to Here'!G825," &amp; ",'Copy paste to Here'!D825,"  &amp;  ",'Copy paste to Here'!E825))),"Empty Cell")</f>
        <v>Empty Cell</v>
      </c>
      <c r="B821" s="49">
        <f>'Copy paste to Here'!C825</f>
        <v>0</v>
      </c>
      <c r="C821" s="50"/>
      <c r="D821" s="50"/>
      <c r="E821" s="51"/>
      <c r="F821" s="51">
        <f t="shared" si="37"/>
        <v>0</v>
      </c>
      <c r="G821" s="52">
        <f t="shared" si="38"/>
        <v>0</v>
      </c>
      <c r="H821" s="55">
        <f t="shared" si="39"/>
        <v>0</v>
      </c>
    </row>
    <row r="822" spans="1:8" s="54" customFormat="1" hidden="1">
      <c r="A822" s="48" t="str">
        <f>IF((LEN('Copy paste to Here'!G826))&gt;5,((CONCATENATE('Copy paste to Here'!G826," &amp; ",'Copy paste to Here'!D826,"  &amp;  ",'Copy paste to Here'!E826))),"Empty Cell")</f>
        <v>Empty Cell</v>
      </c>
      <c r="B822" s="49">
        <f>'Copy paste to Here'!C826</f>
        <v>0</v>
      </c>
      <c r="C822" s="50"/>
      <c r="D822" s="50"/>
      <c r="E822" s="51"/>
      <c r="F822" s="51">
        <f t="shared" si="37"/>
        <v>0</v>
      </c>
      <c r="G822" s="52">
        <f t="shared" si="38"/>
        <v>0</v>
      </c>
      <c r="H822" s="55">
        <f t="shared" si="39"/>
        <v>0</v>
      </c>
    </row>
    <row r="823" spans="1:8" s="54" customFormat="1" hidden="1">
      <c r="A823" s="48" t="str">
        <f>IF((LEN('Copy paste to Here'!G827))&gt;5,((CONCATENATE('Copy paste to Here'!G827," &amp; ",'Copy paste to Here'!D827,"  &amp;  ",'Copy paste to Here'!E827))),"Empty Cell")</f>
        <v>Empty Cell</v>
      </c>
      <c r="B823" s="49">
        <f>'Copy paste to Here'!C827</f>
        <v>0</v>
      </c>
      <c r="C823" s="50"/>
      <c r="D823" s="50"/>
      <c r="E823" s="51"/>
      <c r="F823" s="51">
        <f t="shared" si="37"/>
        <v>0</v>
      </c>
      <c r="G823" s="52">
        <f t="shared" si="38"/>
        <v>0</v>
      </c>
      <c r="H823" s="55">
        <f t="shared" si="39"/>
        <v>0</v>
      </c>
    </row>
    <row r="824" spans="1:8" s="54" customFormat="1" hidden="1">
      <c r="A824" s="48" t="str">
        <f>IF((LEN('Copy paste to Here'!G828))&gt;5,((CONCATENATE('Copy paste to Here'!G828," &amp; ",'Copy paste to Here'!D828,"  &amp;  ",'Copy paste to Here'!E828))),"Empty Cell")</f>
        <v>Empty Cell</v>
      </c>
      <c r="B824" s="49">
        <f>'Copy paste to Here'!C828</f>
        <v>0</v>
      </c>
      <c r="C824" s="50"/>
      <c r="D824" s="50"/>
      <c r="E824" s="51"/>
      <c r="F824" s="51">
        <f t="shared" si="37"/>
        <v>0</v>
      </c>
      <c r="G824" s="52">
        <f t="shared" si="38"/>
        <v>0</v>
      </c>
      <c r="H824" s="55">
        <f t="shared" si="39"/>
        <v>0</v>
      </c>
    </row>
    <row r="825" spans="1:8" s="54" customFormat="1" hidden="1">
      <c r="A825" s="48" t="str">
        <f>IF((LEN('Copy paste to Here'!G829))&gt;5,((CONCATENATE('Copy paste to Here'!G829," &amp; ",'Copy paste to Here'!D829,"  &amp;  ",'Copy paste to Here'!E829))),"Empty Cell")</f>
        <v>Empty Cell</v>
      </c>
      <c r="B825" s="49">
        <f>'Copy paste to Here'!C829</f>
        <v>0</v>
      </c>
      <c r="C825" s="50"/>
      <c r="D825" s="50"/>
      <c r="E825" s="51"/>
      <c r="F825" s="51">
        <f t="shared" si="37"/>
        <v>0</v>
      </c>
      <c r="G825" s="52">
        <f t="shared" si="38"/>
        <v>0</v>
      </c>
      <c r="H825" s="55">
        <f t="shared" si="39"/>
        <v>0</v>
      </c>
    </row>
    <row r="826" spans="1:8" s="54" customFormat="1" hidden="1">
      <c r="A826" s="48" t="str">
        <f>IF((LEN('Copy paste to Here'!G830))&gt;5,((CONCATENATE('Copy paste to Here'!G830," &amp; ",'Copy paste to Here'!D830,"  &amp;  ",'Copy paste to Here'!E830))),"Empty Cell")</f>
        <v>Empty Cell</v>
      </c>
      <c r="B826" s="49">
        <f>'Copy paste to Here'!C830</f>
        <v>0</v>
      </c>
      <c r="C826" s="50"/>
      <c r="D826" s="50"/>
      <c r="E826" s="51"/>
      <c r="F826" s="51">
        <f t="shared" si="37"/>
        <v>0</v>
      </c>
      <c r="G826" s="52">
        <f t="shared" si="38"/>
        <v>0</v>
      </c>
      <c r="H826" s="55">
        <f t="shared" si="39"/>
        <v>0</v>
      </c>
    </row>
    <row r="827" spans="1:8" s="54" customFormat="1" hidden="1">
      <c r="A827" s="48" t="str">
        <f>IF((LEN('Copy paste to Here'!G831))&gt;5,((CONCATENATE('Copy paste to Here'!G831," &amp; ",'Copy paste to Here'!D831,"  &amp;  ",'Copy paste to Here'!E831))),"Empty Cell")</f>
        <v>Empty Cell</v>
      </c>
      <c r="B827" s="49">
        <f>'Copy paste to Here'!C831</f>
        <v>0</v>
      </c>
      <c r="C827" s="50"/>
      <c r="D827" s="50"/>
      <c r="E827" s="51"/>
      <c r="F827" s="51">
        <f t="shared" si="37"/>
        <v>0</v>
      </c>
      <c r="G827" s="52">
        <f t="shared" si="38"/>
        <v>0</v>
      </c>
      <c r="H827" s="55">
        <f t="shared" si="39"/>
        <v>0</v>
      </c>
    </row>
    <row r="828" spans="1:8" s="54" customFormat="1" hidden="1">
      <c r="A828" s="48" t="str">
        <f>IF((LEN('Copy paste to Here'!G832))&gt;5,((CONCATENATE('Copy paste to Here'!G832," &amp; ",'Copy paste to Here'!D832,"  &amp;  ",'Copy paste to Here'!E832))),"Empty Cell")</f>
        <v>Empty Cell</v>
      </c>
      <c r="B828" s="49">
        <f>'Copy paste to Here'!C832</f>
        <v>0</v>
      </c>
      <c r="C828" s="50"/>
      <c r="D828" s="50"/>
      <c r="E828" s="51"/>
      <c r="F828" s="51">
        <f t="shared" si="37"/>
        <v>0</v>
      </c>
      <c r="G828" s="52">
        <f t="shared" si="38"/>
        <v>0</v>
      </c>
      <c r="H828" s="55">
        <f t="shared" si="39"/>
        <v>0</v>
      </c>
    </row>
    <row r="829" spans="1:8" s="54" customFormat="1" hidden="1">
      <c r="A829" s="48" t="str">
        <f>IF((LEN('Copy paste to Here'!G833))&gt;5,((CONCATENATE('Copy paste to Here'!G833," &amp; ",'Copy paste to Here'!D833,"  &amp;  ",'Copy paste to Here'!E833))),"Empty Cell")</f>
        <v>Empty Cell</v>
      </c>
      <c r="B829" s="49">
        <f>'Copy paste to Here'!C833</f>
        <v>0</v>
      </c>
      <c r="C829" s="50"/>
      <c r="D829" s="50"/>
      <c r="E829" s="51"/>
      <c r="F829" s="51">
        <f t="shared" si="37"/>
        <v>0</v>
      </c>
      <c r="G829" s="52">
        <f t="shared" si="38"/>
        <v>0</v>
      </c>
      <c r="H829" s="55">
        <f t="shared" si="39"/>
        <v>0</v>
      </c>
    </row>
    <row r="830" spans="1:8" s="54" customFormat="1" hidden="1">
      <c r="A830" s="48" t="str">
        <f>IF((LEN('Copy paste to Here'!G834))&gt;5,((CONCATENATE('Copy paste to Here'!G834," &amp; ",'Copy paste to Here'!D834,"  &amp;  ",'Copy paste to Here'!E834))),"Empty Cell")</f>
        <v>Empty Cell</v>
      </c>
      <c r="B830" s="49">
        <f>'Copy paste to Here'!C834</f>
        <v>0</v>
      </c>
      <c r="C830" s="50"/>
      <c r="D830" s="50"/>
      <c r="E830" s="51"/>
      <c r="F830" s="51">
        <f t="shared" si="37"/>
        <v>0</v>
      </c>
      <c r="G830" s="52">
        <f t="shared" si="38"/>
        <v>0</v>
      </c>
      <c r="H830" s="55">
        <f t="shared" si="39"/>
        <v>0</v>
      </c>
    </row>
    <row r="831" spans="1:8" s="54" customFormat="1" hidden="1">
      <c r="A831" s="48" t="str">
        <f>IF((LEN('Copy paste to Here'!G835))&gt;5,((CONCATENATE('Copy paste to Here'!G835," &amp; ",'Copy paste to Here'!D835,"  &amp;  ",'Copy paste to Here'!E835))),"Empty Cell")</f>
        <v>Empty Cell</v>
      </c>
      <c r="B831" s="49">
        <f>'Copy paste to Here'!C835</f>
        <v>0</v>
      </c>
      <c r="C831" s="50"/>
      <c r="D831" s="50"/>
      <c r="E831" s="51"/>
      <c r="F831" s="51">
        <f t="shared" si="37"/>
        <v>0</v>
      </c>
      <c r="G831" s="52">
        <f t="shared" si="38"/>
        <v>0</v>
      </c>
      <c r="H831" s="55">
        <f t="shared" si="39"/>
        <v>0</v>
      </c>
    </row>
    <row r="832" spans="1:8" s="54" customFormat="1" hidden="1">
      <c r="A832" s="48" t="str">
        <f>IF((LEN('Copy paste to Here'!G836))&gt;5,((CONCATENATE('Copy paste to Here'!G836," &amp; ",'Copy paste to Here'!D836,"  &amp;  ",'Copy paste to Here'!E836))),"Empty Cell")</f>
        <v>Empty Cell</v>
      </c>
      <c r="B832" s="49">
        <f>'Copy paste to Here'!C836</f>
        <v>0</v>
      </c>
      <c r="C832" s="50"/>
      <c r="D832" s="50"/>
      <c r="E832" s="51"/>
      <c r="F832" s="51">
        <f t="shared" si="37"/>
        <v>0</v>
      </c>
      <c r="G832" s="52">
        <f t="shared" si="38"/>
        <v>0</v>
      </c>
      <c r="H832" s="55">
        <f t="shared" si="39"/>
        <v>0</v>
      </c>
    </row>
    <row r="833" spans="1:8" s="54" customFormat="1" hidden="1">
      <c r="A833" s="48" t="str">
        <f>IF((LEN('Copy paste to Here'!G837))&gt;5,((CONCATENATE('Copy paste to Here'!G837," &amp; ",'Copy paste to Here'!D837,"  &amp;  ",'Copy paste to Here'!E837))),"Empty Cell")</f>
        <v>Empty Cell</v>
      </c>
      <c r="B833" s="49">
        <f>'Copy paste to Here'!C837</f>
        <v>0</v>
      </c>
      <c r="C833" s="50"/>
      <c r="D833" s="50"/>
      <c r="E833" s="51"/>
      <c r="F833" s="51">
        <f t="shared" si="37"/>
        <v>0</v>
      </c>
      <c r="G833" s="52">
        <f t="shared" si="38"/>
        <v>0</v>
      </c>
      <c r="H833" s="55">
        <f t="shared" si="39"/>
        <v>0</v>
      </c>
    </row>
    <row r="834" spans="1:8" s="54" customFormat="1" hidden="1">
      <c r="A834" s="48" t="str">
        <f>IF((LEN('Copy paste to Here'!G838))&gt;5,((CONCATENATE('Copy paste to Here'!G838," &amp; ",'Copy paste to Here'!D838,"  &amp;  ",'Copy paste to Here'!E838))),"Empty Cell")</f>
        <v>Empty Cell</v>
      </c>
      <c r="B834" s="49">
        <f>'Copy paste to Here'!C838</f>
        <v>0</v>
      </c>
      <c r="C834" s="50"/>
      <c r="D834" s="50"/>
      <c r="E834" s="51"/>
      <c r="F834" s="51">
        <f t="shared" si="37"/>
        <v>0</v>
      </c>
      <c r="G834" s="52">
        <f t="shared" si="38"/>
        <v>0</v>
      </c>
      <c r="H834" s="55">
        <f t="shared" si="39"/>
        <v>0</v>
      </c>
    </row>
    <row r="835" spans="1:8" s="54" customFormat="1" hidden="1">
      <c r="A835" s="48" t="str">
        <f>IF((LEN('Copy paste to Here'!G839))&gt;5,((CONCATENATE('Copy paste to Here'!G839," &amp; ",'Copy paste to Here'!D839,"  &amp;  ",'Copy paste to Here'!E839))),"Empty Cell")</f>
        <v>Empty Cell</v>
      </c>
      <c r="B835" s="49">
        <f>'Copy paste to Here'!C839</f>
        <v>0</v>
      </c>
      <c r="C835" s="50"/>
      <c r="D835" s="50"/>
      <c r="E835" s="51"/>
      <c r="F835" s="51">
        <f t="shared" si="37"/>
        <v>0</v>
      </c>
      <c r="G835" s="52">
        <f t="shared" si="38"/>
        <v>0</v>
      </c>
      <c r="H835" s="55">
        <f t="shared" si="39"/>
        <v>0</v>
      </c>
    </row>
    <row r="836" spans="1:8" s="54" customFormat="1" hidden="1">
      <c r="A836" s="48" t="str">
        <f>IF((LEN('Copy paste to Here'!G840))&gt;5,((CONCATENATE('Copy paste to Here'!G840," &amp; ",'Copy paste to Here'!D840,"  &amp;  ",'Copy paste to Here'!E840))),"Empty Cell")</f>
        <v>Empty Cell</v>
      </c>
      <c r="B836" s="49">
        <f>'Copy paste to Here'!C840</f>
        <v>0</v>
      </c>
      <c r="C836" s="50"/>
      <c r="D836" s="50"/>
      <c r="E836" s="51"/>
      <c r="F836" s="51">
        <f t="shared" si="37"/>
        <v>0</v>
      </c>
      <c r="G836" s="52">
        <f t="shared" si="38"/>
        <v>0</v>
      </c>
      <c r="H836" s="55">
        <f t="shared" si="39"/>
        <v>0</v>
      </c>
    </row>
    <row r="837" spans="1:8" s="54" customFormat="1" hidden="1">
      <c r="A837" s="48" t="str">
        <f>IF((LEN('Copy paste to Here'!G841))&gt;5,((CONCATENATE('Copy paste to Here'!G841," &amp; ",'Copy paste to Here'!D841,"  &amp;  ",'Copy paste to Here'!E841))),"Empty Cell")</f>
        <v>Empty Cell</v>
      </c>
      <c r="B837" s="49">
        <f>'Copy paste to Here'!C841</f>
        <v>0</v>
      </c>
      <c r="C837" s="50"/>
      <c r="D837" s="50"/>
      <c r="E837" s="51"/>
      <c r="F837" s="51">
        <f t="shared" si="37"/>
        <v>0</v>
      </c>
      <c r="G837" s="52">
        <f t="shared" si="38"/>
        <v>0</v>
      </c>
      <c r="H837" s="55">
        <f t="shared" si="39"/>
        <v>0</v>
      </c>
    </row>
    <row r="838" spans="1:8" s="54" customFormat="1" hidden="1">
      <c r="A838" s="48" t="str">
        <f>IF((LEN('Copy paste to Here'!G842))&gt;5,((CONCATENATE('Copy paste to Here'!G842," &amp; ",'Copy paste to Here'!D842,"  &amp;  ",'Copy paste to Here'!E842))),"Empty Cell")</f>
        <v>Empty Cell</v>
      </c>
      <c r="B838" s="49">
        <f>'Copy paste to Here'!C842</f>
        <v>0</v>
      </c>
      <c r="C838" s="50"/>
      <c r="D838" s="50"/>
      <c r="E838" s="51"/>
      <c r="F838" s="51">
        <f t="shared" si="37"/>
        <v>0</v>
      </c>
      <c r="G838" s="52">
        <f t="shared" si="38"/>
        <v>0</v>
      </c>
      <c r="H838" s="55">
        <f t="shared" si="39"/>
        <v>0</v>
      </c>
    </row>
    <row r="839" spans="1:8" s="54" customFormat="1" hidden="1">
      <c r="A839" s="48" t="str">
        <f>IF((LEN('Copy paste to Here'!G843))&gt;5,((CONCATENATE('Copy paste to Here'!G843," &amp; ",'Copy paste to Here'!D843,"  &amp;  ",'Copy paste to Here'!E843))),"Empty Cell")</f>
        <v>Empty Cell</v>
      </c>
      <c r="B839" s="49">
        <f>'Copy paste to Here'!C843</f>
        <v>0</v>
      </c>
      <c r="C839" s="50"/>
      <c r="D839" s="50"/>
      <c r="E839" s="51"/>
      <c r="F839" s="51">
        <f t="shared" si="37"/>
        <v>0</v>
      </c>
      <c r="G839" s="52">
        <f t="shared" si="38"/>
        <v>0</v>
      </c>
      <c r="H839" s="55">
        <f t="shared" si="39"/>
        <v>0</v>
      </c>
    </row>
    <row r="840" spans="1:8" s="54" customFormat="1" hidden="1">
      <c r="A840" s="48" t="str">
        <f>IF((LEN('Copy paste to Here'!G844))&gt;5,((CONCATENATE('Copy paste to Here'!G844," &amp; ",'Copy paste to Here'!D844,"  &amp;  ",'Copy paste to Here'!E844))),"Empty Cell")</f>
        <v>Empty Cell</v>
      </c>
      <c r="B840" s="49">
        <f>'Copy paste to Here'!C844</f>
        <v>0</v>
      </c>
      <c r="C840" s="50"/>
      <c r="D840" s="50"/>
      <c r="E840" s="51"/>
      <c r="F840" s="51">
        <f t="shared" si="37"/>
        <v>0</v>
      </c>
      <c r="G840" s="52">
        <f t="shared" si="38"/>
        <v>0</v>
      </c>
      <c r="H840" s="55">
        <f t="shared" si="39"/>
        <v>0</v>
      </c>
    </row>
    <row r="841" spans="1:8" s="54" customFormat="1" hidden="1">
      <c r="A841" s="48" t="str">
        <f>IF((LEN('Copy paste to Here'!G845))&gt;5,((CONCATENATE('Copy paste to Here'!G845," &amp; ",'Copy paste to Here'!D845,"  &amp;  ",'Copy paste to Here'!E845))),"Empty Cell")</f>
        <v>Empty Cell</v>
      </c>
      <c r="B841" s="49">
        <f>'Copy paste to Here'!C845</f>
        <v>0</v>
      </c>
      <c r="C841" s="50"/>
      <c r="D841" s="50"/>
      <c r="E841" s="51"/>
      <c r="F841" s="51">
        <f t="shared" si="37"/>
        <v>0</v>
      </c>
      <c r="G841" s="52">
        <f t="shared" si="38"/>
        <v>0</v>
      </c>
      <c r="H841" s="55">
        <f t="shared" si="39"/>
        <v>0</v>
      </c>
    </row>
    <row r="842" spans="1:8" s="54" customFormat="1" hidden="1">
      <c r="A842" s="48" t="str">
        <f>IF((LEN('Copy paste to Here'!G846))&gt;5,((CONCATENATE('Copy paste to Here'!G846," &amp; ",'Copy paste to Here'!D846,"  &amp;  ",'Copy paste to Here'!E846))),"Empty Cell")</f>
        <v>Empty Cell</v>
      </c>
      <c r="B842" s="49">
        <f>'Copy paste to Here'!C846</f>
        <v>0</v>
      </c>
      <c r="C842" s="50"/>
      <c r="D842" s="50"/>
      <c r="E842" s="51"/>
      <c r="F842" s="51">
        <f t="shared" si="37"/>
        <v>0</v>
      </c>
      <c r="G842" s="52">
        <f t="shared" si="38"/>
        <v>0</v>
      </c>
      <c r="H842" s="55">
        <f t="shared" si="39"/>
        <v>0</v>
      </c>
    </row>
    <row r="843" spans="1:8" s="54" customFormat="1" hidden="1">
      <c r="A843" s="48" t="str">
        <f>IF((LEN('Copy paste to Here'!G847))&gt;5,((CONCATENATE('Copy paste to Here'!G847," &amp; ",'Copy paste to Here'!D847,"  &amp;  ",'Copy paste to Here'!E847))),"Empty Cell")</f>
        <v>Empty Cell</v>
      </c>
      <c r="B843" s="49">
        <f>'Copy paste to Here'!C847</f>
        <v>0</v>
      </c>
      <c r="C843" s="50"/>
      <c r="D843" s="50"/>
      <c r="E843" s="51"/>
      <c r="F843" s="51">
        <f t="shared" si="37"/>
        <v>0</v>
      </c>
      <c r="G843" s="52">
        <f t="shared" si="38"/>
        <v>0</v>
      </c>
      <c r="H843" s="55">
        <f t="shared" si="39"/>
        <v>0</v>
      </c>
    </row>
    <row r="844" spans="1:8" s="54" customFormat="1" hidden="1">
      <c r="A844" s="48" t="str">
        <f>IF((LEN('Copy paste to Here'!G848))&gt;5,((CONCATENATE('Copy paste to Here'!G848," &amp; ",'Copy paste to Here'!D848,"  &amp;  ",'Copy paste to Here'!E848))),"Empty Cell")</f>
        <v>Empty Cell</v>
      </c>
      <c r="B844" s="49">
        <f>'Copy paste to Here'!C848</f>
        <v>0</v>
      </c>
      <c r="C844" s="50"/>
      <c r="D844" s="50"/>
      <c r="E844" s="51"/>
      <c r="F844" s="51">
        <f t="shared" si="37"/>
        <v>0</v>
      </c>
      <c r="G844" s="52">
        <f t="shared" si="38"/>
        <v>0</v>
      </c>
      <c r="H844" s="55">
        <f t="shared" si="39"/>
        <v>0</v>
      </c>
    </row>
    <row r="845" spans="1:8" s="54" customFormat="1" hidden="1">
      <c r="A845" s="48" t="str">
        <f>IF((LEN('Copy paste to Here'!G849))&gt;5,((CONCATENATE('Copy paste to Here'!G849," &amp; ",'Copy paste to Here'!D849,"  &amp;  ",'Copy paste to Here'!E849))),"Empty Cell")</f>
        <v>Empty Cell</v>
      </c>
      <c r="B845" s="49">
        <f>'Copy paste to Here'!C849</f>
        <v>0</v>
      </c>
      <c r="C845" s="50"/>
      <c r="D845" s="50"/>
      <c r="E845" s="51"/>
      <c r="F845" s="51">
        <f t="shared" si="37"/>
        <v>0</v>
      </c>
      <c r="G845" s="52">
        <f t="shared" si="38"/>
        <v>0</v>
      </c>
      <c r="H845" s="55">
        <f t="shared" si="39"/>
        <v>0</v>
      </c>
    </row>
    <row r="846" spans="1:8" s="54" customFormat="1" hidden="1">
      <c r="A846" s="48" t="str">
        <f>IF((LEN('Copy paste to Here'!G850))&gt;5,((CONCATENATE('Copy paste to Here'!G850," &amp; ",'Copy paste to Here'!D850,"  &amp;  ",'Copy paste to Here'!E850))),"Empty Cell")</f>
        <v>Empty Cell</v>
      </c>
      <c r="B846" s="49">
        <f>'Copy paste to Here'!C850</f>
        <v>0</v>
      </c>
      <c r="C846" s="50"/>
      <c r="D846" s="50"/>
      <c r="E846" s="51"/>
      <c r="F846" s="51">
        <f t="shared" si="37"/>
        <v>0</v>
      </c>
      <c r="G846" s="52">
        <f t="shared" si="38"/>
        <v>0</v>
      </c>
      <c r="H846" s="55">
        <f t="shared" si="39"/>
        <v>0</v>
      </c>
    </row>
    <row r="847" spans="1:8" s="54" customFormat="1" hidden="1">
      <c r="A847" s="48" t="str">
        <f>IF((LEN('Copy paste to Here'!G851))&gt;5,((CONCATENATE('Copy paste to Here'!G851," &amp; ",'Copy paste to Here'!D851,"  &amp;  ",'Copy paste to Here'!E851))),"Empty Cell")</f>
        <v>Empty Cell</v>
      </c>
      <c r="B847" s="49">
        <f>'Copy paste to Here'!C851</f>
        <v>0</v>
      </c>
      <c r="C847" s="50"/>
      <c r="D847" s="50"/>
      <c r="E847" s="51"/>
      <c r="F847" s="51">
        <f t="shared" si="37"/>
        <v>0</v>
      </c>
      <c r="G847" s="52">
        <f t="shared" si="38"/>
        <v>0</v>
      </c>
      <c r="H847" s="55">
        <f t="shared" si="39"/>
        <v>0</v>
      </c>
    </row>
    <row r="848" spans="1:8" s="54" customFormat="1" hidden="1">
      <c r="A848" s="48" t="str">
        <f>IF((LEN('Copy paste to Here'!G852))&gt;5,((CONCATENATE('Copy paste to Here'!G852," &amp; ",'Copy paste to Here'!D852,"  &amp;  ",'Copy paste to Here'!E852))),"Empty Cell")</f>
        <v>Empty Cell</v>
      </c>
      <c r="B848" s="49">
        <f>'Copy paste to Here'!C852</f>
        <v>0</v>
      </c>
      <c r="C848" s="50"/>
      <c r="D848" s="50"/>
      <c r="E848" s="51"/>
      <c r="F848" s="51">
        <f t="shared" si="37"/>
        <v>0</v>
      </c>
      <c r="G848" s="52">
        <f t="shared" si="38"/>
        <v>0</v>
      </c>
      <c r="H848" s="55">
        <f t="shared" si="39"/>
        <v>0</v>
      </c>
    </row>
    <row r="849" spans="1:8" s="54" customFormat="1" hidden="1">
      <c r="A849" s="48" t="str">
        <f>IF((LEN('Copy paste to Here'!G853))&gt;5,((CONCATENATE('Copy paste to Here'!G853," &amp; ",'Copy paste to Here'!D853,"  &amp;  ",'Copy paste to Here'!E853))),"Empty Cell")</f>
        <v>Empty Cell</v>
      </c>
      <c r="B849" s="49">
        <f>'Copy paste to Here'!C853</f>
        <v>0</v>
      </c>
      <c r="C849" s="50"/>
      <c r="D849" s="50"/>
      <c r="E849" s="51"/>
      <c r="F849" s="51">
        <f t="shared" si="37"/>
        <v>0</v>
      </c>
      <c r="G849" s="52">
        <f t="shared" si="38"/>
        <v>0</v>
      </c>
      <c r="H849" s="55">
        <f t="shared" si="39"/>
        <v>0</v>
      </c>
    </row>
    <row r="850" spans="1:8" s="54" customFormat="1" hidden="1">
      <c r="A850" s="48" t="str">
        <f>IF((LEN('Copy paste to Here'!G854))&gt;5,((CONCATENATE('Copy paste to Here'!G854," &amp; ",'Copy paste to Here'!D854,"  &amp;  ",'Copy paste to Here'!E854))),"Empty Cell")</f>
        <v>Empty Cell</v>
      </c>
      <c r="B850" s="49">
        <f>'Copy paste to Here'!C854</f>
        <v>0</v>
      </c>
      <c r="C850" s="50"/>
      <c r="D850" s="50"/>
      <c r="E850" s="51"/>
      <c r="F850" s="51">
        <f t="shared" si="37"/>
        <v>0</v>
      </c>
      <c r="G850" s="52">
        <f t="shared" si="38"/>
        <v>0</v>
      </c>
      <c r="H850" s="55">
        <f t="shared" si="39"/>
        <v>0</v>
      </c>
    </row>
    <row r="851" spans="1:8" s="54" customFormat="1" hidden="1">
      <c r="A851" s="48" t="str">
        <f>IF((LEN('Copy paste to Here'!G855))&gt;5,((CONCATENATE('Copy paste to Here'!G855," &amp; ",'Copy paste to Here'!D855,"  &amp;  ",'Copy paste to Here'!E855))),"Empty Cell")</f>
        <v>Empty Cell</v>
      </c>
      <c r="B851" s="49">
        <f>'Copy paste to Here'!C855</f>
        <v>0</v>
      </c>
      <c r="C851" s="50"/>
      <c r="D851" s="50"/>
      <c r="E851" s="51"/>
      <c r="F851" s="51">
        <f t="shared" ref="F851:F914" si="40">D851*E851</f>
        <v>0</v>
      </c>
      <c r="G851" s="52">
        <f t="shared" ref="G851:G914" si="41">E851*$E$14</f>
        <v>0</v>
      </c>
      <c r="H851" s="55">
        <f t="shared" ref="H851:H914" si="42">D851*G851</f>
        <v>0</v>
      </c>
    </row>
    <row r="852" spans="1:8" s="54" customFormat="1" hidden="1">
      <c r="A852" s="48" t="str">
        <f>IF((LEN('Copy paste to Here'!G856))&gt;5,((CONCATENATE('Copy paste to Here'!G856," &amp; ",'Copy paste to Here'!D856,"  &amp;  ",'Copy paste to Here'!E856))),"Empty Cell")</f>
        <v>Empty Cell</v>
      </c>
      <c r="B852" s="49">
        <f>'Copy paste to Here'!C856</f>
        <v>0</v>
      </c>
      <c r="C852" s="50"/>
      <c r="D852" s="50"/>
      <c r="E852" s="51"/>
      <c r="F852" s="51">
        <f t="shared" si="40"/>
        <v>0</v>
      </c>
      <c r="G852" s="52">
        <f t="shared" si="41"/>
        <v>0</v>
      </c>
      <c r="H852" s="55">
        <f t="shared" si="42"/>
        <v>0</v>
      </c>
    </row>
    <row r="853" spans="1:8" s="54" customFormat="1" hidden="1">
      <c r="A853" s="48" t="str">
        <f>IF((LEN('Copy paste to Here'!G857))&gt;5,((CONCATENATE('Copy paste to Here'!G857," &amp; ",'Copy paste to Here'!D857,"  &amp;  ",'Copy paste to Here'!E857))),"Empty Cell")</f>
        <v>Empty Cell</v>
      </c>
      <c r="B853" s="49">
        <f>'Copy paste to Here'!C857</f>
        <v>0</v>
      </c>
      <c r="C853" s="50"/>
      <c r="D853" s="50"/>
      <c r="E853" s="51"/>
      <c r="F853" s="51">
        <f t="shared" si="40"/>
        <v>0</v>
      </c>
      <c r="G853" s="52">
        <f t="shared" si="41"/>
        <v>0</v>
      </c>
      <c r="H853" s="55">
        <f t="shared" si="42"/>
        <v>0</v>
      </c>
    </row>
    <row r="854" spans="1:8" s="54" customFormat="1" hidden="1">
      <c r="A854" s="48" t="str">
        <f>IF((LEN('Copy paste to Here'!G858))&gt;5,((CONCATENATE('Copy paste to Here'!G858," &amp; ",'Copy paste to Here'!D858,"  &amp;  ",'Copy paste to Here'!E858))),"Empty Cell")</f>
        <v>Empty Cell</v>
      </c>
      <c r="B854" s="49">
        <f>'Copy paste to Here'!C858</f>
        <v>0</v>
      </c>
      <c r="C854" s="50"/>
      <c r="D854" s="50"/>
      <c r="E854" s="51"/>
      <c r="F854" s="51">
        <f t="shared" si="40"/>
        <v>0</v>
      </c>
      <c r="G854" s="52">
        <f t="shared" si="41"/>
        <v>0</v>
      </c>
      <c r="H854" s="55">
        <f t="shared" si="42"/>
        <v>0</v>
      </c>
    </row>
    <row r="855" spans="1:8" s="54" customFormat="1" hidden="1">
      <c r="A855" s="48" t="str">
        <f>IF((LEN('Copy paste to Here'!G859))&gt;5,((CONCATENATE('Copy paste to Here'!G859," &amp; ",'Copy paste to Here'!D859,"  &amp;  ",'Copy paste to Here'!E859))),"Empty Cell")</f>
        <v>Empty Cell</v>
      </c>
      <c r="B855" s="49">
        <f>'Copy paste to Here'!C859</f>
        <v>0</v>
      </c>
      <c r="C855" s="50"/>
      <c r="D855" s="50"/>
      <c r="E855" s="51"/>
      <c r="F855" s="51">
        <f t="shared" si="40"/>
        <v>0</v>
      </c>
      <c r="G855" s="52">
        <f t="shared" si="41"/>
        <v>0</v>
      </c>
      <c r="H855" s="55">
        <f t="shared" si="42"/>
        <v>0</v>
      </c>
    </row>
    <row r="856" spans="1:8" s="54" customFormat="1" hidden="1">
      <c r="A856" s="48" t="str">
        <f>IF((LEN('Copy paste to Here'!G860))&gt;5,((CONCATENATE('Copy paste to Here'!G860," &amp; ",'Copy paste to Here'!D860,"  &amp;  ",'Copy paste to Here'!E860))),"Empty Cell")</f>
        <v>Empty Cell</v>
      </c>
      <c r="B856" s="49">
        <f>'Copy paste to Here'!C860</f>
        <v>0</v>
      </c>
      <c r="C856" s="50"/>
      <c r="D856" s="50"/>
      <c r="E856" s="51"/>
      <c r="F856" s="51">
        <f t="shared" si="40"/>
        <v>0</v>
      </c>
      <c r="G856" s="52">
        <f t="shared" si="41"/>
        <v>0</v>
      </c>
      <c r="H856" s="55">
        <f t="shared" si="42"/>
        <v>0</v>
      </c>
    </row>
    <row r="857" spans="1:8" s="54" customFormat="1" hidden="1">
      <c r="A857" s="48" t="str">
        <f>IF((LEN('Copy paste to Here'!G861))&gt;5,((CONCATENATE('Copy paste to Here'!G861," &amp; ",'Copy paste to Here'!D861,"  &amp;  ",'Copy paste to Here'!E861))),"Empty Cell")</f>
        <v>Empty Cell</v>
      </c>
      <c r="B857" s="49">
        <f>'Copy paste to Here'!C861</f>
        <v>0</v>
      </c>
      <c r="C857" s="50"/>
      <c r="D857" s="50"/>
      <c r="E857" s="51"/>
      <c r="F857" s="51">
        <f t="shared" si="40"/>
        <v>0</v>
      </c>
      <c r="G857" s="52">
        <f t="shared" si="41"/>
        <v>0</v>
      </c>
      <c r="H857" s="55">
        <f t="shared" si="42"/>
        <v>0</v>
      </c>
    </row>
    <row r="858" spans="1:8" s="54" customFormat="1" hidden="1">
      <c r="A858" s="48" t="str">
        <f>IF((LEN('Copy paste to Here'!G862))&gt;5,((CONCATENATE('Copy paste to Here'!G862," &amp; ",'Copy paste to Here'!D862,"  &amp;  ",'Copy paste to Here'!E862))),"Empty Cell")</f>
        <v>Empty Cell</v>
      </c>
      <c r="B858" s="49">
        <f>'Copy paste to Here'!C862</f>
        <v>0</v>
      </c>
      <c r="C858" s="50"/>
      <c r="D858" s="50"/>
      <c r="E858" s="51"/>
      <c r="F858" s="51">
        <f t="shared" si="40"/>
        <v>0</v>
      </c>
      <c r="G858" s="52">
        <f t="shared" si="41"/>
        <v>0</v>
      </c>
      <c r="H858" s="55">
        <f t="shared" si="42"/>
        <v>0</v>
      </c>
    </row>
    <row r="859" spans="1:8" s="54" customFormat="1" hidden="1">
      <c r="A859" s="48" t="str">
        <f>IF((LEN('Copy paste to Here'!G863))&gt;5,((CONCATENATE('Copy paste to Here'!G863," &amp; ",'Copy paste to Here'!D863,"  &amp;  ",'Copy paste to Here'!E863))),"Empty Cell")</f>
        <v>Empty Cell</v>
      </c>
      <c r="B859" s="49">
        <f>'Copy paste to Here'!C863</f>
        <v>0</v>
      </c>
      <c r="C859" s="50"/>
      <c r="D859" s="50"/>
      <c r="E859" s="51"/>
      <c r="F859" s="51">
        <f t="shared" si="40"/>
        <v>0</v>
      </c>
      <c r="G859" s="52">
        <f t="shared" si="41"/>
        <v>0</v>
      </c>
      <c r="H859" s="55">
        <f t="shared" si="42"/>
        <v>0</v>
      </c>
    </row>
    <row r="860" spans="1:8" s="54" customFormat="1" hidden="1">
      <c r="A860" s="48" t="str">
        <f>IF((LEN('Copy paste to Here'!G864))&gt;5,((CONCATENATE('Copy paste to Here'!G864," &amp; ",'Copy paste to Here'!D864,"  &amp;  ",'Copy paste to Here'!E864))),"Empty Cell")</f>
        <v>Empty Cell</v>
      </c>
      <c r="B860" s="49">
        <f>'Copy paste to Here'!C864</f>
        <v>0</v>
      </c>
      <c r="C860" s="50"/>
      <c r="D860" s="50"/>
      <c r="E860" s="51"/>
      <c r="F860" s="51">
        <f t="shared" si="40"/>
        <v>0</v>
      </c>
      <c r="G860" s="52">
        <f t="shared" si="41"/>
        <v>0</v>
      </c>
      <c r="H860" s="55">
        <f t="shared" si="42"/>
        <v>0</v>
      </c>
    </row>
    <row r="861" spans="1:8" s="54" customFormat="1" hidden="1">
      <c r="A861" s="48" t="str">
        <f>IF((LEN('Copy paste to Here'!G865))&gt;5,((CONCATENATE('Copy paste to Here'!G865," &amp; ",'Copy paste to Here'!D865,"  &amp;  ",'Copy paste to Here'!E865))),"Empty Cell")</f>
        <v>Empty Cell</v>
      </c>
      <c r="B861" s="49">
        <f>'Copy paste to Here'!C865</f>
        <v>0</v>
      </c>
      <c r="C861" s="50"/>
      <c r="D861" s="50"/>
      <c r="E861" s="51"/>
      <c r="F861" s="51">
        <f t="shared" si="40"/>
        <v>0</v>
      </c>
      <c r="G861" s="52">
        <f t="shared" si="41"/>
        <v>0</v>
      </c>
      <c r="H861" s="55">
        <f t="shared" si="42"/>
        <v>0</v>
      </c>
    </row>
    <row r="862" spans="1:8" s="54" customFormat="1" hidden="1">
      <c r="A862" s="48" t="str">
        <f>IF((LEN('Copy paste to Here'!G866))&gt;5,((CONCATENATE('Copy paste to Here'!G866," &amp; ",'Copy paste to Here'!D866,"  &amp;  ",'Copy paste to Here'!E866))),"Empty Cell")</f>
        <v>Empty Cell</v>
      </c>
      <c r="B862" s="49">
        <f>'Copy paste to Here'!C866</f>
        <v>0</v>
      </c>
      <c r="C862" s="50"/>
      <c r="D862" s="50"/>
      <c r="E862" s="51"/>
      <c r="F862" s="51">
        <f t="shared" si="40"/>
        <v>0</v>
      </c>
      <c r="G862" s="52">
        <f t="shared" si="41"/>
        <v>0</v>
      </c>
      <c r="H862" s="55">
        <f t="shared" si="42"/>
        <v>0</v>
      </c>
    </row>
    <row r="863" spans="1:8" s="54" customFormat="1" hidden="1">
      <c r="A863" s="48" t="str">
        <f>IF((LEN('Copy paste to Here'!G867))&gt;5,((CONCATENATE('Copy paste to Here'!G867," &amp; ",'Copy paste to Here'!D867,"  &amp;  ",'Copy paste to Here'!E867))),"Empty Cell")</f>
        <v>Empty Cell</v>
      </c>
      <c r="B863" s="49">
        <f>'Copy paste to Here'!C867</f>
        <v>0</v>
      </c>
      <c r="C863" s="50"/>
      <c r="D863" s="50"/>
      <c r="E863" s="51"/>
      <c r="F863" s="51">
        <f t="shared" si="40"/>
        <v>0</v>
      </c>
      <c r="G863" s="52">
        <f t="shared" si="41"/>
        <v>0</v>
      </c>
      <c r="H863" s="55">
        <f t="shared" si="42"/>
        <v>0</v>
      </c>
    </row>
    <row r="864" spans="1:8" s="54" customFormat="1" hidden="1">
      <c r="A864" s="48" t="str">
        <f>IF((LEN('Copy paste to Here'!G868))&gt;5,((CONCATENATE('Copy paste to Here'!G868," &amp; ",'Copy paste to Here'!D868,"  &amp;  ",'Copy paste to Here'!E868))),"Empty Cell")</f>
        <v>Empty Cell</v>
      </c>
      <c r="B864" s="49">
        <f>'Copy paste to Here'!C868</f>
        <v>0</v>
      </c>
      <c r="C864" s="50"/>
      <c r="D864" s="50"/>
      <c r="E864" s="51"/>
      <c r="F864" s="51">
        <f t="shared" si="40"/>
        <v>0</v>
      </c>
      <c r="G864" s="52">
        <f t="shared" si="41"/>
        <v>0</v>
      </c>
      <c r="H864" s="55">
        <f t="shared" si="42"/>
        <v>0</v>
      </c>
    </row>
    <row r="865" spans="1:8" s="54" customFormat="1" hidden="1">
      <c r="A865" s="48" t="str">
        <f>IF((LEN('Copy paste to Here'!G869))&gt;5,((CONCATENATE('Copy paste to Here'!G869," &amp; ",'Copy paste to Here'!D869,"  &amp;  ",'Copy paste to Here'!E869))),"Empty Cell")</f>
        <v>Empty Cell</v>
      </c>
      <c r="B865" s="49">
        <f>'Copy paste to Here'!C869</f>
        <v>0</v>
      </c>
      <c r="C865" s="50"/>
      <c r="D865" s="50"/>
      <c r="E865" s="51"/>
      <c r="F865" s="51">
        <f t="shared" si="40"/>
        <v>0</v>
      </c>
      <c r="G865" s="52">
        <f t="shared" si="41"/>
        <v>0</v>
      </c>
      <c r="H865" s="55">
        <f t="shared" si="42"/>
        <v>0</v>
      </c>
    </row>
    <row r="866" spans="1:8" s="54" customFormat="1" hidden="1">
      <c r="A866" s="48" t="str">
        <f>IF((LEN('Copy paste to Here'!G870))&gt;5,((CONCATENATE('Copy paste to Here'!G870," &amp; ",'Copy paste to Here'!D870,"  &amp;  ",'Copy paste to Here'!E870))),"Empty Cell")</f>
        <v>Empty Cell</v>
      </c>
      <c r="B866" s="49">
        <f>'Copy paste to Here'!C870</f>
        <v>0</v>
      </c>
      <c r="C866" s="50"/>
      <c r="D866" s="50"/>
      <c r="E866" s="51"/>
      <c r="F866" s="51">
        <f t="shared" si="40"/>
        <v>0</v>
      </c>
      <c r="G866" s="52">
        <f t="shared" si="41"/>
        <v>0</v>
      </c>
      <c r="H866" s="55">
        <f t="shared" si="42"/>
        <v>0</v>
      </c>
    </row>
    <row r="867" spans="1:8" s="54" customFormat="1" hidden="1">
      <c r="A867" s="48" t="str">
        <f>IF((LEN('Copy paste to Here'!G871))&gt;5,((CONCATENATE('Copy paste to Here'!G871," &amp; ",'Copy paste to Here'!D871,"  &amp;  ",'Copy paste to Here'!E871))),"Empty Cell")</f>
        <v>Empty Cell</v>
      </c>
      <c r="B867" s="49">
        <f>'Copy paste to Here'!C871</f>
        <v>0</v>
      </c>
      <c r="C867" s="50"/>
      <c r="D867" s="50"/>
      <c r="E867" s="51"/>
      <c r="F867" s="51">
        <f t="shared" si="40"/>
        <v>0</v>
      </c>
      <c r="G867" s="52">
        <f t="shared" si="41"/>
        <v>0</v>
      </c>
      <c r="H867" s="55">
        <f t="shared" si="42"/>
        <v>0</v>
      </c>
    </row>
    <row r="868" spans="1:8" s="54" customFormat="1" hidden="1">
      <c r="A868" s="48" t="str">
        <f>IF((LEN('Copy paste to Here'!G872))&gt;5,((CONCATENATE('Copy paste to Here'!G872," &amp; ",'Copy paste to Here'!D872,"  &amp;  ",'Copy paste to Here'!E872))),"Empty Cell")</f>
        <v>Empty Cell</v>
      </c>
      <c r="B868" s="49">
        <f>'Copy paste to Here'!C872</f>
        <v>0</v>
      </c>
      <c r="C868" s="50"/>
      <c r="D868" s="50"/>
      <c r="E868" s="51"/>
      <c r="F868" s="51">
        <f t="shared" si="40"/>
        <v>0</v>
      </c>
      <c r="G868" s="52">
        <f t="shared" si="41"/>
        <v>0</v>
      </c>
      <c r="H868" s="55">
        <f t="shared" si="42"/>
        <v>0</v>
      </c>
    </row>
    <row r="869" spans="1:8" s="54" customFormat="1" hidden="1">
      <c r="A869" s="48" t="str">
        <f>IF((LEN('Copy paste to Here'!G873))&gt;5,((CONCATENATE('Copy paste to Here'!G873," &amp; ",'Copy paste to Here'!D873,"  &amp;  ",'Copy paste to Here'!E873))),"Empty Cell")</f>
        <v>Empty Cell</v>
      </c>
      <c r="B869" s="49">
        <f>'Copy paste to Here'!C873</f>
        <v>0</v>
      </c>
      <c r="C869" s="50"/>
      <c r="D869" s="50"/>
      <c r="E869" s="51"/>
      <c r="F869" s="51">
        <f t="shared" si="40"/>
        <v>0</v>
      </c>
      <c r="G869" s="52">
        <f t="shared" si="41"/>
        <v>0</v>
      </c>
      <c r="H869" s="55">
        <f t="shared" si="42"/>
        <v>0</v>
      </c>
    </row>
    <row r="870" spans="1:8" s="54" customFormat="1" hidden="1">
      <c r="A870" s="48" t="str">
        <f>IF((LEN('Copy paste to Here'!G874))&gt;5,((CONCATENATE('Copy paste to Here'!G874," &amp; ",'Copy paste to Here'!D874,"  &amp;  ",'Copy paste to Here'!E874))),"Empty Cell")</f>
        <v>Empty Cell</v>
      </c>
      <c r="B870" s="49">
        <f>'Copy paste to Here'!C874</f>
        <v>0</v>
      </c>
      <c r="C870" s="50"/>
      <c r="D870" s="50"/>
      <c r="E870" s="51"/>
      <c r="F870" s="51">
        <f t="shared" si="40"/>
        <v>0</v>
      </c>
      <c r="G870" s="52">
        <f t="shared" si="41"/>
        <v>0</v>
      </c>
      <c r="H870" s="55">
        <f t="shared" si="42"/>
        <v>0</v>
      </c>
    </row>
    <row r="871" spans="1:8" s="54" customFormat="1" hidden="1">
      <c r="A871" s="48" t="str">
        <f>IF((LEN('Copy paste to Here'!G875))&gt;5,((CONCATENATE('Copy paste to Here'!G875," &amp; ",'Copy paste to Here'!D875,"  &amp;  ",'Copy paste to Here'!E875))),"Empty Cell")</f>
        <v>Empty Cell</v>
      </c>
      <c r="B871" s="49">
        <f>'Copy paste to Here'!C875</f>
        <v>0</v>
      </c>
      <c r="C871" s="50"/>
      <c r="D871" s="50"/>
      <c r="E871" s="51"/>
      <c r="F871" s="51">
        <f t="shared" si="40"/>
        <v>0</v>
      </c>
      <c r="G871" s="52">
        <f t="shared" si="41"/>
        <v>0</v>
      </c>
      <c r="H871" s="55">
        <f t="shared" si="42"/>
        <v>0</v>
      </c>
    </row>
    <row r="872" spans="1:8" s="54" customFormat="1" hidden="1">
      <c r="A872" s="48" t="str">
        <f>IF((LEN('Copy paste to Here'!G876))&gt;5,((CONCATENATE('Copy paste to Here'!G876," &amp; ",'Copy paste to Here'!D876,"  &amp;  ",'Copy paste to Here'!E876))),"Empty Cell")</f>
        <v>Empty Cell</v>
      </c>
      <c r="B872" s="49">
        <f>'Copy paste to Here'!C876</f>
        <v>0</v>
      </c>
      <c r="C872" s="50"/>
      <c r="D872" s="50"/>
      <c r="E872" s="51"/>
      <c r="F872" s="51">
        <f t="shared" si="40"/>
        <v>0</v>
      </c>
      <c r="G872" s="52">
        <f t="shared" si="41"/>
        <v>0</v>
      </c>
      <c r="H872" s="55">
        <f t="shared" si="42"/>
        <v>0</v>
      </c>
    </row>
    <row r="873" spans="1:8" s="54" customFormat="1" hidden="1">
      <c r="A873" s="48" t="str">
        <f>IF((LEN('Copy paste to Here'!G877))&gt;5,((CONCATENATE('Copy paste to Here'!G877," &amp; ",'Copy paste to Here'!D877,"  &amp;  ",'Copy paste to Here'!E877))),"Empty Cell")</f>
        <v>Empty Cell</v>
      </c>
      <c r="B873" s="49">
        <f>'Copy paste to Here'!C877</f>
        <v>0</v>
      </c>
      <c r="C873" s="50"/>
      <c r="D873" s="50"/>
      <c r="E873" s="51"/>
      <c r="F873" s="51">
        <f t="shared" si="40"/>
        <v>0</v>
      </c>
      <c r="G873" s="52">
        <f t="shared" si="41"/>
        <v>0</v>
      </c>
      <c r="H873" s="55">
        <f t="shared" si="42"/>
        <v>0</v>
      </c>
    </row>
    <row r="874" spans="1:8" s="54" customFormat="1" hidden="1">
      <c r="A874" s="48" t="str">
        <f>IF((LEN('Copy paste to Here'!G878))&gt;5,((CONCATENATE('Copy paste to Here'!G878," &amp; ",'Copy paste to Here'!D878,"  &amp;  ",'Copy paste to Here'!E878))),"Empty Cell")</f>
        <v>Empty Cell</v>
      </c>
      <c r="B874" s="49">
        <f>'Copy paste to Here'!C878</f>
        <v>0</v>
      </c>
      <c r="C874" s="50"/>
      <c r="D874" s="50"/>
      <c r="E874" s="51"/>
      <c r="F874" s="51">
        <f t="shared" si="40"/>
        <v>0</v>
      </c>
      <c r="G874" s="52">
        <f t="shared" si="41"/>
        <v>0</v>
      </c>
      <c r="H874" s="55">
        <f t="shared" si="42"/>
        <v>0</v>
      </c>
    </row>
    <row r="875" spans="1:8" s="54" customFormat="1" hidden="1">
      <c r="A875" s="48" t="str">
        <f>IF((LEN('Copy paste to Here'!G879))&gt;5,((CONCATENATE('Copy paste to Here'!G879," &amp; ",'Copy paste to Here'!D879,"  &amp;  ",'Copy paste to Here'!E879))),"Empty Cell")</f>
        <v>Empty Cell</v>
      </c>
      <c r="B875" s="49">
        <f>'Copy paste to Here'!C879</f>
        <v>0</v>
      </c>
      <c r="C875" s="50"/>
      <c r="D875" s="50"/>
      <c r="E875" s="51"/>
      <c r="F875" s="51">
        <f t="shared" si="40"/>
        <v>0</v>
      </c>
      <c r="G875" s="52">
        <f t="shared" si="41"/>
        <v>0</v>
      </c>
      <c r="H875" s="55">
        <f t="shared" si="42"/>
        <v>0</v>
      </c>
    </row>
    <row r="876" spans="1:8" s="54" customFormat="1" hidden="1">
      <c r="A876" s="48" t="str">
        <f>IF((LEN('Copy paste to Here'!G880))&gt;5,((CONCATENATE('Copy paste to Here'!G880," &amp; ",'Copy paste to Here'!D880,"  &amp;  ",'Copy paste to Here'!E880))),"Empty Cell")</f>
        <v>Empty Cell</v>
      </c>
      <c r="B876" s="49">
        <f>'Copy paste to Here'!C880</f>
        <v>0</v>
      </c>
      <c r="C876" s="50"/>
      <c r="D876" s="50"/>
      <c r="E876" s="51"/>
      <c r="F876" s="51">
        <f t="shared" si="40"/>
        <v>0</v>
      </c>
      <c r="G876" s="52">
        <f t="shared" si="41"/>
        <v>0</v>
      </c>
      <c r="H876" s="55">
        <f t="shared" si="42"/>
        <v>0</v>
      </c>
    </row>
    <row r="877" spans="1:8" s="54" customFormat="1" hidden="1">
      <c r="A877" s="48" t="str">
        <f>IF((LEN('Copy paste to Here'!G881))&gt;5,((CONCATENATE('Copy paste to Here'!G881," &amp; ",'Copy paste to Here'!D881,"  &amp;  ",'Copy paste to Here'!E881))),"Empty Cell")</f>
        <v>Empty Cell</v>
      </c>
      <c r="B877" s="49">
        <f>'Copy paste to Here'!C881</f>
        <v>0</v>
      </c>
      <c r="C877" s="50"/>
      <c r="D877" s="50"/>
      <c r="E877" s="51"/>
      <c r="F877" s="51">
        <f t="shared" si="40"/>
        <v>0</v>
      </c>
      <c r="G877" s="52">
        <f t="shared" si="41"/>
        <v>0</v>
      </c>
      <c r="H877" s="55">
        <f t="shared" si="42"/>
        <v>0</v>
      </c>
    </row>
    <row r="878" spans="1:8" s="54" customFormat="1" hidden="1">
      <c r="A878" s="48" t="str">
        <f>IF((LEN('Copy paste to Here'!G882))&gt;5,((CONCATENATE('Copy paste to Here'!G882," &amp; ",'Copy paste to Here'!D882,"  &amp;  ",'Copy paste to Here'!E882))),"Empty Cell")</f>
        <v>Empty Cell</v>
      </c>
      <c r="B878" s="49">
        <f>'Copy paste to Here'!C882</f>
        <v>0</v>
      </c>
      <c r="C878" s="50"/>
      <c r="D878" s="50"/>
      <c r="E878" s="51"/>
      <c r="F878" s="51">
        <f t="shared" si="40"/>
        <v>0</v>
      </c>
      <c r="G878" s="52">
        <f t="shared" si="41"/>
        <v>0</v>
      </c>
      <c r="H878" s="55">
        <f t="shared" si="42"/>
        <v>0</v>
      </c>
    </row>
    <row r="879" spans="1:8" s="54" customFormat="1" hidden="1">
      <c r="A879" s="48" t="str">
        <f>IF((LEN('Copy paste to Here'!G883))&gt;5,((CONCATENATE('Copy paste to Here'!G883," &amp; ",'Copy paste to Here'!D883,"  &amp;  ",'Copy paste to Here'!E883))),"Empty Cell")</f>
        <v>Empty Cell</v>
      </c>
      <c r="B879" s="49">
        <f>'Copy paste to Here'!C883</f>
        <v>0</v>
      </c>
      <c r="C879" s="50"/>
      <c r="D879" s="50"/>
      <c r="E879" s="51"/>
      <c r="F879" s="51">
        <f t="shared" si="40"/>
        <v>0</v>
      </c>
      <c r="G879" s="52">
        <f t="shared" si="41"/>
        <v>0</v>
      </c>
      <c r="H879" s="55">
        <f t="shared" si="42"/>
        <v>0</v>
      </c>
    </row>
    <row r="880" spans="1:8" s="54" customFormat="1" hidden="1">
      <c r="A880" s="48" t="str">
        <f>IF((LEN('Copy paste to Here'!G884))&gt;5,((CONCATENATE('Copy paste to Here'!G884," &amp; ",'Copy paste to Here'!D884,"  &amp;  ",'Copy paste to Here'!E884))),"Empty Cell")</f>
        <v>Empty Cell</v>
      </c>
      <c r="B880" s="49">
        <f>'Copy paste to Here'!C884</f>
        <v>0</v>
      </c>
      <c r="C880" s="50"/>
      <c r="D880" s="50"/>
      <c r="E880" s="51"/>
      <c r="F880" s="51">
        <f t="shared" si="40"/>
        <v>0</v>
      </c>
      <c r="G880" s="52">
        <f t="shared" si="41"/>
        <v>0</v>
      </c>
      <c r="H880" s="55">
        <f t="shared" si="42"/>
        <v>0</v>
      </c>
    </row>
    <row r="881" spans="1:8" s="54" customFormat="1" hidden="1">
      <c r="A881" s="48" t="str">
        <f>IF((LEN('Copy paste to Here'!G885))&gt;5,((CONCATENATE('Copy paste to Here'!G885," &amp; ",'Copy paste to Here'!D885,"  &amp;  ",'Copy paste to Here'!E885))),"Empty Cell")</f>
        <v>Empty Cell</v>
      </c>
      <c r="B881" s="49">
        <f>'Copy paste to Here'!C885</f>
        <v>0</v>
      </c>
      <c r="C881" s="50"/>
      <c r="D881" s="50"/>
      <c r="E881" s="51"/>
      <c r="F881" s="51">
        <f t="shared" si="40"/>
        <v>0</v>
      </c>
      <c r="G881" s="52">
        <f t="shared" si="41"/>
        <v>0</v>
      </c>
      <c r="H881" s="55">
        <f t="shared" si="42"/>
        <v>0</v>
      </c>
    </row>
    <row r="882" spans="1:8" s="54" customFormat="1" hidden="1">
      <c r="A882" s="48" t="str">
        <f>IF((LEN('Copy paste to Here'!G886))&gt;5,((CONCATENATE('Copy paste to Here'!G886," &amp; ",'Copy paste to Here'!D886,"  &amp;  ",'Copy paste to Here'!E886))),"Empty Cell")</f>
        <v>Empty Cell</v>
      </c>
      <c r="B882" s="49">
        <f>'Copy paste to Here'!C886</f>
        <v>0</v>
      </c>
      <c r="C882" s="50"/>
      <c r="D882" s="50"/>
      <c r="E882" s="51"/>
      <c r="F882" s="51">
        <f t="shared" si="40"/>
        <v>0</v>
      </c>
      <c r="G882" s="52">
        <f t="shared" si="41"/>
        <v>0</v>
      </c>
      <c r="H882" s="55">
        <f t="shared" si="42"/>
        <v>0</v>
      </c>
    </row>
    <row r="883" spans="1:8" s="54" customFormat="1" hidden="1">
      <c r="A883" s="48" t="str">
        <f>IF((LEN('Copy paste to Here'!G887))&gt;5,((CONCATENATE('Copy paste to Here'!G887," &amp; ",'Copy paste to Here'!D887,"  &amp;  ",'Copy paste to Here'!E887))),"Empty Cell")</f>
        <v>Empty Cell</v>
      </c>
      <c r="B883" s="49">
        <f>'Copy paste to Here'!C887</f>
        <v>0</v>
      </c>
      <c r="C883" s="50"/>
      <c r="D883" s="50"/>
      <c r="E883" s="51"/>
      <c r="F883" s="51">
        <f t="shared" si="40"/>
        <v>0</v>
      </c>
      <c r="G883" s="52">
        <f t="shared" si="41"/>
        <v>0</v>
      </c>
      <c r="H883" s="55">
        <f t="shared" si="42"/>
        <v>0</v>
      </c>
    </row>
    <row r="884" spans="1:8" s="54" customFormat="1" hidden="1">
      <c r="A884" s="48" t="str">
        <f>IF((LEN('Copy paste to Here'!G888))&gt;5,((CONCATENATE('Copy paste to Here'!G888," &amp; ",'Copy paste to Here'!D888,"  &amp;  ",'Copy paste to Here'!E888))),"Empty Cell")</f>
        <v>Empty Cell</v>
      </c>
      <c r="B884" s="49">
        <f>'Copy paste to Here'!C888</f>
        <v>0</v>
      </c>
      <c r="C884" s="50"/>
      <c r="D884" s="50"/>
      <c r="E884" s="51"/>
      <c r="F884" s="51">
        <f t="shared" si="40"/>
        <v>0</v>
      </c>
      <c r="G884" s="52">
        <f t="shared" si="41"/>
        <v>0</v>
      </c>
      <c r="H884" s="55">
        <f t="shared" si="42"/>
        <v>0</v>
      </c>
    </row>
    <row r="885" spans="1:8" s="54" customFormat="1" hidden="1">
      <c r="A885" s="48" t="str">
        <f>IF((LEN('Copy paste to Here'!G889))&gt;5,((CONCATENATE('Copy paste to Here'!G889," &amp; ",'Copy paste to Here'!D889,"  &amp;  ",'Copy paste to Here'!E889))),"Empty Cell")</f>
        <v>Empty Cell</v>
      </c>
      <c r="B885" s="49">
        <f>'Copy paste to Here'!C889</f>
        <v>0</v>
      </c>
      <c r="C885" s="50"/>
      <c r="D885" s="50"/>
      <c r="E885" s="51"/>
      <c r="F885" s="51">
        <f t="shared" si="40"/>
        <v>0</v>
      </c>
      <c r="G885" s="52">
        <f t="shared" si="41"/>
        <v>0</v>
      </c>
      <c r="H885" s="55">
        <f t="shared" si="42"/>
        <v>0</v>
      </c>
    </row>
    <row r="886" spans="1:8" s="54" customFormat="1" hidden="1">
      <c r="A886" s="48" t="str">
        <f>IF((LEN('Copy paste to Here'!G890))&gt;5,((CONCATENATE('Copy paste to Here'!G890," &amp; ",'Copy paste to Here'!D890,"  &amp;  ",'Copy paste to Here'!E890))),"Empty Cell")</f>
        <v>Empty Cell</v>
      </c>
      <c r="B886" s="49">
        <f>'Copy paste to Here'!C890</f>
        <v>0</v>
      </c>
      <c r="C886" s="50"/>
      <c r="D886" s="50"/>
      <c r="E886" s="51"/>
      <c r="F886" s="51">
        <f t="shared" si="40"/>
        <v>0</v>
      </c>
      <c r="G886" s="52">
        <f t="shared" si="41"/>
        <v>0</v>
      </c>
      <c r="H886" s="55">
        <f t="shared" si="42"/>
        <v>0</v>
      </c>
    </row>
    <row r="887" spans="1:8" s="54" customFormat="1" hidden="1">
      <c r="A887" s="48" t="str">
        <f>IF((LEN('Copy paste to Here'!G891))&gt;5,((CONCATENATE('Copy paste to Here'!G891," &amp; ",'Copy paste to Here'!D891,"  &amp;  ",'Copy paste to Here'!E891))),"Empty Cell")</f>
        <v>Empty Cell</v>
      </c>
      <c r="B887" s="49">
        <f>'Copy paste to Here'!C891</f>
        <v>0</v>
      </c>
      <c r="C887" s="50"/>
      <c r="D887" s="50"/>
      <c r="E887" s="51"/>
      <c r="F887" s="51">
        <f t="shared" si="40"/>
        <v>0</v>
      </c>
      <c r="G887" s="52">
        <f t="shared" si="41"/>
        <v>0</v>
      </c>
      <c r="H887" s="55">
        <f t="shared" si="42"/>
        <v>0</v>
      </c>
    </row>
    <row r="888" spans="1:8" s="54" customFormat="1" hidden="1">
      <c r="A888" s="48" t="str">
        <f>IF((LEN('Copy paste to Here'!G892))&gt;5,((CONCATENATE('Copy paste to Here'!G892," &amp; ",'Copy paste to Here'!D892,"  &amp;  ",'Copy paste to Here'!E892))),"Empty Cell")</f>
        <v>Empty Cell</v>
      </c>
      <c r="B888" s="49">
        <f>'Copy paste to Here'!C892</f>
        <v>0</v>
      </c>
      <c r="C888" s="50"/>
      <c r="D888" s="50"/>
      <c r="E888" s="51"/>
      <c r="F888" s="51">
        <f t="shared" si="40"/>
        <v>0</v>
      </c>
      <c r="G888" s="52">
        <f t="shared" si="41"/>
        <v>0</v>
      </c>
      <c r="H888" s="55">
        <f t="shared" si="42"/>
        <v>0</v>
      </c>
    </row>
    <row r="889" spans="1:8" s="54" customFormat="1" hidden="1">
      <c r="A889" s="48" t="str">
        <f>IF((LEN('Copy paste to Here'!G893))&gt;5,((CONCATENATE('Copy paste to Here'!G893," &amp; ",'Copy paste to Here'!D893,"  &amp;  ",'Copy paste to Here'!E893))),"Empty Cell")</f>
        <v>Empty Cell</v>
      </c>
      <c r="B889" s="49">
        <f>'Copy paste to Here'!C893</f>
        <v>0</v>
      </c>
      <c r="C889" s="50"/>
      <c r="D889" s="50"/>
      <c r="E889" s="51"/>
      <c r="F889" s="51">
        <f t="shared" si="40"/>
        <v>0</v>
      </c>
      <c r="G889" s="52">
        <f t="shared" si="41"/>
        <v>0</v>
      </c>
      <c r="H889" s="55">
        <f t="shared" si="42"/>
        <v>0</v>
      </c>
    </row>
    <row r="890" spans="1:8" s="54" customFormat="1" hidden="1">
      <c r="A890" s="48" t="str">
        <f>IF((LEN('Copy paste to Here'!G894))&gt;5,((CONCATENATE('Copy paste to Here'!G894," &amp; ",'Copy paste to Here'!D894,"  &amp;  ",'Copy paste to Here'!E894))),"Empty Cell")</f>
        <v>Empty Cell</v>
      </c>
      <c r="B890" s="49">
        <f>'Copy paste to Here'!C894</f>
        <v>0</v>
      </c>
      <c r="C890" s="50"/>
      <c r="D890" s="50"/>
      <c r="E890" s="51"/>
      <c r="F890" s="51">
        <f t="shared" si="40"/>
        <v>0</v>
      </c>
      <c r="G890" s="52">
        <f t="shared" si="41"/>
        <v>0</v>
      </c>
      <c r="H890" s="55">
        <f t="shared" si="42"/>
        <v>0</v>
      </c>
    </row>
    <row r="891" spans="1:8" s="54" customFormat="1" hidden="1">
      <c r="A891" s="48" t="str">
        <f>IF((LEN('Copy paste to Here'!G895))&gt;5,((CONCATENATE('Copy paste to Here'!G895," &amp; ",'Copy paste to Here'!D895,"  &amp;  ",'Copy paste to Here'!E895))),"Empty Cell")</f>
        <v>Empty Cell</v>
      </c>
      <c r="B891" s="49">
        <f>'Copy paste to Here'!C895</f>
        <v>0</v>
      </c>
      <c r="C891" s="50"/>
      <c r="D891" s="50"/>
      <c r="E891" s="51"/>
      <c r="F891" s="51">
        <f t="shared" si="40"/>
        <v>0</v>
      </c>
      <c r="G891" s="52">
        <f t="shared" si="41"/>
        <v>0</v>
      </c>
      <c r="H891" s="55">
        <f t="shared" si="42"/>
        <v>0</v>
      </c>
    </row>
    <row r="892" spans="1:8" s="54" customFormat="1" hidden="1">
      <c r="A892" s="48" t="str">
        <f>IF((LEN('Copy paste to Here'!G896))&gt;5,((CONCATENATE('Copy paste to Here'!G896," &amp; ",'Copy paste to Here'!D896,"  &amp;  ",'Copy paste to Here'!E896))),"Empty Cell")</f>
        <v>Empty Cell</v>
      </c>
      <c r="B892" s="49">
        <f>'Copy paste to Here'!C896</f>
        <v>0</v>
      </c>
      <c r="C892" s="50"/>
      <c r="D892" s="50"/>
      <c r="E892" s="51"/>
      <c r="F892" s="51">
        <f t="shared" si="40"/>
        <v>0</v>
      </c>
      <c r="G892" s="52">
        <f t="shared" si="41"/>
        <v>0</v>
      </c>
      <c r="H892" s="55">
        <f t="shared" si="42"/>
        <v>0</v>
      </c>
    </row>
    <row r="893" spans="1:8" s="54" customFormat="1" hidden="1">
      <c r="A893" s="48" t="str">
        <f>IF((LEN('Copy paste to Here'!G897))&gt;5,((CONCATENATE('Copy paste to Here'!G897," &amp; ",'Copy paste to Here'!D897,"  &amp;  ",'Copy paste to Here'!E897))),"Empty Cell")</f>
        <v>Empty Cell</v>
      </c>
      <c r="B893" s="49">
        <f>'Copy paste to Here'!C897</f>
        <v>0</v>
      </c>
      <c r="C893" s="50"/>
      <c r="D893" s="50"/>
      <c r="E893" s="51"/>
      <c r="F893" s="51">
        <f t="shared" si="40"/>
        <v>0</v>
      </c>
      <c r="G893" s="52">
        <f t="shared" si="41"/>
        <v>0</v>
      </c>
      <c r="H893" s="55">
        <f t="shared" si="42"/>
        <v>0</v>
      </c>
    </row>
    <row r="894" spans="1:8" s="54" customFormat="1" hidden="1">
      <c r="A894" s="48" t="str">
        <f>IF((LEN('Copy paste to Here'!G898))&gt;5,((CONCATENATE('Copy paste to Here'!G898," &amp; ",'Copy paste to Here'!D898,"  &amp;  ",'Copy paste to Here'!E898))),"Empty Cell")</f>
        <v>Empty Cell</v>
      </c>
      <c r="B894" s="49">
        <f>'Copy paste to Here'!C898</f>
        <v>0</v>
      </c>
      <c r="C894" s="50"/>
      <c r="D894" s="50"/>
      <c r="E894" s="51"/>
      <c r="F894" s="51">
        <f t="shared" si="40"/>
        <v>0</v>
      </c>
      <c r="G894" s="52">
        <f t="shared" si="41"/>
        <v>0</v>
      </c>
      <c r="H894" s="55">
        <f t="shared" si="42"/>
        <v>0</v>
      </c>
    </row>
    <row r="895" spans="1:8" s="54" customFormat="1" hidden="1">
      <c r="A895" s="48" t="str">
        <f>IF((LEN('Copy paste to Here'!G899))&gt;5,((CONCATENATE('Copy paste to Here'!G899," &amp; ",'Copy paste to Here'!D899,"  &amp;  ",'Copy paste to Here'!E899))),"Empty Cell")</f>
        <v>Empty Cell</v>
      </c>
      <c r="B895" s="49">
        <f>'Copy paste to Here'!C899</f>
        <v>0</v>
      </c>
      <c r="C895" s="50"/>
      <c r="D895" s="50"/>
      <c r="E895" s="51"/>
      <c r="F895" s="51">
        <f t="shared" si="40"/>
        <v>0</v>
      </c>
      <c r="G895" s="52">
        <f t="shared" si="41"/>
        <v>0</v>
      </c>
      <c r="H895" s="55">
        <f t="shared" si="42"/>
        <v>0</v>
      </c>
    </row>
    <row r="896" spans="1:8" s="54" customFormat="1" hidden="1">
      <c r="A896" s="48" t="str">
        <f>IF((LEN('Copy paste to Here'!G900))&gt;5,((CONCATENATE('Copy paste to Here'!G900," &amp; ",'Copy paste to Here'!D900,"  &amp;  ",'Copy paste to Here'!E900))),"Empty Cell")</f>
        <v>Empty Cell</v>
      </c>
      <c r="B896" s="49">
        <f>'Copy paste to Here'!C900</f>
        <v>0</v>
      </c>
      <c r="C896" s="50"/>
      <c r="D896" s="50"/>
      <c r="E896" s="51"/>
      <c r="F896" s="51">
        <f t="shared" si="40"/>
        <v>0</v>
      </c>
      <c r="G896" s="52">
        <f t="shared" si="41"/>
        <v>0</v>
      </c>
      <c r="H896" s="55">
        <f t="shared" si="42"/>
        <v>0</v>
      </c>
    </row>
    <row r="897" spans="1:8" s="54" customFormat="1" hidden="1">
      <c r="A897" s="48" t="str">
        <f>IF((LEN('Copy paste to Here'!G901))&gt;5,((CONCATENATE('Copy paste to Here'!G901," &amp; ",'Copy paste to Here'!D901,"  &amp;  ",'Copy paste to Here'!E901))),"Empty Cell")</f>
        <v>Empty Cell</v>
      </c>
      <c r="B897" s="49">
        <f>'Copy paste to Here'!C901</f>
        <v>0</v>
      </c>
      <c r="C897" s="50"/>
      <c r="D897" s="50"/>
      <c r="E897" s="51"/>
      <c r="F897" s="51">
        <f t="shared" si="40"/>
        <v>0</v>
      </c>
      <c r="G897" s="52">
        <f t="shared" si="41"/>
        <v>0</v>
      </c>
      <c r="H897" s="55">
        <f t="shared" si="42"/>
        <v>0</v>
      </c>
    </row>
    <row r="898" spans="1:8" s="54" customFormat="1" hidden="1">
      <c r="A898" s="48" t="str">
        <f>IF((LEN('Copy paste to Here'!G902))&gt;5,((CONCATENATE('Copy paste to Here'!G902," &amp; ",'Copy paste to Here'!D902,"  &amp;  ",'Copy paste to Here'!E902))),"Empty Cell")</f>
        <v>Empty Cell</v>
      </c>
      <c r="B898" s="49">
        <f>'Copy paste to Here'!C902</f>
        <v>0</v>
      </c>
      <c r="C898" s="50"/>
      <c r="D898" s="50"/>
      <c r="E898" s="51"/>
      <c r="F898" s="51">
        <f t="shared" si="40"/>
        <v>0</v>
      </c>
      <c r="G898" s="52">
        <f t="shared" si="41"/>
        <v>0</v>
      </c>
      <c r="H898" s="55">
        <f t="shared" si="42"/>
        <v>0</v>
      </c>
    </row>
    <row r="899" spans="1:8" s="54" customFormat="1" hidden="1">
      <c r="A899" s="48" t="str">
        <f>IF((LEN('Copy paste to Here'!G903))&gt;5,((CONCATENATE('Copy paste to Here'!G903," &amp; ",'Copy paste to Here'!D903,"  &amp;  ",'Copy paste to Here'!E903))),"Empty Cell")</f>
        <v>Empty Cell</v>
      </c>
      <c r="B899" s="49">
        <f>'Copy paste to Here'!C903</f>
        <v>0</v>
      </c>
      <c r="C899" s="50"/>
      <c r="D899" s="50"/>
      <c r="E899" s="51"/>
      <c r="F899" s="51">
        <f t="shared" si="40"/>
        <v>0</v>
      </c>
      <c r="G899" s="52">
        <f t="shared" si="41"/>
        <v>0</v>
      </c>
      <c r="H899" s="55">
        <f t="shared" si="42"/>
        <v>0</v>
      </c>
    </row>
    <row r="900" spans="1:8" s="54" customFormat="1" hidden="1">
      <c r="A900" s="48" t="str">
        <f>IF((LEN('Copy paste to Here'!G904))&gt;5,((CONCATENATE('Copy paste to Here'!G904," &amp; ",'Copy paste to Here'!D904,"  &amp;  ",'Copy paste to Here'!E904))),"Empty Cell")</f>
        <v>Empty Cell</v>
      </c>
      <c r="B900" s="49">
        <f>'Copy paste to Here'!C904</f>
        <v>0</v>
      </c>
      <c r="C900" s="50"/>
      <c r="D900" s="50"/>
      <c r="E900" s="51"/>
      <c r="F900" s="51">
        <f t="shared" si="40"/>
        <v>0</v>
      </c>
      <c r="G900" s="52">
        <f t="shared" si="41"/>
        <v>0</v>
      </c>
      <c r="H900" s="55">
        <f t="shared" si="42"/>
        <v>0</v>
      </c>
    </row>
    <row r="901" spans="1:8" s="54" customFormat="1" hidden="1">
      <c r="A901" s="48" t="str">
        <f>IF((LEN('Copy paste to Here'!G905))&gt;5,((CONCATENATE('Copy paste to Here'!G905," &amp; ",'Copy paste to Here'!D905,"  &amp;  ",'Copy paste to Here'!E905))),"Empty Cell")</f>
        <v>Empty Cell</v>
      </c>
      <c r="B901" s="49">
        <f>'Copy paste to Here'!C905</f>
        <v>0</v>
      </c>
      <c r="C901" s="50"/>
      <c r="D901" s="50"/>
      <c r="E901" s="51"/>
      <c r="F901" s="51">
        <f t="shared" si="40"/>
        <v>0</v>
      </c>
      <c r="G901" s="52">
        <f t="shared" si="41"/>
        <v>0</v>
      </c>
      <c r="H901" s="55">
        <f t="shared" si="42"/>
        <v>0</v>
      </c>
    </row>
    <row r="902" spans="1:8" s="54" customFormat="1" hidden="1">
      <c r="A902" s="48" t="str">
        <f>IF((LEN('Copy paste to Here'!G906))&gt;5,((CONCATENATE('Copy paste to Here'!G906," &amp; ",'Copy paste to Here'!D906,"  &amp;  ",'Copy paste to Here'!E906))),"Empty Cell")</f>
        <v>Empty Cell</v>
      </c>
      <c r="B902" s="49">
        <f>'Copy paste to Here'!C906</f>
        <v>0</v>
      </c>
      <c r="C902" s="50"/>
      <c r="D902" s="50"/>
      <c r="E902" s="51"/>
      <c r="F902" s="51">
        <f t="shared" si="40"/>
        <v>0</v>
      </c>
      <c r="G902" s="52">
        <f t="shared" si="41"/>
        <v>0</v>
      </c>
      <c r="H902" s="55">
        <f t="shared" si="42"/>
        <v>0</v>
      </c>
    </row>
    <row r="903" spans="1:8" s="54" customFormat="1" hidden="1">
      <c r="A903" s="48" t="str">
        <f>IF((LEN('Copy paste to Here'!G907))&gt;5,((CONCATENATE('Copy paste to Here'!G907," &amp; ",'Copy paste to Here'!D907,"  &amp;  ",'Copy paste to Here'!E907))),"Empty Cell")</f>
        <v>Empty Cell</v>
      </c>
      <c r="B903" s="49">
        <f>'Copy paste to Here'!C907</f>
        <v>0</v>
      </c>
      <c r="C903" s="50"/>
      <c r="D903" s="50"/>
      <c r="E903" s="51"/>
      <c r="F903" s="51">
        <f t="shared" si="40"/>
        <v>0</v>
      </c>
      <c r="G903" s="52">
        <f t="shared" si="41"/>
        <v>0</v>
      </c>
      <c r="H903" s="55">
        <f t="shared" si="42"/>
        <v>0</v>
      </c>
    </row>
    <row r="904" spans="1:8" s="54" customFormat="1" hidden="1">
      <c r="A904" s="48" t="str">
        <f>IF((LEN('Copy paste to Here'!G908))&gt;5,((CONCATENATE('Copy paste to Here'!G908," &amp; ",'Copy paste to Here'!D908,"  &amp;  ",'Copy paste to Here'!E908))),"Empty Cell")</f>
        <v>Empty Cell</v>
      </c>
      <c r="B904" s="49">
        <f>'Copy paste to Here'!C908</f>
        <v>0</v>
      </c>
      <c r="C904" s="50"/>
      <c r="D904" s="50"/>
      <c r="E904" s="51"/>
      <c r="F904" s="51">
        <f t="shared" si="40"/>
        <v>0</v>
      </c>
      <c r="G904" s="52">
        <f t="shared" si="41"/>
        <v>0</v>
      </c>
      <c r="H904" s="55">
        <f t="shared" si="42"/>
        <v>0</v>
      </c>
    </row>
    <row r="905" spans="1:8" s="54" customFormat="1" hidden="1">
      <c r="A905" s="48" t="str">
        <f>IF((LEN('Copy paste to Here'!G909))&gt;5,((CONCATENATE('Copy paste to Here'!G909," &amp; ",'Copy paste to Here'!D909,"  &amp;  ",'Copy paste to Here'!E909))),"Empty Cell")</f>
        <v>Empty Cell</v>
      </c>
      <c r="B905" s="49">
        <f>'Copy paste to Here'!C909</f>
        <v>0</v>
      </c>
      <c r="C905" s="50"/>
      <c r="D905" s="50"/>
      <c r="E905" s="51"/>
      <c r="F905" s="51">
        <f t="shared" si="40"/>
        <v>0</v>
      </c>
      <c r="G905" s="52">
        <f t="shared" si="41"/>
        <v>0</v>
      </c>
      <c r="H905" s="55">
        <f t="shared" si="42"/>
        <v>0</v>
      </c>
    </row>
    <row r="906" spans="1:8" s="54" customFormat="1" hidden="1">
      <c r="A906" s="48" t="str">
        <f>IF((LEN('Copy paste to Here'!G910))&gt;5,((CONCATENATE('Copy paste to Here'!G910," &amp; ",'Copy paste to Here'!D910,"  &amp;  ",'Copy paste to Here'!E910))),"Empty Cell")</f>
        <v>Empty Cell</v>
      </c>
      <c r="B906" s="49">
        <f>'Copy paste to Here'!C910</f>
        <v>0</v>
      </c>
      <c r="C906" s="50"/>
      <c r="D906" s="50"/>
      <c r="E906" s="51"/>
      <c r="F906" s="51">
        <f t="shared" si="40"/>
        <v>0</v>
      </c>
      <c r="G906" s="52">
        <f t="shared" si="41"/>
        <v>0</v>
      </c>
      <c r="H906" s="55">
        <f t="shared" si="42"/>
        <v>0</v>
      </c>
    </row>
    <row r="907" spans="1:8" s="54" customFormat="1" hidden="1">
      <c r="A907" s="48" t="str">
        <f>IF((LEN('Copy paste to Here'!G911))&gt;5,((CONCATENATE('Copy paste to Here'!G911," &amp; ",'Copy paste to Here'!D911,"  &amp;  ",'Copy paste to Here'!E911))),"Empty Cell")</f>
        <v>Empty Cell</v>
      </c>
      <c r="B907" s="49">
        <f>'Copy paste to Here'!C911</f>
        <v>0</v>
      </c>
      <c r="C907" s="50"/>
      <c r="D907" s="50"/>
      <c r="E907" s="51"/>
      <c r="F907" s="51">
        <f t="shared" si="40"/>
        <v>0</v>
      </c>
      <c r="G907" s="52">
        <f t="shared" si="41"/>
        <v>0</v>
      </c>
      <c r="H907" s="55">
        <f t="shared" si="42"/>
        <v>0</v>
      </c>
    </row>
    <row r="908" spans="1:8" s="54" customFormat="1" hidden="1">
      <c r="A908" s="48" t="str">
        <f>IF((LEN('Copy paste to Here'!G912))&gt;5,((CONCATENATE('Copy paste to Here'!G912," &amp; ",'Copy paste to Here'!D912,"  &amp;  ",'Copy paste to Here'!E912))),"Empty Cell")</f>
        <v>Empty Cell</v>
      </c>
      <c r="B908" s="49">
        <f>'Copy paste to Here'!C912</f>
        <v>0</v>
      </c>
      <c r="C908" s="50"/>
      <c r="D908" s="50"/>
      <c r="E908" s="51"/>
      <c r="F908" s="51">
        <f t="shared" si="40"/>
        <v>0</v>
      </c>
      <c r="G908" s="52">
        <f t="shared" si="41"/>
        <v>0</v>
      </c>
      <c r="H908" s="55">
        <f t="shared" si="42"/>
        <v>0</v>
      </c>
    </row>
    <row r="909" spans="1:8" s="54" customFormat="1" hidden="1">
      <c r="A909" s="48" t="str">
        <f>IF((LEN('Copy paste to Here'!G913))&gt;5,((CONCATENATE('Copy paste to Here'!G913," &amp; ",'Copy paste to Here'!D913,"  &amp;  ",'Copy paste to Here'!E913))),"Empty Cell")</f>
        <v>Empty Cell</v>
      </c>
      <c r="B909" s="49">
        <f>'Copy paste to Here'!C913</f>
        <v>0</v>
      </c>
      <c r="C909" s="50"/>
      <c r="D909" s="50"/>
      <c r="E909" s="51"/>
      <c r="F909" s="51">
        <f t="shared" si="40"/>
        <v>0</v>
      </c>
      <c r="G909" s="52">
        <f t="shared" si="41"/>
        <v>0</v>
      </c>
      <c r="H909" s="55">
        <f t="shared" si="42"/>
        <v>0</v>
      </c>
    </row>
    <row r="910" spans="1:8" s="54" customFormat="1" hidden="1">
      <c r="A910" s="48" t="str">
        <f>IF((LEN('Copy paste to Here'!G914))&gt;5,((CONCATENATE('Copy paste to Here'!G914," &amp; ",'Copy paste to Here'!D914,"  &amp;  ",'Copy paste to Here'!E914))),"Empty Cell")</f>
        <v>Empty Cell</v>
      </c>
      <c r="B910" s="49">
        <f>'Copy paste to Here'!C914</f>
        <v>0</v>
      </c>
      <c r="C910" s="50"/>
      <c r="D910" s="50"/>
      <c r="E910" s="51"/>
      <c r="F910" s="51">
        <f t="shared" si="40"/>
        <v>0</v>
      </c>
      <c r="G910" s="52">
        <f t="shared" si="41"/>
        <v>0</v>
      </c>
      <c r="H910" s="55">
        <f t="shared" si="42"/>
        <v>0</v>
      </c>
    </row>
    <row r="911" spans="1:8" s="54" customFormat="1" hidden="1">
      <c r="A911" s="48" t="str">
        <f>IF((LEN('Copy paste to Here'!G915))&gt;5,((CONCATENATE('Copy paste to Here'!G915," &amp; ",'Copy paste to Here'!D915,"  &amp;  ",'Copy paste to Here'!E915))),"Empty Cell")</f>
        <v>Empty Cell</v>
      </c>
      <c r="B911" s="49">
        <f>'Copy paste to Here'!C915</f>
        <v>0</v>
      </c>
      <c r="C911" s="50"/>
      <c r="D911" s="50"/>
      <c r="E911" s="51"/>
      <c r="F911" s="51">
        <f t="shared" si="40"/>
        <v>0</v>
      </c>
      <c r="G911" s="52">
        <f t="shared" si="41"/>
        <v>0</v>
      </c>
      <c r="H911" s="55">
        <f t="shared" si="42"/>
        <v>0</v>
      </c>
    </row>
    <row r="912" spans="1:8" s="54" customFormat="1" hidden="1">
      <c r="A912" s="48" t="str">
        <f>IF((LEN('Copy paste to Here'!G916))&gt;5,((CONCATENATE('Copy paste to Here'!G916," &amp; ",'Copy paste to Here'!D916,"  &amp;  ",'Copy paste to Here'!E916))),"Empty Cell")</f>
        <v>Empty Cell</v>
      </c>
      <c r="B912" s="49">
        <f>'Copy paste to Here'!C916</f>
        <v>0</v>
      </c>
      <c r="C912" s="50"/>
      <c r="D912" s="50"/>
      <c r="E912" s="51"/>
      <c r="F912" s="51">
        <f t="shared" si="40"/>
        <v>0</v>
      </c>
      <c r="G912" s="52">
        <f t="shared" si="41"/>
        <v>0</v>
      </c>
      <c r="H912" s="55">
        <f t="shared" si="42"/>
        <v>0</v>
      </c>
    </row>
    <row r="913" spans="1:8" s="54" customFormat="1" hidden="1">
      <c r="A913" s="48" t="str">
        <f>IF((LEN('Copy paste to Here'!G917))&gt;5,((CONCATENATE('Copy paste to Here'!G917," &amp; ",'Copy paste to Here'!D917,"  &amp;  ",'Copy paste to Here'!E917))),"Empty Cell")</f>
        <v>Empty Cell</v>
      </c>
      <c r="B913" s="49">
        <f>'Copy paste to Here'!C917</f>
        <v>0</v>
      </c>
      <c r="C913" s="50"/>
      <c r="D913" s="50"/>
      <c r="E913" s="51"/>
      <c r="F913" s="51">
        <f t="shared" si="40"/>
        <v>0</v>
      </c>
      <c r="G913" s="52">
        <f t="shared" si="41"/>
        <v>0</v>
      </c>
      <c r="H913" s="55">
        <f t="shared" si="42"/>
        <v>0</v>
      </c>
    </row>
    <row r="914" spans="1:8" s="54" customFormat="1" hidden="1">
      <c r="A914" s="48" t="str">
        <f>IF((LEN('Copy paste to Here'!G918))&gt;5,((CONCATENATE('Copy paste to Here'!G918," &amp; ",'Copy paste to Here'!D918,"  &amp;  ",'Copy paste to Here'!E918))),"Empty Cell")</f>
        <v>Empty Cell</v>
      </c>
      <c r="B914" s="49">
        <f>'Copy paste to Here'!C918</f>
        <v>0</v>
      </c>
      <c r="C914" s="50"/>
      <c r="D914" s="50"/>
      <c r="E914" s="51"/>
      <c r="F914" s="51">
        <f t="shared" si="40"/>
        <v>0</v>
      </c>
      <c r="G914" s="52">
        <f t="shared" si="41"/>
        <v>0</v>
      </c>
      <c r="H914" s="55">
        <f t="shared" si="42"/>
        <v>0</v>
      </c>
    </row>
    <row r="915" spans="1:8" s="54" customFormat="1" hidden="1">
      <c r="A915" s="48" t="str">
        <f>IF((LEN('Copy paste to Here'!G919))&gt;5,((CONCATENATE('Copy paste to Here'!G919," &amp; ",'Copy paste to Here'!D919,"  &amp;  ",'Copy paste to Here'!E919))),"Empty Cell")</f>
        <v>Empty Cell</v>
      </c>
      <c r="B915" s="49">
        <f>'Copy paste to Here'!C919</f>
        <v>0</v>
      </c>
      <c r="C915" s="50"/>
      <c r="D915" s="50"/>
      <c r="E915" s="51"/>
      <c r="F915" s="51">
        <f t="shared" ref="F915:F978" si="43">D915*E915</f>
        <v>0</v>
      </c>
      <c r="G915" s="52">
        <f t="shared" ref="G915:G978" si="44">E915*$E$14</f>
        <v>0</v>
      </c>
      <c r="H915" s="55">
        <f t="shared" ref="H915:H978" si="45">D915*G915</f>
        <v>0</v>
      </c>
    </row>
    <row r="916" spans="1:8" s="54" customFormat="1" hidden="1">
      <c r="A916" s="48" t="str">
        <f>IF((LEN('Copy paste to Here'!G920))&gt;5,((CONCATENATE('Copy paste to Here'!G920," &amp; ",'Copy paste to Here'!D920,"  &amp;  ",'Copy paste to Here'!E920))),"Empty Cell")</f>
        <v>Empty Cell</v>
      </c>
      <c r="B916" s="49">
        <f>'Copy paste to Here'!C920</f>
        <v>0</v>
      </c>
      <c r="C916" s="50"/>
      <c r="D916" s="50"/>
      <c r="E916" s="51"/>
      <c r="F916" s="51">
        <f t="shared" si="43"/>
        <v>0</v>
      </c>
      <c r="G916" s="52">
        <f t="shared" si="44"/>
        <v>0</v>
      </c>
      <c r="H916" s="55">
        <f t="shared" si="45"/>
        <v>0</v>
      </c>
    </row>
    <row r="917" spans="1:8" s="54" customFormat="1" hidden="1">
      <c r="A917" s="48" t="str">
        <f>IF((LEN('Copy paste to Here'!G921))&gt;5,((CONCATENATE('Copy paste to Here'!G921," &amp; ",'Copy paste to Here'!D921,"  &amp;  ",'Copy paste to Here'!E921))),"Empty Cell")</f>
        <v>Empty Cell</v>
      </c>
      <c r="B917" s="49">
        <f>'Copy paste to Here'!C921</f>
        <v>0</v>
      </c>
      <c r="C917" s="50"/>
      <c r="D917" s="50"/>
      <c r="E917" s="51"/>
      <c r="F917" s="51">
        <f t="shared" si="43"/>
        <v>0</v>
      </c>
      <c r="G917" s="52">
        <f t="shared" si="44"/>
        <v>0</v>
      </c>
      <c r="H917" s="55">
        <f t="shared" si="45"/>
        <v>0</v>
      </c>
    </row>
    <row r="918" spans="1:8" s="54" customFormat="1" hidden="1">
      <c r="A918" s="48" t="str">
        <f>IF((LEN('Copy paste to Here'!G922))&gt;5,((CONCATENATE('Copy paste to Here'!G922," &amp; ",'Copy paste to Here'!D922,"  &amp;  ",'Copy paste to Here'!E922))),"Empty Cell")</f>
        <v>Empty Cell</v>
      </c>
      <c r="B918" s="49">
        <f>'Copy paste to Here'!C922</f>
        <v>0</v>
      </c>
      <c r="C918" s="50"/>
      <c r="D918" s="50"/>
      <c r="E918" s="51"/>
      <c r="F918" s="51">
        <f t="shared" si="43"/>
        <v>0</v>
      </c>
      <c r="G918" s="52">
        <f t="shared" si="44"/>
        <v>0</v>
      </c>
      <c r="H918" s="55">
        <f t="shared" si="45"/>
        <v>0</v>
      </c>
    </row>
    <row r="919" spans="1:8" s="54" customFormat="1" hidden="1">
      <c r="A919" s="48" t="str">
        <f>IF((LEN('Copy paste to Here'!G923))&gt;5,((CONCATENATE('Copy paste to Here'!G923," &amp; ",'Copy paste to Here'!D923,"  &amp;  ",'Copy paste to Here'!E923))),"Empty Cell")</f>
        <v>Empty Cell</v>
      </c>
      <c r="B919" s="49">
        <f>'Copy paste to Here'!C923</f>
        <v>0</v>
      </c>
      <c r="C919" s="50"/>
      <c r="D919" s="50"/>
      <c r="E919" s="51"/>
      <c r="F919" s="51">
        <f t="shared" si="43"/>
        <v>0</v>
      </c>
      <c r="G919" s="52">
        <f t="shared" si="44"/>
        <v>0</v>
      </c>
      <c r="H919" s="55">
        <f t="shared" si="45"/>
        <v>0</v>
      </c>
    </row>
    <row r="920" spans="1:8" s="54" customFormat="1" hidden="1">
      <c r="A920" s="48" t="str">
        <f>IF((LEN('Copy paste to Here'!G924))&gt;5,((CONCATENATE('Copy paste to Here'!G924," &amp; ",'Copy paste to Here'!D924,"  &amp;  ",'Copy paste to Here'!E924))),"Empty Cell")</f>
        <v>Empty Cell</v>
      </c>
      <c r="B920" s="49">
        <f>'Copy paste to Here'!C924</f>
        <v>0</v>
      </c>
      <c r="C920" s="50"/>
      <c r="D920" s="50"/>
      <c r="E920" s="51"/>
      <c r="F920" s="51">
        <f t="shared" si="43"/>
        <v>0</v>
      </c>
      <c r="G920" s="52">
        <f t="shared" si="44"/>
        <v>0</v>
      </c>
      <c r="H920" s="55">
        <f t="shared" si="45"/>
        <v>0</v>
      </c>
    </row>
    <row r="921" spans="1:8" s="54" customFormat="1" hidden="1">
      <c r="A921" s="48" t="str">
        <f>IF((LEN('Copy paste to Here'!G925))&gt;5,((CONCATENATE('Copy paste to Here'!G925," &amp; ",'Copy paste to Here'!D925,"  &amp;  ",'Copy paste to Here'!E925))),"Empty Cell")</f>
        <v>Empty Cell</v>
      </c>
      <c r="B921" s="49">
        <f>'Copy paste to Here'!C925</f>
        <v>0</v>
      </c>
      <c r="C921" s="50"/>
      <c r="D921" s="50"/>
      <c r="E921" s="51"/>
      <c r="F921" s="51">
        <f t="shared" si="43"/>
        <v>0</v>
      </c>
      <c r="G921" s="52">
        <f t="shared" si="44"/>
        <v>0</v>
      </c>
      <c r="H921" s="55">
        <f t="shared" si="45"/>
        <v>0</v>
      </c>
    </row>
    <row r="922" spans="1:8" s="54" customFormat="1" hidden="1">
      <c r="A922" s="48" t="str">
        <f>IF((LEN('Copy paste to Here'!G926))&gt;5,((CONCATENATE('Copy paste to Here'!G926," &amp; ",'Copy paste to Here'!D926,"  &amp;  ",'Copy paste to Here'!E926))),"Empty Cell")</f>
        <v>Empty Cell</v>
      </c>
      <c r="B922" s="49">
        <f>'Copy paste to Here'!C926</f>
        <v>0</v>
      </c>
      <c r="C922" s="50"/>
      <c r="D922" s="50"/>
      <c r="E922" s="51"/>
      <c r="F922" s="51">
        <f t="shared" si="43"/>
        <v>0</v>
      </c>
      <c r="G922" s="52">
        <f t="shared" si="44"/>
        <v>0</v>
      </c>
      <c r="H922" s="55">
        <f t="shared" si="45"/>
        <v>0</v>
      </c>
    </row>
    <row r="923" spans="1:8" s="54" customFormat="1" hidden="1">
      <c r="A923" s="48" t="str">
        <f>IF((LEN('Copy paste to Here'!G927))&gt;5,((CONCATENATE('Copy paste to Here'!G927," &amp; ",'Copy paste to Here'!D927,"  &amp;  ",'Copy paste to Here'!E927))),"Empty Cell")</f>
        <v>Empty Cell</v>
      </c>
      <c r="B923" s="49">
        <f>'Copy paste to Here'!C927</f>
        <v>0</v>
      </c>
      <c r="C923" s="50"/>
      <c r="D923" s="50"/>
      <c r="E923" s="51"/>
      <c r="F923" s="51">
        <f t="shared" si="43"/>
        <v>0</v>
      </c>
      <c r="G923" s="52">
        <f t="shared" si="44"/>
        <v>0</v>
      </c>
      <c r="H923" s="55">
        <f t="shared" si="45"/>
        <v>0</v>
      </c>
    </row>
    <row r="924" spans="1:8" s="54" customFormat="1" hidden="1">
      <c r="A924" s="48" t="str">
        <f>IF((LEN('Copy paste to Here'!G928))&gt;5,((CONCATENATE('Copy paste to Here'!G928," &amp; ",'Copy paste to Here'!D928,"  &amp;  ",'Copy paste to Here'!E928))),"Empty Cell")</f>
        <v>Empty Cell</v>
      </c>
      <c r="B924" s="49">
        <f>'Copy paste to Here'!C928</f>
        <v>0</v>
      </c>
      <c r="C924" s="50"/>
      <c r="D924" s="50"/>
      <c r="E924" s="51"/>
      <c r="F924" s="51">
        <f t="shared" si="43"/>
        <v>0</v>
      </c>
      <c r="G924" s="52">
        <f t="shared" si="44"/>
        <v>0</v>
      </c>
      <c r="H924" s="55">
        <f t="shared" si="45"/>
        <v>0</v>
      </c>
    </row>
    <row r="925" spans="1:8" s="54" customFormat="1" hidden="1">
      <c r="A925" s="48" t="str">
        <f>IF((LEN('Copy paste to Here'!G929))&gt;5,((CONCATENATE('Copy paste to Here'!G929," &amp; ",'Copy paste to Here'!D929,"  &amp;  ",'Copy paste to Here'!E929))),"Empty Cell")</f>
        <v>Empty Cell</v>
      </c>
      <c r="B925" s="49">
        <f>'Copy paste to Here'!C929</f>
        <v>0</v>
      </c>
      <c r="C925" s="50"/>
      <c r="D925" s="50"/>
      <c r="E925" s="51"/>
      <c r="F925" s="51">
        <f t="shared" si="43"/>
        <v>0</v>
      </c>
      <c r="G925" s="52">
        <f t="shared" si="44"/>
        <v>0</v>
      </c>
      <c r="H925" s="55">
        <f t="shared" si="45"/>
        <v>0</v>
      </c>
    </row>
    <row r="926" spans="1:8" s="54" customFormat="1" hidden="1">
      <c r="A926" s="48" t="str">
        <f>IF((LEN('Copy paste to Here'!G930))&gt;5,((CONCATENATE('Copy paste to Here'!G930," &amp; ",'Copy paste to Here'!D930,"  &amp;  ",'Copy paste to Here'!E930))),"Empty Cell")</f>
        <v>Empty Cell</v>
      </c>
      <c r="B926" s="49">
        <f>'Copy paste to Here'!C930</f>
        <v>0</v>
      </c>
      <c r="C926" s="50"/>
      <c r="D926" s="50"/>
      <c r="E926" s="51"/>
      <c r="F926" s="51">
        <f t="shared" si="43"/>
        <v>0</v>
      </c>
      <c r="G926" s="52">
        <f t="shared" si="44"/>
        <v>0</v>
      </c>
      <c r="H926" s="55">
        <f t="shared" si="45"/>
        <v>0</v>
      </c>
    </row>
    <row r="927" spans="1:8" s="54" customFormat="1" hidden="1">
      <c r="A927" s="48" t="str">
        <f>IF((LEN('Copy paste to Here'!G931))&gt;5,((CONCATENATE('Copy paste to Here'!G931," &amp; ",'Copy paste to Here'!D931,"  &amp;  ",'Copy paste to Here'!E931))),"Empty Cell")</f>
        <v>Empty Cell</v>
      </c>
      <c r="B927" s="49">
        <f>'Copy paste to Here'!C931</f>
        <v>0</v>
      </c>
      <c r="C927" s="50"/>
      <c r="D927" s="50"/>
      <c r="E927" s="51"/>
      <c r="F927" s="51">
        <f t="shared" si="43"/>
        <v>0</v>
      </c>
      <c r="G927" s="52">
        <f t="shared" si="44"/>
        <v>0</v>
      </c>
      <c r="H927" s="55">
        <f t="shared" si="45"/>
        <v>0</v>
      </c>
    </row>
    <row r="928" spans="1:8" s="54" customFormat="1" hidden="1">
      <c r="A928" s="48" t="str">
        <f>IF((LEN('Copy paste to Here'!G932))&gt;5,((CONCATENATE('Copy paste to Here'!G932," &amp; ",'Copy paste to Here'!D932,"  &amp;  ",'Copy paste to Here'!E932))),"Empty Cell")</f>
        <v>Empty Cell</v>
      </c>
      <c r="B928" s="49">
        <f>'Copy paste to Here'!C932</f>
        <v>0</v>
      </c>
      <c r="C928" s="50"/>
      <c r="D928" s="50"/>
      <c r="E928" s="51"/>
      <c r="F928" s="51">
        <f t="shared" si="43"/>
        <v>0</v>
      </c>
      <c r="G928" s="52">
        <f t="shared" si="44"/>
        <v>0</v>
      </c>
      <c r="H928" s="55">
        <f t="shared" si="45"/>
        <v>0</v>
      </c>
    </row>
    <row r="929" spans="1:8" s="54" customFormat="1" hidden="1">
      <c r="A929" s="48" t="str">
        <f>IF((LEN('Copy paste to Here'!G933))&gt;5,((CONCATENATE('Copy paste to Here'!G933," &amp; ",'Copy paste to Here'!D933,"  &amp;  ",'Copy paste to Here'!E933))),"Empty Cell")</f>
        <v>Empty Cell</v>
      </c>
      <c r="B929" s="49">
        <f>'Copy paste to Here'!C933</f>
        <v>0</v>
      </c>
      <c r="C929" s="50"/>
      <c r="D929" s="50"/>
      <c r="E929" s="51"/>
      <c r="F929" s="51">
        <f t="shared" si="43"/>
        <v>0</v>
      </c>
      <c r="G929" s="52">
        <f t="shared" si="44"/>
        <v>0</v>
      </c>
      <c r="H929" s="55">
        <f t="shared" si="45"/>
        <v>0</v>
      </c>
    </row>
    <row r="930" spans="1:8" s="54" customFormat="1" hidden="1">
      <c r="A930" s="48" t="str">
        <f>IF((LEN('Copy paste to Here'!G934))&gt;5,((CONCATENATE('Copy paste to Here'!G934," &amp; ",'Copy paste to Here'!D934,"  &amp;  ",'Copy paste to Here'!E934))),"Empty Cell")</f>
        <v>Empty Cell</v>
      </c>
      <c r="B930" s="49">
        <f>'Copy paste to Here'!C934</f>
        <v>0</v>
      </c>
      <c r="C930" s="50"/>
      <c r="D930" s="50"/>
      <c r="E930" s="51"/>
      <c r="F930" s="51">
        <f t="shared" si="43"/>
        <v>0</v>
      </c>
      <c r="G930" s="52">
        <f t="shared" si="44"/>
        <v>0</v>
      </c>
      <c r="H930" s="55">
        <f t="shared" si="45"/>
        <v>0</v>
      </c>
    </row>
    <row r="931" spans="1:8" s="54" customFormat="1" hidden="1">
      <c r="A931" s="48" t="str">
        <f>IF((LEN('Copy paste to Here'!G935))&gt;5,((CONCATENATE('Copy paste to Here'!G935," &amp; ",'Copy paste to Here'!D935,"  &amp;  ",'Copy paste to Here'!E935))),"Empty Cell")</f>
        <v>Empty Cell</v>
      </c>
      <c r="B931" s="49">
        <f>'Copy paste to Here'!C935</f>
        <v>0</v>
      </c>
      <c r="C931" s="50"/>
      <c r="D931" s="50"/>
      <c r="E931" s="51"/>
      <c r="F931" s="51">
        <f t="shared" si="43"/>
        <v>0</v>
      </c>
      <c r="G931" s="52">
        <f t="shared" si="44"/>
        <v>0</v>
      </c>
      <c r="H931" s="55">
        <f t="shared" si="45"/>
        <v>0</v>
      </c>
    </row>
    <row r="932" spans="1:8" s="54" customFormat="1" hidden="1">
      <c r="A932" s="48" t="str">
        <f>IF((LEN('Copy paste to Here'!G936))&gt;5,((CONCATENATE('Copy paste to Here'!G936," &amp; ",'Copy paste to Here'!D936,"  &amp;  ",'Copy paste to Here'!E936))),"Empty Cell")</f>
        <v>Empty Cell</v>
      </c>
      <c r="B932" s="49">
        <f>'Copy paste to Here'!C936</f>
        <v>0</v>
      </c>
      <c r="C932" s="50"/>
      <c r="D932" s="50"/>
      <c r="E932" s="51"/>
      <c r="F932" s="51">
        <f t="shared" si="43"/>
        <v>0</v>
      </c>
      <c r="G932" s="52">
        <f t="shared" si="44"/>
        <v>0</v>
      </c>
      <c r="H932" s="55">
        <f t="shared" si="45"/>
        <v>0</v>
      </c>
    </row>
    <row r="933" spans="1:8" s="54" customFormat="1" hidden="1">
      <c r="A933" s="48" t="str">
        <f>IF((LEN('Copy paste to Here'!G937))&gt;5,((CONCATENATE('Copy paste to Here'!G937," &amp; ",'Copy paste to Here'!D937,"  &amp;  ",'Copy paste to Here'!E937))),"Empty Cell")</f>
        <v>Empty Cell</v>
      </c>
      <c r="B933" s="49">
        <f>'Copy paste to Here'!C937</f>
        <v>0</v>
      </c>
      <c r="C933" s="50"/>
      <c r="D933" s="50"/>
      <c r="E933" s="51"/>
      <c r="F933" s="51">
        <f t="shared" si="43"/>
        <v>0</v>
      </c>
      <c r="G933" s="52">
        <f t="shared" si="44"/>
        <v>0</v>
      </c>
      <c r="H933" s="55">
        <f t="shared" si="45"/>
        <v>0</v>
      </c>
    </row>
    <row r="934" spans="1:8" s="54" customFormat="1" hidden="1">
      <c r="A934" s="48" t="str">
        <f>IF((LEN('Copy paste to Here'!G938))&gt;5,((CONCATENATE('Copy paste to Here'!G938," &amp; ",'Copy paste to Here'!D938,"  &amp;  ",'Copy paste to Here'!E938))),"Empty Cell")</f>
        <v>Empty Cell</v>
      </c>
      <c r="B934" s="49">
        <f>'Copy paste to Here'!C938</f>
        <v>0</v>
      </c>
      <c r="C934" s="50"/>
      <c r="D934" s="50"/>
      <c r="E934" s="51"/>
      <c r="F934" s="51">
        <f t="shared" si="43"/>
        <v>0</v>
      </c>
      <c r="G934" s="52">
        <f t="shared" si="44"/>
        <v>0</v>
      </c>
      <c r="H934" s="55">
        <f t="shared" si="45"/>
        <v>0</v>
      </c>
    </row>
    <row r="935" spans="1:8" s="54" customFormat="1" hidden="1">
      <c r="A935" s="48" t="str">
        <f>IF((LEN('Copy paste to Here'!G939))&gt;5,((CONCATENATE('Copy paste to Here'!G939," &amp; ",'Copy paste to Here'!D939,"  &amp;  ",'Copy paste to Here'!E939))),"Empty Cell")</f>
        <v>Empty Cell</v>
      </c>
      <c r="B935" s="49">
        <f>'Copy paste to Here'!C939</f>
        <v>0</v>
      </c>
      <c r="C935" s="50"/>
      <c r="D935" s="50"/>
      <c r="E935" s="51"/>
      <c r="F935" s="51">
        <f t="shared" si="43"/>
        <v>0</v>
      </c>
      <c r="G935" s="52">
        <f t="shared" si="44"/>
        <v>0</v>
      </c>
      <c r="H935" s="55">
        <f t="shared" si="45"/>
        <v>0</v>
      </c>
    </row>
    <row r="936" spans="1:8" s="54" customFormat="1" hidden="1">
      <c r="A936" s="48" t="str">
        <f>IF((LEN('Copy paste to Here'!G940))&gt;5,((CONCATENATE('Copy paste to Here'!G940," &amp; ",'Copy paste to Here'!D940,"  &amp;  ",'Copy paste to Here'!E940))),"Empty Cell")</f>
        <v>Empty Cell</v>
      </c>
      <c r="B936" s="49">
        <f>'Copy paste to Here'!C940</f>
        <v>0</v>
      </c>
      <c r="C936" s="50"/>
      <c r="D936" s="50"/>
      <c r="E936" s="51"/>
      <c r="F936" s="51">
        <f t="shared" si="43"/>
        <v>0</v>
      </c>
      <c r="G936" s="52">
        <f t="shared" si="44"/>
        <v>0</v>
      </c>
      <c r="H936" s="55">
        <f t="shared" si="45"/>
        <v>0</v>
      </c>
    </row>
    <row r="937" spans="1:8" s="54" customFormat="1" hidden="1">
      <c r="A937" s="48" t="str">
        <f>IF((LEN('Copy paste to Here'!G941))&gt;5,((CONCATENATE('Copy paste to Here'!G941," &amp; ",'Copy paste to Here'!D941,"  &amp;  ",'Copy paste to Here'!E941))),"Empty Cell")</f>
        <v>Empty Cell</v>
      </c>
      <c r="B937" s="49">
        <f>'Copy paste to Here'!C941</f>
        <v>0</v>
      </c>
      <c r="C937" s="50"/>
      <c r="D937" s="50"/>
      <c r="E937" s="51"/>
      <c r="F937" s="51">
        <f t="shared" si="43"/>
        <v>0</v>
      </c>
      <c r="G937" s="52">
        <f t="shared" si="44"/>
        <v>0</v>
      </c>
      <c r="H937" s="55">
        <f t="shared" si="45"/>
        <v>0</v>
      </c>
    </row>
    <row r="938" spans="1:8" s="54" customFormat="1" hidden="1">
      <c r="A938" s="48" t="str">
        <f>IF((LEN('Copy paste to Here'!G942))&gt;5,((CONCATENATE('Copy paste to Here'!G942," &amp; ",'Copy paste to Here'!D942,"  &amp;  ",'Copy paste to Here'!E942))),"Empty Cell")</f>
        <v>Empty Cell</v>
      </c>
      <c r="B938" s="49">
        <f>'Copy paste to Here'!C942</f>
        <v>0</v>
      </c>
      <c r="C938" s="50"/>
      <c r="D938" s="50"/>
      <c r="E938" s="51"/>
      <c r="F938" s="51">
        <f t="shared" si="43"/>
        <v>0</v>
      </c>
      <c r="G938" s="52">
        <f t="shared" si="44"/>
        <v>0</v>
      </c>
      <c r="H938" s="55">
        <f t="shared" si="45"/>
        <v>0</v>
      </c>
    </row>
    <row r="939" spans="1:8" s="54" customFormat="1" hidden="1">
      <c r="A939" s="48" t="str">
        <f>IF((LEN('Copy paste to Here'!G943))&gt;5,((CONCATENATE('Copy paste to Here'!G943," &amp; ",'Copy paste to Here'!D943,"  &amp;  ",'Copy paste to Here'!E943))),"Empty Cell")</f>
        <v>Empty Cell</v>
      </c>
      <c r="B939" s="49">
        <f>'Copy paste to Here'!C943</f>
        <v>0</v>
      </c>
      <c r="C939" s="50"/>
      <c r="D939" s="50"/>
      <c r="E939" s="51"/>
      <c r="F939" s="51">
        <f t="shared" si="43"/>
        <v>0</v>
      </c>
      <c r="G939" s="52">
        <f t="shared" si="44"/>
        <v>0</v>
      </c>
      <c r="H939" s="55">
        <f t="shared" si="45"/>
        <v>0</v>
      </c>
    </row>
    <row r="940" spans="1:8" s="54" customFormat="1" hidden="1">
      <c r="A940" s="48" t="str">
        <f>IF((LEN('Copy paste to Here'!G944))&gt;5,((CONCATENATE('Copy paste to Here'!G944," &amp; ",'Copy paste to Here'!D944,"  &amp;  ",'Copy paste to Here'!E944))),"Empty Cell")</f>
        <v>Empty Cell</v>
      </c>
      <c r="B940" s="49">
        <f>'Copy paste to Here'!C944</f>
        <v>0</v>
      </c>
      <c r="C940" s="50"/>
      <c r="D940" s="50"/>
      <c r="E940" s="51"/>
      <c r="F940" s="51">
        <f t="shared" si="43"/>
        <v>0</v>
      </c>
      <c r="G940" s="52">
        <f t="shared" si="44"/>
        <v>0</v>
      </c>
      <c r="H940" s="55">
        <f t="shared" si="45"/>
        <v>0</v>
      </c>
    </row>
    <row r="941" spans="1:8" s="54" customFormat="1" hidden="1">
      <c r="A941" s="48" t="str">
        <f>IF((LEN('Copy paste to Here'!G945))&gt;5,((CONCATENATE('Copy paste to Here'!G945," &amp; ",'Copy paste to Here'!D945,"  &amp;  ",'Copy paste to Here'!E945))),"Empty Cell")</f>
        <v>Empty Cell</v>
      </c>
      <c r="B941" s="49">
        <f>'Copy paste to Here'!C945</f>
        <v>0</v>
      </c>
      <c r="C941" s="50"/>
      <c r="D941" s="50"/>
      <c r="E941" s="51"/>
      <c r="F941" s="51">
        <f t="shared" si="43"/>
        <v>0</v>
      </c>
      <c r="G941" s="52">
        <f t="shared" si="44"/>
        <v>0</v>
      </c>
      <c r="H941" s="55">
        <f t="shared" si="45"/>
        <v>0</v>
      </c>
    </row>
    <row r="942" spans="1:8" s="54" customFormat="1" hidden="1">
      <c r="A942" s="48" t="str">
        <f>IF((LEN('Copy paste to Here'!G946))&gt;5,((CONCATENATE('Copy paste to Here'!G946," &amp; ",'Copy paste to Here'!D946,"  &amp;  ",'Copy paste to Here'!E946))),"Empty Cell")</f>
        <v>Empty Cell</v>
      </c>
      <c r="B942" s="49">
        <f>'Copy paste to Here'!C946</f>
        <v>0</v>
      </c>
      <c r="C942" s="50"/>
      <c r="D942" s="50"/>
      <c r="E942" s="51"/>
      <c r="F942" s="51">
        <f t="shared" si="43"/>
        <v>0</v>
      </c>
      <c r="G942" s="52">
        <f t="shared" si="44"/>
        <v>0</v>
      </c>
      <c r="H942" s="55">
        <f t="shared" si="45"/>
        <v>0</v>
      </c>
    </row>
    <row r="943" spans="1:8" s="54" customFormat="1" hidden="1">
      <c r="A943" s="48" t="str">
        <f>IF((LEN('Copy paste to Here'!G947))&gt;5,((CONCATENATE('Copy paste to Here'!G947," &amp; ",'Copy paste to Here'!D947,"  &amp;  ",'Copy paste to Here'!E947))),"Empty Cell")</f>
        <v>Empty Cell</v>
      </c>
      <c r="B943" s="49">
        <f>'Copy paste to Here'!C947</f>
        <v>0</v>
      </c>
      <c r="C943" s="50"/>
      <c r="D943" s="50"/>
      <c r="E943" s="51"/>
      <c r="F943" s="51">
        <f t="shared" si="43"/>
        <v>0</v>
      </c>
      <c r="G943" s="52">
        <f t="shared" si="44"/>
        <v>0</v>
      </c>
      <c r="H943" s="55">
        <f t="shared" si="45"/>
        <v>0</v>
      </c>
    </row>
    <row r="944" spans="1:8" s="54" customFormat="1" hidden="1">
      <c r="A944" s="48" t="str">
        <f>IF((LEN('Copy paste to Here'!G948))&gt;5,((CONCATENATE('Copy paste to Here'!G948," &amp; ",'Copy paste to Here'!D948,"  &amp;  ",'Copy paste to Here'!E948))),"Empty Cell")</f>
        <v>Empty Cell</v>
      </c>
      <c r="B944" s="49">
        <f>'Copy paste to Here'!C948</f>
        <v>0</v>
      </c>
      <c r="C944" s="50"/>
      <c r="D944" s="50"/>
      <c r="E944" s="51"/>
      <c r="F944" s="51">
        <f t="shared" si="43"/>
        <v>0</v>
      </c>
      <c r="G944" s="52">
        <f t="shared" si="44"/>
        <v>0</v>
      </c>
      <c r="H944" s="55">
        <f t="shared" si="45"/>
        <v>0</v>
      </c>
    </row>
    <row r="945" spans="1:8" s="54" customFormat="1" hidden="1">
      <c r="A945" s="48" t="str">
        <f>IF((LEN('Copy paste to Here'!G949))&gt;5,((CONCATENATE('Copy paste to Here'!G949," &amp; ",'Copy paste to Here'!D949,"  &amp;  ",'Copy paste to Here'!E949))),"Empty Cell")</f>
        <v>Empty Cell</v>
      </c>
      <c r="B945" s="49">
        <f>'Copy paste to Here'!C949</f>
        <v>0</v>
      </c>
      <c r="C945" s="50"/>
      <c r="D945" s="50"/>
      <c r="E945" s="51"/>
      <c r="F945" s="51">
        <f t="shared" si="43"/>
        <v>0</v>
      </c>
      <c r="G945" s="52">
        <f t="shared" si="44"/>
        <v>0</v>
      </c>
      <c r="H945" s="55">
        <f t="shared" si="45"/>
        <v>0</v>
      </c>
    </row>
    <row r="946" spans="1:8" s="54" customFormat="1" hidden="1">
      <c r="A946" s="48" t="str">
        <f>IF((LEN('Copy paste to Here'!G950))&gt;5,((CONCATENATE('Copy paste to Here'!G950," &amp; ",'Copy paste to Here'!D950,"  &amp;  ",'Copy paste to Here'!E950))),"Empty Cell")</f>
        <v>Empty Cell</v>
      </c>
      <c r="B946" s="49">
        <f>'Copy paste to Here'!C950</f>
        <v>0</v>
      </c>
      <c r="C946" s="50"/>
      <c r="D946" s="50"/>
      <c r="E946" s="51"/>
      <c r="F946" s="51">
        <f t="shared" si="43"/>
        <v>0</v>
      </c>
      <c r="G946" s="52">
        <f t="shared" si="44"/>
        <v>0</v>
      </c>
      <c r="H946" s="55">
        <f t="shared" si="45"/>
        <v>0</v>
      </c>
    </row>
    <row r="947" spans="1:8" s="54" customFormat="1" hidden="1">
      <c r="A947" s="48" t="str">
        <f>IF((LEN('Copy paste to Here'!G951))&gt;5,((CONCATENATE('Copy paste to Here'!G951," &amp; ",'Copy paste to Here'!D951,"  &amp;  ",'Copy paste to Here'!E951))),"Empty Cell")</f>
        <v>Empty Cell</v>
      </c>
      <c r="B947" s="49">
        <f>'Copy paste to Here'!C951</f>
        <v>0</v>
      </c>
      <c r="C947" s="50"/>
      <c r="D947" s="50"/>
      <c r="E947" s="51"/>
      <c r="F947" s="51">
        <f t="shared" si="43"/>
        <v>0</v>
      </c>
      <c r="G947" s="52">
        <f t="shared" si="44"/>
        <v>0</v>
      </c>
      <c r="H947" s="55">
        <f t="shared" si="45"/>
        <v>0</v>
      </c>
    </row>
    <row r="948" spans="1:8" s="54" customFormat="1" hidden="1">
      <c r="A948" s="48" t="str">
        <f>IF((LEN('Copy paste to Here'!G952))&gt;5,((CONCATENATE('Copy paste to Here'!G952," &amp; ",'Copy paste to Here'!D952,"  &amp;  ",'Copy paste to Here'!E952))),"Empty Cell")</f>
        <v>Empty Cell</v>
      </c>
      <c r="B948" s="49">
        <f>'Copy paste to Here'!C952</f>
        <v>0</v>
      </c>
      <c r="C948" s="50"/>
      <c r="D948" s="50"/>
      <c r="E948" s="51"/>
      <c r="F948" s="51">
        <f t="shared" si="43"/>
        <v>0</v>
      </c>
      <c r="G948" s="52">
        <f t="shared" si="44"/>
        <v>0</v>
      </c>
      <c r="H948" s="55">
        <f t="shared" si="45"/>
        <v>0</v>
      </c>
    </row>
    <row r="949" spans="1:8" s="54" customFormat="1" hidden="1">
      <c r="A949" s="48" t="str">
        <f>IF((LEN('Copy paste to Here'!G953))&gt;5,((CONCATENATE('Copy paste to Here'!G953," &amp; ",'Copy paste to Here'!D953,"  &amp;  ",'Copy paste to Here'!E953))),"Empty Cell")</f>
        <v>Empty Cell</v>
      </c>
      <c r="B949" s="49">
        <f>'Copy paste to Here'!C953</f>
        <v>0</v>
      </c>
      <c r="C949" s="50"/>
      <c r="D949" s="50"/>
      <c r="E949" s="51"/>
      <c r="F949" s="51">
        <f t="shared" si="43"/>
        <v>0</v>
      </c>
      <c r="G949" s="52">
        <f t="shared" si="44"/>
        <v>0</v>
      </c>
      <c r="H949" s="55">
        <f t="shared" si="45"/>
        <v>0</v>
      </c>
    </row>
    <row r="950" spans="1:8" s="54" customFormat="1" hidden="1">
      <c r="A950" s="48" t="str">
        <f>IF((LEN('Copy paste to Here'!G954))&gt;5,((CONCATENATE('Copy paste to Here'!G954," &amp; ",'Copy paste to Here'!D954,"  &amp;  ",'Copy paste to Here'!E954))),"Empty Cell")</f>
        <v>Empty Cell</v>
      </c>
      <c r="B950" s="49">
        <f>'Copy paste to Here'!C954</f>
        <v>0</v>
      </c>
      <c r="C950" s="50"/>
      <c r="D950" s="50"/>
      <c r="E950" s="51"/>
      <c r="F950" s="51">
        <f t="shared" si="43"/>
        <v>0</v>
      </c>
      <c r="G950" s="52">
        <f t="shared" si="44"/>
        <v>0</v>
      </c>
      <c r="H950" s="55">
        <f t="shared" si="45"/>
        <v>0</v>
      </c>
    </row>
    <row r="951" spans="1:8" s="54" customFormat="1" hidden="1">
      <c r="A951" s="48" t="str">
        <f>IF((LEN('Copy paste to Here'!G955))&gt;5,((CONCATENATE('Copy paste to Here'!G955," &amp; ",'Copy paste to Here'!D955,"  &amp;  ",'Copy paste to Here'!E955))),"Empty Cell")</f>
        <v>Empty Cell</v>
      </c>
      <c r="B951" s="49">
        <f>'Copy paste to Here'!C955</f>
        <v>0</v>
      </c>
      <c r="C951" s="50"/>
      <c r="D951" s="50"/>
      <c r="E951" s="51"/>
      <c r="F951" s="51">
        <f t="shared" si="43"/>
        <v>0</v>
      </c>
      <c r="G951" s="52">
        <f t="shared" si="44"/>
        <v>0</v>
      </c>
      <c r="H951" s="55">
        <f t="shared" si="45"/>
        <v>0</v>
      </c>
    </row>
    <row r="952" spans="1:8" s="54" customFormat="1" hidden="1">
      <c r="A952" s="48" t="str">
        <f>IF((LEN('Copy paste to Here'!G956))&gt;5,((CONCATENATE('Copy paste to Here'!G956," &amp; ",'Copy paste to Here'!D956,"  &amp;  ",'Copy paste to Here'!E956))),"Empty Cell")</f>
        <v>Empty Cell</v>
      </c>
      <c r="B952" s="49">
        <f>'Copy paste to Here'!C956</f>
        <v>0</v>
      </c>
      <c r="C952" s="50"/>
      <c r="D952" s="50"/>
      <c r="E952" s="51"/>
      <c r="F952" s="51">
        <f t="shared" si="43"/>
        <v>0</v>
      </c>
      <c r="G952" s="52">
        <f t="shared" si="44"/>
        <v>0</v>
      </c>
      <c r="H952" s="55">
        <f t="shared" si="45"/>
        <v>0</v>
      </c>
    </row>
    <row r="953" spans="1:8" s="54" customFormat="1" hidden="1">
      <c r="A953" s="48" t="str">
        <f>IF((LEN('Copy paste to Here'!G957))&gt;5,((CONCATENATE('Copy paste to Here'!G957," &amp; ",'Copy paste to Here'!D957,"  &amp;  ",'Copy paste to Here'!E957))),"Empty Cell")</f>
        <v>Empty Cell</v>
      </c>
      <c r="B953" s="49">
        <f>'Copy paste to Here'!C957</f>
        <v>0</v>
      </c>
      <c r="C953" s="50"/>
      <c r="D953" s="50"/>
      <c r="E953" s="51"/>
      <c r="F953" s="51">
        <f t="shared" si="43"/>
        <v>0</v>
      </c>
      <c r="G953" s="52">
        <f t="shared" si="44"/>
        <v>0</v>
      </c>
      <c r="H953" s="55">
        <f t="shared" si="45"/>
        <v>0</v>
      </c>
    </row>
    <row r="954" spans="1:8" s="54" customFormat="1" hidden="1">
      <c r="A954" s="48" t="str">
        <f>IF((LEN('Copy paste to Here'!G958))&gt;5,((CONCATENATE('Copy paste to Here'!G958," &amp; ",'Copy paste to Here'!D958,"  &amp;  ",'Copy paste to Here'!E958))),"Empty Cell")</f>
        <v>Empty Cell</v>
      </c>
      <c r="B954" s="49">
        <f>'Copy paste to Here'!C958</f>
        <v>0</v>
      </c>
      <c r="C954" s="50"/>
      <c r="D954" s="50"/>
      <c r="E954" s="51"/>
      <c r="F954" s="51">
        <f t="shared" si="43"/>
        <v>0</v>
      </c>
      <c r="G954" s="52">
        <f t="shared" si="44"/>
        <v>0</v>
      </c>
      <c r="H954" s="55">
        <f t="shared" si="45"/>
        <v>0</v>
      </c>
    </row>
    <row r="955" spans="1:8" s="54" customFormat="1" hidden="1">
      <c r="A955" s="48" t="str">
        <f>IF((LEN('Copy paste to Here'!G959))&gt;5,((CONCATENATE('Copy paste to Here'!G959," &amp; ",'Copy paste to Here'!D959,"  &amp;  ",'Copy paste to Here'!E959))),"Empty Cell")</f>
        <v>Empty Cell</v>
      </c>
      <c r="B955" s="49">
        <f>'Copy paste to Here'!C959</f>
        <v>0</v>
      </c>
      <c r="C955" s="50"/>
      <c r="D955" s="50"/>
      <c r="E955" s="51"/>
      <c r="F955" s="51">
        <f t="shared" si="43"/>
        <v>0</v>
      </c>
      <c r="G955" s="52">
        <f t="shared" si="44"/>
        <v>0</v>
      </c>
      <c r="H955" s="55">
        <f t="shared" si="45"/>
        <v>0</v>
      </c>
    </row>
    <row r="956" spans="1:8" s="54" customFormat="1" hidden="1">
      <c r="A956" s="48" t="str">
        <f>IF((LEN('Copy paste to Here'!G960))&gt;5,((CONCATENATE('Copy paste to Here'!G960," &amp; ",'Copy paste to Here'!D960,"  &amp;  ",'Copy paste to Here'!E960))),"Empty Cell")</f>
        <v>Empty Cell</v>
      </c>
      <c r="B956" s="49">
        <f>'Copy paste to Here'!C960</f>
        <v>0</v>
      </c>
      <c r="C956" s="50"/>
      <c r="D956" s="50"/>
      <c r="E956" s="51"/>
      <c r="F956" s="51">
        <f t="shared" si="43"/>
        <v>0</v>
      </c>
      <c r="G956" s="52">
        <f t="shared" si="44"/>
        <v>0</v>
      </c>
      <c r="H956" s="55">
        <f t="shared" si="45"/>
        <v>0</v>
      </c>
    </row>
    <row r="957" spans="1:8" s="54" customFormat="1" hidden="1">
      <c r="A957" s="48" t="str">
        <f>IF((LEN('Copy paste to Here'!G961))&gt;5,((CONCATENATE('Copy paste to Here'!G961," &amp; ",'Copy paste to Here'!D961,"  &amp;  ",'Copy paste to Here'!E961))),"Empty Cell")</f>
        <v>Empty Cell</v>
      </c>
      <c r="B957" s="49">
        <f>'Copy paste to Here'!C961</f>
        <v>0</v>
      </c>
      <c r="C957" s="50"/>
      <c r="D957" s="50"/>
      <c r="E957" s="51"/>
      <c r="F957" s="51">
        <f t="shared" si="43"/>
        <v>0</v>
      </c>
      <c r="G957" s="52">
        <f t="shared" si="44"/>
        <v>0</v>
      </c>
      <c r="H957" s="55">
        <f t="shared" si="45"/>
        <v>0</v>
      </c>
    </row>
    <row r="958" spans="1:8" s="54" customFormat="1" hidden="1">
      <c r="A958" s="48" t="str">
        <f>IF((LEN('Copy paste to Here'!G962))&gt;5,((CONCATENATE('Copy paste to Here'!G962," &amp; ",'Copy paste to Here'!D962,"  &amp;  ",'Copy paste to Here'!E962))),"Empty Cell")</f>
        <v>Empty Cell</v>
      </c>
      <c r="B958" s="49">
        <f>'Copy paste to Here'!C962</f>
        <v>0</v>
      </c>
      <c r="C958" s="50"/>
      <c r="D958" s="50"/>
      <c r="E958" s="51"/>
      <c r="F958" s="51">
        <f t="shared" si="43"/>
        <v>0</v>
      </c>
      <c r="G958" s="52">
        <f t="shared" si="44"/>
        <v>0</v>
      </c>
      <c r="H958" s="55">
        <f t="shared" si="45"/>
        <v>0</v>
      </c>
    </row>
    <row r="959" spans="1:8" s="54" customFormat="1" hidden="1">
      <c r="A959" s="48" t="str">
        <f>IF((LEN('Copy paste to Here'!G963))&gt;5,((CONCATENATE('Copy paste to Here'!G963," &amp; ",'Copy paste to Here'!D963,"  &amp;  ",'Copy paste to Here'!E963))),"Empty Cell")</f>
        <v>Empty Cell</v>
      </c>
      <c r="B959" s="49">
        <f>'Copy paste to Here'!C963</f>
        <v>0</v>
      </c>
      <c r="C959" s="50"/>
      <c r="D959" s="50"/>
      <c r="E959" s="51"/>
      <c r="F959" s="51">
        <f t="shared" si="43"/>
        <v>0</v>
      </c>
      <c r="G959" s="52">
        <f t="shared" si="44"/>
        <v>0</v>
      </c>
      <c r="H959" s="55">
        <f t="shared" si="45"/>
        <v>0</v>
      </c>
    </row>
    <row r="960" spans="1:8" s="54" customFormat="1" hidden="1">
      <c r="A960" s="48" t="str">
        <f>IF((LEN('Copy paste to Here'!G964))&gt;5,((CONCATENATE('Copy paste to Here'!G964," &amp; ",'Copy paste to Here'!D964,"  &amp;  ",'Copy paste to Here'!E964))),"Empty Cell")</f>
        <v>Empty Cell</v>
      </c>
      <c r="B960" s="49">
        <f>'Copy paste to Here'!C964</f>
        <v>0</v>
      </c>
      <c r="C960" s="50"/>
      <c r="D960" s="50"/>
      <c r="E960" s="51"/>
      <c r="F960" s="51">
        <f t="shared" si="43"/>
        <v>0</v>
      </c>
      <c r="G960" s="52">
        <f t="shared" si="44"/>
        <v>0</v>
      </c>
      <c r="H960" s="55">
        <f t="shared" si="45"/>
        <v>0</v>
      </c>
    </row>
    <row r="961" spans="1:8" s="54" customFormat="1" hidden="1">
      <c r="A961" s="48" t="str">
        <f>IF((LEN('Copy paste to Here'!G965))&gt;5,((CONCATENATE('Copy paste to Here'!G965," &amp; ",'Copy paste to Here'!D965,"  &amp;  ",'Copy paste to Here'!E965))),"Empty Cell")</f>
        <v>Empty Cell</v>
      </c>
      <c r="B961" s="49">
        <f>'Copy paste to Here'!C965</f>
        <v>0</v>
      </c>
      <c r="C961" s="50"/>
      <c r="D961" s="50"/>
      <c r="E961" s="51"/>
      <c r="F961" s="51">
        <f t="shared" si="43"/>
        <v>0</v>
      </c>
      <c r="G961" s="52">
        <f t="shared" si="44"/>
        <v>0</v>
      </c>
      <c r="H961" s="55">
        <f t="shared" si="45"/>
        <v>0</v>
      </c>
    </row>
    <row r="962" spans="1:8" s="54" customFormat="1" hidden="1">
      <c r="A962" s="48" t="str">
        <f>IF((LEN('Copy paste to Here'!G966))&gt;5,((CONCATENATE('Copy paste to Here'!G966," &amp; ",'Copy paste to Here'!D966,"  &amp;  ",'Copy paste to Here'!E966))),"Empty Cell")</f>
        <v>Empty Cell</v>
      </c>
      <c r="B962" s="49">
        <f>'Copy paste to Here'!C966</f>
        <v>0</v>
      </c>
      <c r="C962" s="50"/>
      <c r="D962" s="50"/>
      <c r="E962" s="51"/>
      <c r="F962" s="51">
        <f t="shared" si="43"/>
        <v>0</v>
      </c>
      <c r="G962" s="52">
        <f t="shared" si="44"/>
        <v>0</v>
      </c>
      <c r="H962" s="55">
        <f t="shared" si="45"/>
        <v>0</v>
      </c>
    </row>
    <row r="963" spans="1:8" s="54" customFormat="1" hidden="1">
      <c r="A963" s="48" t="str">
        <f>IF((LEN('Copy paste to Here'!G967))&gt;5,((CONCATENATE('Copy paste to Here'!G967," &amp; ",'Copy paste to Here'!D967,"  &amp;  ",'Copy paste to Here'!E967))),"Empty Cell")</f>
        <v>Empty Cell</v>
      </c>
      <c r="B963" s="49">
        <f>'Copy paste to Here'!C967</f>
        <v>0</v>
      </c>
      <c r="C963" s="50"/>
      <c r="D963" s="50"/>
      <c r="E963" s="51"/>
      <c r="F963" s="51">
        <f t="shared" si="43"/>
        <v>0</v>
      </c>
      <c r="G963" s="52">
        <f t="shared" si="44"/>
        <v>0</v>
      </c>
      <c r="H963" s="55">
        <f t="shared" si="45"/>
        <v>0</v>
      </c>
    </row>
    <row r="964" spans="1:8" s="54" customFormat="1" hidden="1">
      <c r="A964" s="48" t="str">
        <f>IF((LEN('Copy paste to Here'!G968))&gt;5,((CONCATENATE('Copy paste to Here'!G968," &amp; ",'Copy paste to Here'!D968,"  &amp;  ",'Copy paste to Here'!E968))),"Empty Cell")</f>
        <v>Empty Cell</v>
      </c>
      <c r="B964" s="49">
        <f>'Copy paste to Here'!C968</f>
        <v>0</v>
      </c>
      <c r="C964" s="50"/>
      <c r="D964" s="50"/>
      <c r="E964" s="51"/>
      <c r="F964" s="51">
        <f t="shared" si="43"/>
        <v>0</v>
      </c>
      <c r="G964" s="52">
        <f t="shared" si="44"/>
        <v>0</v>
      </c>
      <c r="H964" s="55">
        <f t="shared" si="45"/>
        <v>0</v>
      </c>
    </row>
    <row r="965" spans="1:8" s="54" customFormat="1" hidden="1">
      <c r="A965" s="48" t="str">
        <f>IF((LEN('Copy paste to Here'!G969))&gt;5,((CONCATENATE('Copy paste to Here'!G969," &amp; ",'Copy paste to Here'!D969,"  &amp;  ",'Copy paste to Here'!E969))),"Empty Cell")</f>
        <v>Empty Cell</v>
      </c>
      <c r="B965" s="49">
        <f>'Copy paste to Here'!C969</f>
        <v>0</v>
      </c>
      <c r="C965" s="50"/>
      <c r="D965" s="50"/>
      <c r="E965" s="51"/>
      <c r="F965" s="51">
        <f t="shared" si="43"/>
        <v>0</v>
      </c>
      <c r="G965" s="52">
        <f t="shared" si="44"/>
        <v>0</v>
      </c>
      <c r="H965" s="55">
        <f t="shared" si="45"/>
        <v>0</v>
      </c>
    </row>
    <row r="966" spans="1:8" s="54" customFormat="1" hidden="1">
      <c r="A966" s="48" t="str">
        <f>IF((LEN('Copy paste to Here'!G970))&gt;5,((CONCATENATE('Copy paste to Here'!G970," &amp; ",'Copy paste to Here'!D970,"  &amp;  ",'Copy paste to Here'!E970))),"Empty Cell")</f>
        <v>Empty Cell</v>
      </c>
      <c r="B966" s="49">
        <f>'Copy paste to Here'!C970</f>
        <v>0</v>
      </c>
      <c r="C966" s="50"/>
      <c r="D966" s="50"/>
      <c r="E966" s="51"/>
      <c r="F966" s="51">
        <f t="shared" si="43"/>
        <v>0</v>
      </c>
      <c r="G966" s="52">
        <f t="shared" si="44"/>
        <v>0</v>
      </c>
      <c r="H966" s="55">
        <f t="shared" si="45"/>
        <v>0</v>
      </c>
    </row>
    <row r="967" spans="1:8" s="54" customFormat="1" hidden="1">
      <c r="A967" s="48" t="str">
        <f>IF((LEN('Copy paste to Here'!G971))&gt;5,((CONCATENATE('Copy paste to Here'!G971," &amp; ",'Copy paste to Here'!D971,"  &amp;  ",'Copy paste to Here'!E971))),"Empty Cell")</f>
        <v>Empty Cell</v>
      </c>
      <c r="B967" s="49">
        <f>'Copy paste to Here'!C971</f>
        <v>0</v>
      </c>
      <c r="C967" s="50"/>
      <c r="D967" s="50"/>
      <c r="E967" s="51"/>
      <c r="F967" s="51">
        <f t="shared" si="43"/>
        <v>0</v>
      </c>
      <c r="G967" s="52">
        <f t="shared" si="44"/>
        <v>0</v>
      </c>
      <c r="H967" s="55">
        <f t="shared" si="45"/>
        <v>0</v>
      </c>
    </row>
    <row r="968" spans="1:8" s="54" customFormat="1" hidden="1">
      <c r="A968" s="48" t="str">
        <f>IF((LEN('Copy paste to Here'!G972))&gt;5,((CONCATENATE('Copy paste to Here'!G972," &amp; ",'Copy paste to Here'!D972,"  &amp;  ",'Copy paste to Here'!E972))),"Empty Cell")</f>
        <v>Empty Cell</v>
      </c>
      <c r="B968" s="49">
        <f>'Copy paste to Here'!C972</f>
        <v>0</v>
      </c>
      <c r="C968" s="50"/>
      <c r="D968" s="50"/>
      <c r="E968" s="51"/>
      <c r="F968" s="51">
        <f t="shared" si="43"/>
        <v>0</v>
      </c>
      <c r="G968" s="52">
        <f t="shared" si="44"/>
        <v>0</v>
      </c>
      <c r="H968" s="55">
        <f t="shared" si="45"/>
        <v>0</v>
      </c>
    </row>
    <row r="969" spans="1:8" s="54" customFormat="1" hidden="1">
      <c r="A969" s="48" t="str">
        <f>IF((LEN('Copy paste to Here'!G973))&gt;5,((CONCATENATE('Copy paste to Here'!G973," &amp; ",'Copy paste to Here'!D973,"  &amp;  ",'Copy paste to Here'!E973))),"Empty Cell")</f>
        <v>Empty Cell</v>
      </c>
      <c r="B969" s="49">
        <f>'Copy paste to Here'!C973</f>
        <v>0</v>
      </c>
      <c r="C969" s="50"/>
      <c r="D969" s="50"/>
      <c r="E969" s="51"/>
      <c r="F969" s="51">
        <f t="shared" si="43"/>
        <v>0</v>
      </c>
      <c r="G969" s="52">
        <f t="shared" si="44"/>
        <v>0</v>
      </c>
      <c r="H969" s="55">
        <f t="shared" si="45"/>
        <v>0</v>
      </c>
    </row>
    <row r="970" spans="1:8" s="54" customFormat="1" hidden="1">
      <c r="A970" s="48" t="str">
        <f>IF((LEN('Copy paste to Here'!G974))&gt;5,((CONCATENATE('Copy paste to Here'!G974," &amp; ",'Copy paste to Here'!D974,"  &amp;  ",'Copy paste to Here'!E974))),"Empty Cell")</f>
        <v>Empty Cell</v>
      </c>
      <c r="B970" s="49">
        <f>'Copy paste to Here'!C974</f>
        <v>0</v>
      </c>
      <c r="C970" s="50"/>
      <c r="D970" s="50"/>
      <c r="E970" s="51"/>
      <c r="F970" s="51">
        <f t="shared" si="43"/>
        <v>0</v>
      </c>
      <c r="G970" s="52">
        <f t="shared" si="44"/>
        <v>0</v>
      </c>
      <c r="H970" s="55">
        <f t="shared" si="45"/>
        <v>0</v>
      </c>
    </row>
    <row r="971" spans="1:8" s="54" customFormat="1" hidden="1">
      <c r="A971" s="48" t="str">
        <f>IF((LEN('Copy paste to Here'!G975))&gt;5,((CONCATENATE('Copy paste to Here'!G975," &amp; ",'Copy paste to Here'!D975,"  &amp;  ",'Copy paste to Here'!E975))),"Empty Cell")</f>
        <v>Empty Cell</v>
      </c>
      <c r="B971" s="49">
        <f>'Copy paste to Here'!C975</f>
        <v>0</v>
      </c>
      <c r="C971" s="50"/>
      <c r="D971" s="50"/>
      <c r="E971" s="51"/>
      <c r="F971" s="51">
        <f t="shared" si="43"/>
        <v>0</v>
      </c>
      <c r="G971" s="52">
        <f t="shared" si="44"/>
        <v>0</v>
      </c>
      <c r="H971" s="55">
        <f t="shared" si="45"/>
        <v>0</v>
      </c>
    </row>
    <row r="972" spans="1:8" s="54" customFormat="1" hidden="1">
      <c r="A972" s="48" t="str">
        <f>IF((LEN('Copy paste to Here'!G976))&gt;5,((CONCATENATE('Copy paste to Here'!G976," &amp; ",'Copy paste to Here'!D976,"  &amp;  ",'Copy paste to Here'!E976))),"Empty Cell")</f>
        <v>Empty Cell</v>
      </c>
      <c r="B972" s="49">
        <f>'Copy paste to Here'!C976</f>
        <v>0</v>
      </c>
      <c r="C972" s="50"/>
      <c r="D972" s="50"/>
      <c r="E972" s="51"/>
      <c r="F972" s="51">
        <f t="shared" si="43"/>
        <v>0</v>
      </c>
      <c r="G972" s="52">
        <f t="shared" si="44"/>
        <v>0</v>
      </c>
      <c r="H972" s="55">
        <f t="shared" si="45"/>
        <v>0</v>
      </c>
    </row>
    <row r="973" spans="1:8" s="54" customFormat="1" hidden="1">
      <c r="A973" s="48" t="str">
        <f>IF((LEN('Copy paste to Here'!G977))&gt;5,((CONCATENATE('Copy paste to Here'!G977," &amp; ",'Copy paste to Here'!D977,"  &amp;  ",'Copy paste to Here'!E977))),"Empty Cell")</f>
        <v>Empty Cell</v>
      </c>
      <c r="B973" s="49">
        <f>'Copy paste to Here'!C977</f>
        <v>0</v>
      </c>
      <c r="C973" s="50"/>
      <c r="D973" s="50"/>
      <c r="E973" s="51"/>
      <c r="F973" s="51">
        <f t="shared" si="43"/>
        <v>0</v>
      </c>
      <c r="G973" s="52">
        <f t="shared" si="44"/>
        <v>0</v>
      </c>
      <c r="H973" s="55">
        <f t="shared" si="45"/>
        <v>0</v>
      </c>
    </row>
    <row r="974" spans="1:8" s="54" customFormat="1" hidden="1">
      <c r="A974" s="48" t="str">
        <f>IF((LEN('Copy paste to Here'!G978))&gt;5,((CONCATENATE('Copy paste to Here'!G978," &amp; ",'Copy paste to Here'!D978,"  &amp;  ",'Copy paste to Here'!E978))),"Empty Cell")</f>
        <v>Empty Cell</v>
      </c>
      <c r="B974" s="49">
        <f>'Copy paste to Here'!C978</f>
        <v>0</v>
      </c>
      <c r="C974" s="50"/>
      <c r="D974" s="50"/>
      <c r="E974" s="51"/>
      <c r="F974" s="51">
        <f t="shared" si="43"/>
        <v>0</v>
      </c>
      <c r="G974" s="52">
        <f t="shared" si="44"/>
        <v>0</v>
      </c>
      <c r="H974" s="55">
        <f t="shared" si="45"/>
        <v>0</v>
      </c>
    </row>
    <row r="975" spans="1:8" s="54" customFormat="1" hidden="1">
      <c r="A975" s="48" t="str">
        <f>IF((LEN('Copy paste to Here'!G979))&gt;5,((CONCATENATE('Copy paste to Here'!G979," &amp; ",'Copy paste to Here'!D979,"  &amp;  ",'Copy paste to Here'!E979))),"Empty Cell")</f>
        <v>Empty Cell</v>
      </c>
      <c r="B975" s="49">
        <f>'Copy paste to Here'!C979</f>
        <v>0</v>
      </c>
      <c r="C975" s="50"/>
      <c r="D975" s="50"/>
      <c r="E975" s="51"/>
      <c r="F975" s="51">
        <f t="shared" si="43"/>
        <v>0</v>
      </c>
      <c r="G975" s="52">
        <f t="shared" si="44"/>
        <v>0</v>
      </c>
      <c r="H975" s="55">
        <f t="shared" si="45"/>
        <v>0</v>
      </c>
    </row>
    <row r="976" spans="1:8" s="54" customFormat="1" hidden="1">
      <c r="A976" s="48" t="str">
        <f>IF((LEN('Copy paste to Here'!G980))&gt;5,((CONCATENATE('Copy paste to Here'!G980," &amp; ",'Copy paste to Here'!D980,"  &amp;  ",'Copy paste to Here'!E980))),"Empty Cell")</f>
        <v>Empty Cell</v>
      </c>
      <c r="B976" s="49">
        <f>'Copy paste to Here'!C980</f>
        <v>0</v>
      </c>
      <c r="C976" s="50"/>
      <c r="D976" s="50"/>
      <c r="E976" s="51"/>
      <c r="F976" s="51">
        <f t="shared" si="43"/>
        <v>0</v>
      </c>
      <c r="G976" s="52">
        <f t="shared" si="44"/>
        <v>0</v>
      </c>
      <c r="H976" s="55">
        <f t="shared" si="45"/>
        <v>0</v>
      </c>
    </row>
    <row r="977" spans="1:8" s="54" customFormat="1" hidden="1">
      <c r="A977" s="48" t="str">
        <f>IF((LEN('Copy paste to Here'!G981))&gt;5,((CONCATENATE('Copy paste to Here'!G981," &amp; ",'Copy paste to Here'!D981,"  &amp;  ",'Copy paste to Here'!E981))),"Empty Cell")</f>
        <v>Empty Cell</v>
      </c>
      <c r="B977" s="49">
        <f>'Copy paste to Here'!C981</f>
        <v>0</v>
      </c>
      <c r="C977" s="50"/>
      <c r="D977" s="50"/>
      <c r="E977" s="51"/>
      <c r="F977" s="51">
        <f t="shared" si="43"/>
        <v>0</v>
      </c>
      <c r="G977" s="52">
        <f t="shared" si="44"/>
        <v>0</v>
      </c>
      <c r="H977" s="55">
        <f t="shared" si="45"/>
        <v>0</v>
      </c>
    </row>
    <row r="978" spans="1:8" s="54" customFormat="1" hidden="1">
      <c r="A978" s="48" t="str">
        <f>IF((LEN('Copy paste to Here'!G982))&gt;5,((CONCATENATE('Copy paste to Here'!G982," &amp; ",'Copy paste to Here'!D982,"  &amp;  ",'Copy paste to Here'!E982))),"Empty Cell")</f>
        <v>Empty Cell</v>
      </c>
      <c r="B978" s="49">
        <f>'Copy paste to Here'!C982</f>
        <v>0</v>
      </c>
      <c r="C978" s="50"/>
      <c r="D978" s="50"/>
      <c r="E978" s="51"/>
      <c r="F978" s="51">
        <f t="shared" si="43"/>
        <v>0</v>
      </c>
      <c r="G978" s="52">
        <f t="shared" si="44"/>
        <v>0</v>
      </c>
      <c r="H978" s="55">
        <f t="shared" si="45"/>
        <v>0</v>
      </c>
    </row>
    <row r="979" spans="1:8" s="54" customFormat="1" hidden="1">
      <c r="A979" s="48" t="str">
        <f>IF((LEN('Copy paste to Here'!G983))&gt;5,((CONCATENATE('Copy paste to Here'!G983," &amp; ",'Copy paste to Here'!D983,"  &amp;  ",'Copy paste to Here'!E983))),"Empty Cell")</f>
        <v>Empty Cell</v>
      </c>
      <c r="B979" s="49">
        <f>'Copy paste to Here'!C983</f>
        <v>0</v>
      </c>
      <c r="C979" s="50"/>
      <c r="D979" s="50"/>
      <c r="E979" s="51"/>
      <c r="F979" s="51">
        <f t="shared" ref="F979:F998" si="46">D979*E979</f>
        <v>0</v>
      </c>
      <c r="G979" s="52">
        <f t="shared" ref="G979:G999" si="47">E979*$E$14</f>
        <v>0</v>
      </c>
      <c r="H979" s="55">
        <f t="shared" ref="H979:H998" si="48">D979*G979</f>
        <v>0</v>
      </c>
    </row>
    <row r="980" spans="1:8" s="54" customFormat="1" hidden="1">
      <c r="A980" s="48" t="str">
        <f>IF((LEN('Copy paste to Here'!G984))&gt;5,((CONCATENATE('Copy paste to Here'!G984," &amp; ",'Copy paste to Here'!D984,"  &amp;  ",'Copy paste to Here'!E984))),"Empty Cell")</f>
        <v>Empty Cell</v>
      </c>
      <c r="B980" s="49">
        <f>'Copy paste to Here'!C984</f>
        <v>0</v>
      </c>
      <c r="C980" s="50"/>
      <c r="D980" s="50"/>
      <c r="E980" s="51"/>
      <c r="F980" s="51">
        <f t="shared" si="46"/>
        <v>0</v>
      </c>
      <c r="G980" s="52">
        <f t="shared" si="47"/>
        <v>0</v>
      </c>
      <c r="H980" s="55">
        <f t="shared" si="48"/>
        <v>0</v>
      </c>
    </row>
    <row r="981" spans="1:8" s="54" customFormat="1" hidden="1">
      <c r="A981" s="48" t="str">
        <f>IF((LEN('Copy paste to Here'!G985))&gt;5,((CONCATENATE('Copy paste to Here'!G985," &amp; ",'Copy paste to Here'!D985,"  &amp;  ",'Copy paste to Here'!E985))),"Empty Cell")</f>
        <v>Empty Cell</v>
      </c>
      <c r="B981" s="49">
        <f>'Copy paste to Here'!C985</f>
        <v>0</v>
      </c>
      <c r="C981" s="50"/>
      <c r="D981" s="50"/>
      <c r="E981" s="51"/>
      <c r="F981" s="51">
        <f t="shared" si="46"/>
        <v>0</v>
      </c>
      <c r="G981" s="52">
        <f t="shared" si="47"/>
        <v>0</v>
      </c>
      <c r="H981" s="55">
        <f t="shared" si="48"/>
        <v>0</v>
      </c>
    </row>
    <row r="982" spans="1:8" s="54" customFormat="1" hidden="1">
      <c r="A982" s="48" t="str">
        <f>IF((LEN('Copy paste to Here'!G986))&gt;5,((CONCATENATE('Copy paste to Here'!G986," &amp; ",'Copy paste to Here'!D986,"  &amp;  ",'Copy paste to Here'!E986))),"Empty Cell")</f>
        <v>Empty Cell</v>
      </c>
      <c r="B982" s="49">
        <f>'Copy paste to Here'!C986</f>
        <v>0</v>
      </c>
      <c r="C982" s="50"/>
      <c r="D982" s="50"/>
      <c r="E982" s="51"/>
      <c r="F982" s="51">
        <f t="shared" si="46"/>
        <v>0</v>
      </c>
      <c r="G982" s="52">
        <f t="shared" si="47"/>
        <v>0</v>
      </c>
      <c r="H982" s="55">
        <f t="shared" si="48"/>
        <v>0</v>
      </c>
    </row>
    <row r="983" spans="1:8" s="54" customFormat="1" hidden="1">
      <c r="A983" s="48" t="str">
        <f>IF((LEN('Copy paste to Here'!G987))&gt;5,((CONCATENATE('Copy paste to Here'!G987," &amp; ",'Copy paste to Here'!D987,"  &amp;  ",'Copy paste to Here'!E987))),"Empty Cell")</f>
        <v>Empty Cell</v>
      </c>
      <c r="B983" s="49">
        <f>'Copy paste to Here'!C987</f>
        <v>0</v>
      </c>
      <c r="C983" s="50"/>
      <c r="D983" s="50"/>
      <c r="E983" s="51"/>
      <c r="F983" s="51">
        <f t="shared" si="46"/>
        <v>0</v>
      </c>
      <c r="G983" s="52">
        <f t="shared" si="47"/>
        <v>0</v>
      </c>
      <c r="H983" s="55">
        <f t="shared" si="48"/>
        <v>0</v>
      </c>
    </row>
    <row r="984" spans="1:8" s="54" customFormat="1" hidden="1">
      <c r="A984" s="48" t="str">
        <f>IF((LEN('Copy paste to Here'!G988))&gt;5,((CONCATENATE('Copy paste to Here'!G988," &amp; ",'Copy paste to Here'!D988,"  &amp;  ",'Copy paste to Here'!E988))),"Empty Cell")</f>
        <v>Empty Cell</v>
      </c>
      <c r="B984" s="49">
        <f>'Copy paste to Here'!C988</f>
        <v>0</v>
      </c>
      <c r="C984" s="50"/>
      <c r="D984" s="50"/>
      <c r="E984" s="51"/>
      <c r="F984" s="51">
        <f t="shared" si="46"/>
        <v>0</v>
      </c>
      <c r="G984" s="52">
        <f t="shared" si="47"/>
        <v>0</v>
      </c>
      <c r="H984" s="55">
        <f t="shared" si="48"/>
        <v>0</v>
      </c>
    </row>
    <row r="985" spans="1:8" s="54" customFormat="1" hidden="1">
      <c r="A985" s="48" t="str">
        <f>IF((LEN('Copy paste to Here'!G989))&gt;5,((CONCATENATE('Copy paste to Here'!G989," &amp; ",'Copy paste to Here'!D989,"  &amp;  ",'Copy paste to Here'!E989))),"Empty Cell")</f>
        <v>Empty Cell</v>
      </c>
      <c r="B985" s="49">
        <f>'Copy paste to Here'!C989</f>
        <v>0</v>
      </c>
      <c r="C985" s="50"/>
      <c r="D985" s="50"/>
      <c r="E985" s="51"/>
      <c r="F985" s="51">
        <f t="shared" si="46"/>
        <v>0</v>
      </c>
      <c r="G985" s="52">
        <f t="shared" si="47"/>
        <v>0</v>
      </c>
      <c r="H985" s="55">
        <f t="shared" si="48"/>
        <v>0</v>
      </c>
    </row>
    <row r="986" spans="1:8" s="54" customFormat="1" hidden="1">
      <c r="A986" s="48" t="str">
        <f>IF((LEN('Copy paste to Here'!G990))&gt;5,((CONCATENATE('Copy paste to Here'!G990," &amp; ",'Copy paste to Here'!D990,"  &amp;  ",'Copy paste to Here'!E990))),"Empty Cell")</f>
        <v>Empty Cell</v>
      </c>
      <c r="B986" s="49">
        <f>'Copy paste to Here'!C990</f>
        <v>0</v>
      </c>
      <c r="C986" s="50"/>
      <c r="D986" s="50"/>
      <c r="E986" s="51"/>
      <c r="F986" s="51">
        <f t="shared" si="46"/>
        <v>0</v>
      </c>
      <c r="G986" s="52">
        <f t="shared" si="47"/>
        <v>0</v>
      </c>
      <c r="H986" s="55">
        <f t="shared" si="48"/>
        <v>0</v>
      </c>
    </row>
    <row r="987" spans="1:8" s="54" customFormat="1" hidden="1">
      <c r="A987" s="48" t="str">
        <f>IF((LEN('Copy paste to Here'!G991))&gt;5,((CONCATENATE('Copy paste to Here'!G991," &amp; ",'Copy paste to Here'!D991,"  &amp;  ",'Copy paste to Here'!E991))),"Empty Cell")</f>
        <v>Empty Cell</v>
      </c>
      <c r="B987" s="49">
        <f>'Copy paste to Here'!C991</f>
        <v>0</v>
      </c>
      <c r="C987" s="50"/>
      <c r="D987" s="50"/>
      <c r="E987" s="51"/>
      <c r="F987" s="51">
        <f t="shared" si="46"/>
        <v>0</v>
      </c>
      <c r="G987" s="52">
        <f t="shared" si="47"/>
        <v>0</v>
      </c>
      <c r="H987" s="55">
        <f t="shared" si="48"/>
        <v>0</v>
      </c>
    </row>
    <row r="988" spans="1:8" s="54" customFormat="1" hidden="1">
      <c r="A988" s="48" t="str">
        <f>IF((LEN('Copy paste to Here'!G992))&gt;5,((CONCATENATE('Copy paste to Here'!G992," &amp; ",'Copy paste to Here'!D992,"  &amp;  ",'Copy paste to Here'!E992))),"Empty Cell")</f>
        <v>Empty Cell</v>
      </c>
      <c r="B988" s="49">
        <f>'Copy paste to Here'!C992</f>
        <v>0</v>
      </c>
      <c r="C988" s="50"/>
      <c r="D988" s="50"/>
      <c r="E988" s="51"/>
      <c r="F988" s="51">
        <f t="shared" si="46"/>
        <v>0</v>
      </c>
      <c r="G988" s="52">
        <f t="shared" si="47"/>
        <v>0</v>
      </c>
      <c r="H988" s="55">
        <f t="shared" si="48"/>
        <v>0</v>
      </c>
    </row>
    <row r="989" spans="1:8" s="54" customFormat="1" hidden="1">
      <c r="A989" s="48" t="str">
        <f>IF((LEN('Copy paste to Here'!G993))&gt;5,((CONCATENATE('Copy paste to Here'!G993," &amp; ",'Copy paste to Here'!D993,"  &amp;  ",'Copy paste to Here'!E993))),"Empty Cell")</f>
        <v>Empty Cell</v>
      </c>
      <c r="B989" s="49">
        <f>'Copy paste to Here'!C993</f>
        <v>0</v>
      </c>
      <c r="C989" s="50"/>
      <c r="D989" s="50"/>
      <c r="E989" s="51"/>
      <c r="F989" s="51">
        <f t="shared" si="46"/>
        <v>0</v>
      </c>
      <c r="G989" s="52">
        <f t="shared" si="47"/>
        <v>0</v>
      </c>
      <c r="H989" s="55">
        <f t="shared" si="48"/>
        <v>0</v>
      </c>
    </row>
    <row r="990" spans="1:8" s="54" customFormat="1" hidden="1">
      <c r="A990" s="48" t="str">
        <f>IF((LEN('Copy paste to Here'!G994))&gt;5,((CONCATENATE('Copy paste to Here'!G994," &amp; ",'Copy paste to Here'!D994,"  &amp;  ",'Copy paste to Here'!E994))),"Empty Cell")</f>
        <v>Empty Cell</v>
      </c>
      <c r="B990" s="49">
        <f>'Copy paste to Here'!C994</f>
        <v>0</v>
      </c>
      <c r="C990" s="50"/>
      <c r="D990" s="50"/>
      <c r="E990" s="51"/>
      <c r="F990" s="51">
        <f t="shared" si="46"/>
        <v>0</v>
      </c>
      <c r="G990" s="52">
        <f t="shared" si="47"/>
        <v>0</v>
      </c>
      <c r="H990" s="55">
        <f t="shared" si="48"/>
        <v>0</v>
      </c>
    </row>
    <row r="991" spans="1:8" s="54" customFormat="1" hidden="1">
      <c r="A991" s="48" t="str">
        <f>IF((LEN('Copy paste to Here'!G995))&gt;5,((CONCATENATE('Copy paste to Here'!G995," &amp; ",'Copy paste to Here'!D995,"  &amp;  ",'Copy paste to Here'!E995))),"Empty Cell")</f>
        <v>Empty Cell</v>
      </c>
      <c r="B991" s="49">
        <f>'Copy paste to Here'!C995</f>
        <v>0</v>
      </c>
      <c r="C991" s="50"/>
      <c r="D991" s="50"/>
      <c r="E991" s="51"/>
      <c r="F991" s="51">
        <f t="shared" si="46"/>
        <v>0</v>
      </c>
      <c r="G991" s="52">
        <f t="shared" si="47"/>
        <v>0</v>
      </c>
      <c r="H991" s="55">
        <f t="shared" si="48"/>
        <v>0</v>
      </c>
    </row>
    <row r="992" spans="1:8" s="54" customFormat="1" hidden="1">
      <c r="A992" s="48" t="str">
        <f>IF((LEN('Copy paste to Here'!G996))&gt;5,((CONCATENATE('Copy paste to Here'!G996," &amp; ",'Copy paste to Here'!D996,"  &amp;  ",'Copy paste to Here'!E996))),"Empty Cell")</f>
        <v>Empty Cell</v>
      </c>
      <c r="B992" s="49">
        <f>'Copy paste to Here'!C996</f>
        <v>0</v>
      </c>
      <c r="C992" s="50"/>
      <c r="D992" s="50"/>
      <c r="E992" s="51"/>
      <c r="F992" s="51">
        <f t="shared" si="46"/>
        <v>0</v>
      </c>
      <c r="G992" s="52">
        <f t="shared" si="47"/>
        <v>0</v>
      </c>
      <c r="H992" s="55">
        <f t="shared" si="48"/>
        <v>0</v>
      </c>
    </row>
    <row r="993" spans="1:14" s="54" customFormat="1" hidden="1">
      <c r="A993" s="48" t="str">
        <f>IF((LEN('Copy paste to Here'!G997))&gt;5,((CONCATENATE('Copy paste to Here'!G997," &amp; ",'Copy paste to Here'!D997,"  &amp;  ",'Copy paste to Here'!E997))),"Empty Cell")</f>
        <v>Empty Cell</v>
      </c>
      <c r="B993" s="49">
        <f>'Copy paste to Here'!C997</f>
        <v>0</v>
      </c>
      <c r="C993" s="50"/>
      <c r="D993" s="50"/>
      <c r="E993" s="51"/>
      <c r="F993" s="51">
        <f t="shared" si="46"/>
        <v>0</v>
      </c>
      <c r="G993" s="52">
        <f t="shared" si="47"/>
        <v>0</v>
      </c>
      <c r="H993" s="55">
        <f t="shared" si="48"/>
        <v>0</v>
      </c>
    </row>
    <row r="994" spans="1:14" s="54" customFormat="1" hidden="1">
      <c r="A994" s="48" t="str">
        <f>IF((LEN('Copy paste to Here'!G998))&gt;5,((CONCATENATE('Copy paste to Here'!G998," &amp; ",'Copy paste to Here'!D998,"  &amp;  ",'Copy paste to Here'!E998))),"Empty Cell")</f>
        <v>Empty Cell</v>
      </c>
      <c r="B994" s="49">
        <f>'Copy paste to Here'!C998</f>
        <v>0</v>
      </c>
      <c r="C994" s="50"/>
      <c r="D994" s="50"/>
      <c r="E994" s="51"/>
      <c r="F994" s="51">
        <f t="shared" si="46"/>
        <v>0</v>
      </c>
      <c r="G994" s="52">
        <f t="shared" si="47"/>
        <v>0</v>
      </c>
      <c r="H994" s="55">
        <f t="shared" si="48"/>
        <v>0</v>
      </c>
    </row>
    <row r="995" spans="1:14" s="54" customFormat="1" hidden="1">
      <c r="A995" s="48" t="str">
        <f>IF((LEN('Copy paste to Here'!G999))&gt;5,((CONCATENATE('Copy paste to Here'!G999," &amp; ",'Copy paste to Here'!D999,"  &amp;  ",'Copy paste to Here'!E999))),"Empty Cell")</f>
        <v>Empty Cell</v>
      </c>
      <c r="B995" s="49">
        <f>'Copy paste to Here'!C999</f>
        <v>0</v>
      </c>
      <c r="C995" s="50"/>
      <c r="D995" s="50"/>
      <c r="E995" s="51"/>
      <c r="F995" s="51">
        <f t="shared" si="46"/>
        <v>0</v>
      </c>
      <c r="G995" s="52">
        <f t="shared" si="47"/>
        <v>0</v>
      </c>
      <c r="H995" s="55">
        <f t="shared" si="48"/>
        <v>0</v>
      </c>
    </row>
    <row r="996" spans="1:14" s="54" customFormat="1" hidden="1">
      <c r="A996" s="48" t="str">
        <f>IF((LEN('Copy paste to Here'!G1000))&gt;5,((CONCATENATE('Copy paste to Here'!G1000," &amp; ",'Copy paste to Here'!D1000,"  &amp;  ",'Copy paste to Here'!E1000))),"Empty Cell")</f>
        <v>Empty Cell</v>
      </c>
      <c r="B996" s="49">
        <f>'Copy paste to Here'!C1000</f>
        <v>0</v>
      </c>
      <c r="C996" s="50"/>
      <c r="D996" s="50"/>
      <c r="E996" s="51"/>
      <c r="F996" s="51">
        <f t="shared" si="46"/>
        <v>0</v>
      </c>
      <c r="G996" s="52">
        <f t="shared" si="47"/>
        <v>0</v>
      </c>
      <c r="H996" s="55">
        <f t="shared" si="48"/>
        <v>0</v>
      </c>
    </row>
    <row r="997" spans="1:14" s="54" customFormat="1" hidden="1">
      <c r="A997" s="48" t="str">
        <f>IF((LEN('Copy paste to Here'!G1001))&gt;5,((CONCATENATE('Copy paste to Here'!G1001," &amp; ",'Copy paste to Here'!D1001,"  &amp;  ",'Copy paste to Here'!E1001))),"Empty Cell")</f>
        <v>Empty Cell</v>
      </c>
      <c r="B997" s="49">
        <f>'Copy paste to Here'!C1001</f>
        <v>0</v>
      </c>
      <c r="C997" s="50"/>
      <c r="D997" s="50"/>
      <c r="E997" s="51"/>
      <c r="F997" s="51">
        <f t="shared" si="46"/>
        <v>0</v>
      </c>
      <c r="G997" s="52">
        <f t="shared" si="47"/>
        <v>0</v>
      </c>
      <c r="H997" s="55">
        <f t="shared" si="48"/>
        <v>0</v>
      </c>
    </row>
    <row r="998" spans="1:14" s="54" customFormat="1" hidden="1">
      <c r="A998" s="56" t="str">
        <f>IF((LEN('Copy paste to Here'!G1002))&gt;5,((CONCATENATE('Copy paste to Here'!G1002," &amp; ",'Copy paste to Here'!D1002,"  &amp;  ",'Copy paste to Here'!E1002))),"Empty Cell")</f>
        <v>Empty Cell</v>
      </c>
      <c r="B998" s="57">
        <f>'Copy paste to Here'!C1002</f>
        <v>0</v>
      </c>
      <c r="C998" s="58"/>
      <c r="D998" s="58"/>
      <c r="E998" s="59"/>
      <c r="F998" s="59">
        <f t="shared" si="46"/>
        <v>0</v>
      </c>
      <c r="G998" s="60">
        <f t="shared" si="47"/>
        <v>0</v>
      </c>
      <c r="H998" s="55">
        <f t="shared" si="48"/>
        <v>0</v>
      </c>
    </row>
    <row r="999" spans="1:14" s="54" customFormat="1" ht="13.5" thickBot="1">
      <c r="A999" s="61"/>
      <c r="B999" s="62"/>
      <c r="C999" s="63"/>
      <c r="D999" s="63"/>
      <c r="E999" s="64"/>
      <c r="F999" s="64"/>
      <c r="G999" s="65">
        <f t="shared" si="47"/>
        <v>0</v>
      </c>
      <c r="H999" s="66"/>
    </row>
    <row r="1000" spans="1:14" s="54" customFormat="1" ht="13.5" thickTop="1">
      <c r="A1000" s="48" t="s">
        <v>178</v>
      </c>
      <c r="B1000" s="67"/>
      <c r="C1000" s="68"/>
      <c r="D1000" s="68"/>
      <c r="E1000" s="51"/>
      <c r="F1000" s="51">
        <f>SUM(F18:F999)</f>
        <v>31625.360000000011</v>
      </c>
      <c r="G1000" s="52"/>
      <c r="H1000" s="53">
        <f t="shared" ref="H1000:H1007" si="49">F1000*$E$14</f>
        <v>31625.360000000011</v>
      </c>
    </row>
    <row r="1001" spans="1:14" s="54" customFormat="1">
      <c r="A1001" s="48" t="s">
        <v>188</v>
      </c>
      <c r="B1001" s="67"/>
      <c r="C1001" s="68"/>
      <c r="D1001" s="68"/>
      <c r="E1001" s="136"/>
      <c r="F1001" s="51">
        <f>Invoice!K136</f>
        <v>-12650.144000000006</v>
      </c>
      <c r="G1001" s="52"/>
      <c r="H1001" s="53">
        <f t="shared" si="49"/>
        <v>-12650.144000000006</v>
      </c>
    </row>
    <row r="1002" spans="1:14" s="54" customFormat="1" outlineLevel="1">
      <c r="A1002" s="48" t="s">
        <v>189</v>
      </c>
      <c r="B1002" s="67"/>
      <c r="C1002" s="68"/>
      <c r="D1002" s="68"/>
      <c r="E1002" s="136"/>
      <c r="F1002" s="51">
        <f>Invoice!K137</f>
        <v>0</v>
      </c>
      <c r="G1002" s="52"/>
      <c r="H1002" s="53">
        <f t="shared" si="49"/>
        <v>0</v>
      </c>
      <c r="N1002" s="54" t="s">
        <v>711</v>
      </c>
    </row>
    <row r="1003" spans="1:14" s="54" customFormat="1">
      <c r="A1003" s="48" t="s">
        <v>261</v>
      </c>
      <c r="B1003" s="67"/>
      <c r="C1003" s="68"/>
      <c r="D1003" s="68"/>
      <c r="E1003" s="59"/>
      <c r="F1003" s="51">
        <f>SUM(F1000:F1002)</f>
        <v>18975.216000000008</v>
      </c>
      <c r="G1003" s="52"/>
      <c r="H1003" s="53">
        <f t="shared" si="49"/>
        <v>18975.216000000008</v>
      </c>
    </row>
    <row r="1004" spans="1:14" s="54" customFormat="1" hidden="1">
      <c r="A1004" s="48">
        <v>0</v>
      </c>
      <c r="B1004" s="67"/>
      <c r="C1004" s="68"/>
      <c r="D1004" s="68"/>
      <c r="E1004" s="59"/>
      <c r="F1004" s="51">
        <v>0</v>
      </c>
      <c r="G1004" s="52"/>
      <c r="H1004" s="53">
        <f t="shared" si="49"/>
        <v>0</v>
      </c>
    </row>
    <row r="1005" spans="1:14" s="54" customFormat="1" hidden="1">
      <c r="A1005" s="48">
        <v>0</v>
      </c>
      <c r="B1005" s="67"/>
      <c r="C1005" s="68"/>
      <c r="D1005" s="68"/>
      <c r="E1005" s="59"/>
      <c r="F1005" s="51"/>
      <c r="G1005" s="52"/>
      <c r="H1005" s="53">
        <f t="shared" si="49"/>
        <v>0</v>
      </c>
    </row>
    <row r="1006" spans="1:14" s="54" customFormat="1" hidden="1">
      <c r="A1006" s="48">
        <v>0</v>
      </c>
      <c r="B1006" s="67"/>
      <c r="C1006" s="68"/>
      <c r="D1006" s="68"/>
      <c r="E1006" s="59"/>
      <c r="F1006" s="59"/>
      <c r="G1006" s="52"/>
      <c r="H1006" s="53">
        <f t="shared" si="49"/>
        <v>0</v>
      </c>
    </row>
    <row r="1007" spans="1:14" s="54" customFormat="1" hidden="1">
      <c r="A1007" s="48">
        <v>0</v>
      </c>
      <c r="B1007" s="67"/>
      <c r="C1007" s="68"/>
      <c r="D1007" s="68"/>
      <c r="E1007" s="59"/>
      <c r="F1007" s="59"/>
      <c r="G1007" s="60"/>
      <c r="H1007" s="53">
        <f t="shared" si="49"/>
        <v>0</v>
      </c>
    </row>
    <row r="1008" spans="1:14" s="54" customFormat="1" ht="13.5" thickBot="1">
      <c r="A1008" s="69"/>
      <c r="B1008" s="70"/>
      <c r="C1008" s="71"/>
      <c r="D1008" s="71"/>
      <c r="E1008" s="72"/>
      <c r="F1008" s="72"/>
      <c r="G1008" s="73"/>
      <c r="H1008" s="74"/>
    </row>
    <row r="1009" spans="1:8" s="15" customFormat="1">
      <c r="E1009" s="15" t="s">
        <v>179</v>
      </c>
      <c r="H1009" s="75">
        <f>(SUM(H18:H999))</f>
        <v>31625.360000000011</v>
      </c>
    </row>
    <row r="1010" spans="1:8" s="15" customFormat="1">
      <c r="A1010" s="16"/>
      <c r="E1010" s="15" t="s">
        <v>180</v>
      </c>
      <c r="H1010" s="76">
        <f>(SUMIF($A$1000:$A$1008,"Total:",$H$1000:$H$1008))</f>
        <v>18975.216000000008</v>
      </c>
    </row>
    <row r="1011" spans="1:8" s="15" customFormat="1">
      <c r="E1011" s="15" t="s">
        <v>181</v>
      </c>
      <c r="H1011" s="77">
        <f>H1013-H1012</f>
        <v>17733.850000000002</v>
      </c>
    </row>
    <row r="1012" spans="1:8" s="15" customFormat="1">
      <c r="E1012" s="15" t="s">
        <v>182</v>
      </c>
      <c r="H1012" s="77">
        <f>ROUND((H1013*7)/107,2)</f>
        <v>1241.3699999999999</v>
      </c>
    </row>
    <row r="1013" spans="1:8" s="15" customFormat="1">
      <c r="E1013" s="16" t="s">
        <v>183</v>
      </c>
      <c r="H1013" s="78">
        <f>ROUND((SUMIF($A$1000:$A$1008,"Total:",$H$1000:$H$1008)),2)</f>
        <v>18975.22</v>
      </c>
    </row>
    <row r="1014" spans="1:8" s="15" customFormat="1"/>
    <row r="1015" spans="1:8" s="15" customFormat="1" ht="8.4499999999999993" customHeight="1"/>
    <row r="1016" spans="1:8" s="15" customFormat="1" ht="11.25" customHeight="1"/>
    <row r="1017" spans="1:8" s="15" customFormat="1" ht="8.4499999999999993" customHeight="1"/>
    <row r="1018" spans="1:8" s="15" customFormat="1"/>
    <row r="1019" spans="1:8" s="15" customFormat="1" ht="10.5" customHeight="1">
      <c r="A1019" s="16"/>
    </row>
    <row r="1020" spans="1:8" s="15" customFormat="1" ht="9" customHeight="1"/>
    <row r="1021" spans="1:8" s="15" customFormat="1" ht="13.7" customHeight="1">
      <c r="A1021" s="16"/>
    </row>
    <row r="1022" spans="1:8" s="15" customFormat="1" ht="9.75" customHeight="1">
      <c r="A1022" s="79"/>
    </row>
    <row r="1023" spans="1:8" s="15" customFormat="1"/>
    <row r="1024" spans="1:8" s="15" customFormat="1"/>
    <row r="1025" s="15" customFormat="1"/>
    <row r="1026" s="15" customFormat="1"/>
    <row r="1027" s="15" customFormat="1"/>
    <row r="1028" s="15" customFormat="1"/>
    <row r="1029" s="15" customFormat="1"/>
    <row r="1030" s="15" customFormat="1"/>
    <row r="1031" s="15" customFormat="1"/>
    <row r="1032" s="15" customFormat="1"/>
    <row r="1033" s="15" customFormat="1"/>
    <row r="1034" s="15" customFormat="1"/>
    <row r="1035" s="15" customFormat="1"/>
    <row r="1036" s="15" customFormat="1"/>
    <row r="1037" s="15" customFormat="1"/>
    <row r="1038" s="15" customFormat="1"/>
    <row r="1039" s="15" customFormat="1"/>
    <row r="1040" s="15" customFormat="1"/>
    <row r="1041" s="15" customFormat="1"/>
    <row r="1042" s="15" customFormat="1"/>
    <row r="1043" s="15" customFormat="1"/>
    <row r="1044" s="15" customFormat="1"/>
    <row r="1045" s="15" customFormat="1"/>
    <row r="1046" s="15" customFormat="1"/>
    <row r="1047" s="15" customFormat="1"/>
    <row r="1048" s="15" customFormat="1"/>
    <row r="1049" s="15" customFormat="1"/>
    <row r="1050" s="15" customFormat="1"/>
    <row r="1051" s="15" customFormat="1"/>
    <row r="1052" s="15" customFormat="1"/>
    <row r="1053" s="15" customFormat="1"/>
    <row r="1054" s="15" customFormat="1"/>
    <row r="1055" s="15" customFormat="1"/>
    <row r="1056" s="15" customFormat="1"/>
    <row r="1057" s="15" customFormat="1"/>
    <row r="1058" s="15" customFormat="1"/>
    <row r="1059" s="15" customFormat="1"/>
    <row r="1060" s="15" customFormat="1"/>
    <row r="1061" s="15" customFormat="1"/>
    <row r="1062" s="15" customFormat="1"/>
    <row r="1063" s="15" customFormat="1"/>
    <row r="1064" s="15" customFormat="1"/>
    <row r="1065" s="15" customFormat="1"/>
    <row r="1066" s="15" customFormat="1"/>
    <row r="1067" s="15" customFormat="1"/>
    <row r="1068" s="15" customFormat="1"/>
    <row r="1069" s="15" customFormat="1"/>
    <row r="1070" s="15" customFormat="1"/>
    <row r="1071" s="15" customFormat="1"/>
    <row r="1072" s="15" customFormat="1"/>
    <row r="1073" s="15" customFormat="1"/>
    <row r="1074" s="15" customFormat="1"/>
    <row r="1075" s="15" customFormat="1"/>
    <row r="1076" s="15" customFormat="1"/>
    <row r="1077" s="15" customFormat="1"/>
    <row r="1078" s="15" customFormat="1"/>
    <row r="1079" s="15" customFormat="1"/>
    <row r="1080" s="15" customFormat="1"/>
    <row r="1081" s="15" customFormat="1"/>
    <row r="1082" s="15" customFormat="1"/>
    <row r="1083" s="15" customFormat="1"/>
    <row r="1084" s="15" customFormat="1"/>
    <row r="1085" s="15" customFormat="1"/>
    <row r="1086" s="15" customFormat="1"/>
    <row r="1087" s="15" customFormat="1"/>
    <row r="1088" s="15" customFormat="1"/>
    <row r="1089" s="15" customFormat="1"/>
    <row r="1090" s="15" customFormat="1"/>
    <row r="1091" s="15" customFormat="1"/>
    <row r="1092" s="15" customFormat="1"/>
    <row r="1093" s="15" customFormat="1"/>
    <row r="1094" s="15" customFormat="1"/>
    <row r="1095" s="15" customFormat="1"/>
    <row r="1096" s="15" customFormat="1"/>
    <row r="1097" s="15" customFormat="1"/>
    <row r="1098" s="15" customFormat="1"/>
    <row r="1099" s="15" customFormat="1"/>
    <row r="1100" s="15" customFormat="1"/>
    <row r="1101" s="15" customFormat="1"/>
    <row r="1102" s="15" customFormat="1"/>
    <row r="1103" s="15" customFormat="1"/>
    <row r="1104" s="15" customFormat="1"/>
    <row r="1105" s="15" customFormat="1"/>
    <row r="1106" s="15" customFormat="1"/>
    <row r="1107" s="15" customFormat="1"/>
    <row r="1108" s="15" customFormat="1"/>
    <row r="1109" s="15" customFormat="1"/>
    <row r="1110" s="15" customFormat="1"/>
    <row r="1111" s="15" customFormat="1"/>
    <row r="1112" s="15" customFormat="1"/>
    <row r="1113" s="15" customFormat="1"/>
    <row r="1114" s="15" customFormat="1"/>
    <row r="1115" s="15" customFormat="1"/>
    <row r="1116" s="15" customFormat="1"/>
    <row r="1117" s="15" customFormat="1"/>
    <row r="1118" s="15" customFormat="1"/>
    <row r="1119" s="15" customFormat="1"/>
    <row r="1120" s="15" customFormat="1"/>
    <row r="1121" s="15" customFormat="1"/>
    <row r="1122" s="15" customFormat="1"/>
    <row r="1123" s="15" customFormat="1"/>
    <row r="1124" s="15" customFormat="1"/>
    <row r="1125" s="15" customFormat="1"/>
    <row r="1126" s="15" customFormat="1"/>
    <row r="1127" s="15" customFormat="1"/>
    <row r="1128" s="15" customFormat="1"/>
    <row r="1129" s="15" customFormat="1"/>
    <row r="1130" s="15" customFormat="1"/>
    <row r="1131" s="15" customFormat="1"/>
    <row r="1132" s="15" customFormat="1"/>
    <row r="1133" s="15" customFormat="1"/>
    <row r="1134" s="15" customFormat="1"/>
    <row r="1135" s="15" customFormat="1"/>
    <row r="1136" s="15" customFormat="1"/>
    <row r="1137" s="15" customFormat="1"/>
    <row r="1138" s="15" customFormat="1"/>
    <row r="1139" s="15" customFormat="1"/>
    <row r="1140" s="15" customFormat="1"/>
    <row r="1141" s="15" customFormat="1"/>
    <row r="1142" s="15" customFormat="1"/>
    <row r="1143" s="15" customFormat="1"/>
    <row r="1144" s="15" customFormat="1"/>
    <row r="1145" s="15" customFormat="1"/>
    <row r="1146" s="15" customFormat="1"/>
    <row r="1147" s="15" customFormat="1"/>
    <row r="1148" s="15" customFormat="1"/>
    <row r="1149" s="15" customFormat="1"/>
    <row r="1150" s="15" customFormat="1"/>
    <row r="1151" s="15" customFormat="1"/>
    <row r="1152" s="15" customFormat="1"/>
    <row r="1153" s="15" customFormat="1"/>
    <row r="1154" s="15" customFormat="1"/>
    <row r="1155" s="15" customFormat="1"/>
    <row r="1156" s="15" customFormat="1"/>
    <row r="1157" s="15" customFormat="1"/>
    <row r="1158" s="15" customFormat="1"/>
    <row r="1159" s="15" customFormat="1"/>
    <row r="1160" s="15" customFormat="1"/>
    <row r="1161" s="15" customFormat="1"/>
    <row r="1162" s="15" customFormat="1"/>
    <row r="1163" s="15" customFormat="1"/>
    <row r="1164" s="15" customFormat="1"/>
    <row r="1165" s="15" customFormat="1"/>
    <row r="1166" s="15" customFormat="1"/>
    <row r="1167" s="15" customFormat="1"/>
    <row r="1168" s="15" customFormat="1"/>
    <row r="1169" s="15" customFormat="1"/>
    <row r="1170" s="15" customFormat="1"/>
    <row r="1171" s="15" customFormat="1"/>
    <row r="1172" s="15" customFormat="1"/>
    <row r="1173" s="15" customFormat="1"/>
    <row r="1174" s="15" customFormat="1"/>
    <row r="1175" s="15" customFormat="1"/>
    <row r="1176" s="15" customFormat="1"/>
    <row r="1177" s="15" customFormat="1"/>
    <row r="1178" s="15" customFormat="1"/>
    <row r="1179" s="15" customFormat="1"/>
    <row r="1180" s="15" customFormat="1"/>
    <row r="1181" s="15" customFormat="1"/>
    <row r="1182" s="15" customFormat="1"/>
    <row r="1183" s="15" customFormat="1"/>
    <row r="1184" s="15" customFormat="1"/>
    <row r="1185" s="15" customFormat="1"/>
    <row r="1186" s="15" customFormat="1"/>
    <row r="1187" s="15" customFormat="1"/>
    <row r="1188" s="15" customFormat="1"/>
    <row r="1189" s="15" customFormat="1"/>
    <row r="1190" s="15" customFormat="1"/>
    <row r="1191" s="15" customFormat="1"/>
    <row r="1192" s="15" customFormat="1"/>
    <row r="1193" s="15" customFormat="1"/>
    <row r="1194" s="15" customFormat="1"/>
    <row r="1195" s="15" customFormat="1"/>
    <row r="1196" s="15" customFormat="1"/>
    <row r="1197" s="15" customFormat="1"/>
    <row r="1198" s="15" customFormat="1"/>
    <row r="1199" s="15" customFormat="1"/>
    <row r="1200" s="15" customFormat="1"/>
    <row r="1201" s="15" customFormat="1"/>
    <row r="1202" s="15" customFormat="1"/>
    <row r="1203" s="15" customFormat="1"/>
    <row r="1204" s="15" customFormat="1"/>
    <row r="1205" s="15" customFormat="1"/>
    <row r="1206" s="15" customFormat="1"/>
    <row r="1207" s="15" customFormat="1"/>
    <row r="1208" s="15" customFormat="1"/>
    <row r="1209" s="15" customFormat="1"/>
    <row r="1210" s="15" customFormat="1"/>
    <row r="1211" s="15" customFormat="1"/>
    <row r="1212" s="15" customFormat="1"/>
    <row r="1213" s="15" customFormat="1"/>
    <row r="1214" s="15" customFormat="1"/>
    <row r="1215" s="15" customFormat="1"/>
    <row r="1216" s="15" customFormat="1"/>
    <row r="1217" s="15" customFormat="1"/>
    <row r="1218" s="15" customFormat="1"/>
    <row r="1219" s="15" customFormat="1"/>
    <row r="1220" s="15" customFormat="1"/>
    <row r="1221" s="15" customFormat="1"/>
    <row r="1222" s="15" customFormat="1"/>
    <row r="1223" s="15" customFormat="1"/>
    <row r="1224" s="15" customFormat="1"/>
    <row r="1225" s="15" customFormat="1"/>
    <row r="1226" s="15" customFormat="1"/>
    <row r="1227" s="15" customFormat="1"/>
    <row r="1228" s="15" customFormat="1"/>
    <row r="1229" s="15" customFormat="1"/>
    <row r="1230" s="15" customFormat="1"/>
    <row r="1231" s="15" customFormat="1"/>
    <row r="1232" s="15" customFormat="1"/>
    <row r="1233" s="15" customFormat="1"/>
    <row r="1234" s="15" customFormat="1"/>
    <row r="1235" s="15" customFormat="1"/>
    <row r="1236" s="15" customFormat="1"/>
    <row r="1237" s="15" customFormat="1"/>
    <row r="1238" s="15" customFormat="1"/>
    <row r="1239" s="15" customFormat="1"/>
    <row r="1240" s="15" customFormat="1"/>
    <row r="1241" s="15" customFormat="1"/>
    <row r="1242" s="15" customFormat="1"/>
    <row r="1243" s="15" customFormat="1"/>
    <row r="1244" s="15" customFormat="1"/>
    <row r="1245" s="15" customFormat="1"/>
    <row r="1246" s="15" customFormat="1"/>
    <row r="1247" s="15" customFormat="1"/>
    <row r="1248" s="15" customFormat="1"/>
    <row r="1249" s="15" customFormat="1"/>
    <row r="1250" s="15" customFormat="1"/>
    <row r="1251" s="15" customFormat="1"/>
    <row r="1252" s="15" customFormat="1"/>
    <row r="1253" s="15" customFormat="1"/>
    <row r="1254" s="15" customFormat="1"/>
    <row r="1255" s="15" customFormat="1"/>
    <row r="1256" s="15" customFormat="1"/>
    <row r="1257" s="15" customFormat="1"/>
    <row r="1258" s="15" customFormat="1"/>
    <row r="1259" s="15" customFormat="1"/>
    <row r="1260" s="15" customFormat="1"/>
    <row r="1261" s="15" customFormat="1"/>
    <row r="1262" s="15" customFormat="1"/>
    <row r="1263" s="15" customFormat="1"/>
    <row r="1264" s="15" customFormat="1"/>
    <row r="1265" spans="1:8" s="15" customFormat="1"/>
    <row r="1266" spans="1:8" s="15" customFormat="1"/>
    <row r="1267" spans="1:8" s="15" customFormat="1"/>
    <row r="1268" spans="1:8" s="15" customFormat="1"/>
    <row r="1269" spans="1:8" s="15" customFormat="1"/>
    <row r="1270" spans="1:8" s="15" customFormat="1"/>
    <row r="1271" spans="1:8" s="15" customFormat="1">
      <c r="A1271" s="80"/>
      <c r="B1271" s="80"/>
      <c r="C1271" s="80"/>
      <c r="D1271" s="80"/>
      <c r="E1271" s="80"/>
      <c r="F1271" s="80"/>
      <c r="G1271" s="80"/>
      <c r="H1271" s="80"/>
    </row>
    <row r="1272" spans="1:8" s="15" customFormat="1">
      <c r="A1272" s="80"/>
      <c r="B1272" s="80"/>
      <c r="C1272" s="80"/>
      <c r="D1272" s="80"/>
      <c r="E1272" s="80"/>
      <c r="F1272" s="80"/>
      <c r="G1272" s="80"/>
      <c r="H1272" s="80"/>
    </row>
    <row r="1273" spans="1:8" s="15" customFormat="1">
      <c r="A1273" s="80"/>
      <c r="B1273" s="80"/>
      <c r="C1273" s="80"/>
      <c r="D1273" s="80"/>
      <c r="E1273" s="80"/>
      <c r="F1273" s="80"/>
      <c r="G1273" s="80"/>
      <c r="H1273" s="80"/>
    </row>
    <row r="1274" spans="1:8" s="15" customFormat="1">
      <c r="A1274" s="80"/>
      <c r="B1274" s="80"/>
      <c r="C1274" s="80"/>
      <c r="D1274" s="80"/>
      <c r="E1274" s="80"/>
      <c r="F1274" s="80"/>
      <c r="G1274" s="80"/>
      <c r="H1274" s="80"/>
    </row>
    <row r="1275" spans="1:8" s="15" customFormat="1">
      <c r="A1275" s="80"/>
      <c r="B1275" s="80"/>
      <c r="C1275" s="80"/>
      <c r="D1275" s="80"/>
      <c r="E1275" s="80"/>
      <c r="F1275" s="80"/>
      <c r="G1275" s="80"/>
      <c r="H1275" s="80"/>
    </row>
    <row r="1276" spans="1:8" s="15" customFormat="1">
      <c r="A1276" s="80"/>
      <c r="B1276" s="80"/>
      <c r="C1276" s="80"/>
      <c r="D1276" s="80"/>
      <c r="E1276" s="80"/>
      <c r="F1276" s="80"/>
      <c r="G1276" s="80"/>
      <c r="H1276" s="80"/>
    </row>
    <row r="1277" spans="1:8" s="15" customFormat="1">
      <c r="A1277" s="80"/>
      <c r="B1277" s="80"/>
      <c r="C1277" s="80"/>
      <c r="D1277" s="80"/>
      <c r="E1277" s="80"/>
      <c r="F1277" s="80"/>
      <c r="G1277" s="80"/>
      <c r="H1277" s="80"/>
    </row>
    <row r="1278" spans="1:8" s="15" customFormat="1">
      <c r="A1278" s="80"/>
      <c r="B1278" s="80"/>
      <c r="C1278" s="80"/>
      <c r="D1278" s="80"/>
      <c r="E1278" s="80"/>
      <c r="F1278" s="80"/>
      <c r="G1278" s="80"/>
      <c r="H1278" s="80"/>
    </row>
    <row r="1279" spans="1:8" s="15" customFormat="1">
      <c r="A1279" s="80"/>
      <c r="B1279" s="80"/>
      <c r="C1279" s="80"/>
      <c r="D1279" s="80"/>
      <c r="E1279" s="80"/>
      <c r="F1279" s="80"/>
      <c r="G1279" s="80"/>
      <c r="H1279" s="80"/>
    </row>
    <row r="1280" spans="1:8" s="15" customFormat="1">
      <c r="A1280" s="80"/>
      <c r="B1280" s="80"/>
      <c r="C1280" s="80"/>
      <c r="D1280" s="80"/>
      <c r="E1280" s="80"/>
      <c r="F1280" s="80"/>
      <c r="G1280" s="80"/>
      <c r="H1280" s="80"/>
    </row>
    <row r="1281" spans="1:8" s="15" customFormat="1">
      <c r="A1281" s="80"/>
      <c r="B1281" s="80"/>
      <c r="C1281" s="80"/>
      <c r="D1281" s="80"/>
      <c r="E1281" s="80"/>
      <c r="F1281" s="80"/>
      <c r="G1281" s="80"/>
      <c r="H1281" s="80"/>
    </row>
    <row r="1282" spans="1:8" s="15" customFormat="1">
      <c r="A1282" s="80"/>
      <c r="B1282" s="80"/>
      <c r="C1282" s="80"/>
      <c r="D1282" s="80"/>
      <c r="E1282" s="80"/>
      <c r="F1282" s="80"/>
      <c r="G1282" s="80"/>
      <c r="H1282" s="80"/>
    </row>
    <row r="1283" spans="1:8" s="15" customFormat="1">
      <c r="A1283" s="80"/>
      <c r="B1283" s="80"/>
      <c r="C1283" s="80"/>
      <c r="D1283" s="80"/>
      <c r="E1283" s="80"/>
      <c r="F1283" s="80"/>
      <c r="G1283" s="80"/>
      <c r="H1283" s="80"/>
    </row>
    <row r="1284" spans="1:8" s="15" customFormat="1">
      <c r="A1284" s="80"/>
      <c r="B1284" s="80"/>
      <c r="C1284" s="80"/>
      <c r="D1284" s="80"/>
      <c r="E1284" s="80"/>
      <c r="F1284" s="80"/>
      <c r="G1284" s="80"/>
      <c r="H1284" s="80"/>
    </row>
    <row r="1285" spans="1:8" s="15" customFormat="1">
      <c r="A1285" s="80"/>
      <c r="B1285" s="80"/>
      <c r="C1285" s="80"/>
      <c r="D1285" s="80"/>
      <c r="E1285" s="80"/>
      <c r="F1285" s="80"/>
      <c r="G1285" s="80"/>
      <c r="H1285" s="80"/>
    </row>
    <row r="1286" spans="1:8" s="15" customFormat="1">
      <c r="A1286" s="80"/>
      <c r="B1286" s="80"/>
      <c r="C1286" s="80"/>
      <c r="D1286" s="80"/>
      <c r="E1286" s="80"/>
      <c r="F1286" s="80"/>
      <c r="G1286" s="80"/>
      <c r="H1286" s="80"/>
    </row>
    <row r="1287" spans="1:8" s="15" customFormat="1">
      <c r="A1287" s="80"/>
      <c r="B1287" s="80"/>
      <c r="C1287" s="80"/>
      <c r="D1287" s="80"/>
      <c r="E1287" s="80"/>
      <c r="F1287" s="80"/>
      <c r="G1287" s="80"/>
      <c r="H1287" s="80"/>
    </row>
    <row r="1288" spans="1:8" s="15" customFormat="1">
      <c r="A1288" s="80"/>
      <c r="B1288" s="80"/>
      <c r="C1288" s="80"/>
      <c r="D1288" s="80"/>
      <c r="E1288" s="80"/>
      <c r="F1288" s="80"/>
      <c r="G1288" s="80"/>
      <c r="H1288" s="80"/>
    </row>
    <row r="1289" spans="1:8" s="15" customFormat="1">
      <c r="A1289" s="80"/>
      <c r="B1289" s="80"/>
      <c r="C1289" s="80"/>
      <c r="D1289" s="80"/>
      <c r="E1289" s="80"/>
      <c r="F1289" s="80"/>
      <c r="G1289" s="80"/>
      <c r="H1289" s="80"/>
    </row>
    <row r="1290" spans="1:8" s="15" customFormat="1">
      <c r="A1290" s="80"/>
      <c r="B1290" s="80"/>
      <c r="C1290" s="80"/>
      <c r="D1290" s="80"/>
      <c r="E1290" s="80"/>
      <c r="F1290" s="80"/>
      <c r="G1290" s="80"/>
      <c r="H1290" s="80"/>
    </row>
    <row r="1291" spans="1:8" s="15" customFormat="1">
      <c r="A1291" s="80"/>
      <c r="B1291" s="80"/>
      <c r="C1291" s="80"/>
      <c r="D1291" s="80"/>
      <c r="E1291" s="80"/>
      <c r="F1291" s="80"/>
      <c r="G1291" s="80"/>
      <c r="H1291" s="80"/>
    </row>
    <row r="1292" spans="1:8" s="15" customFormat="1">
      <c r="A1292" s="80"/>
      <c r="B1292" s="80"/>
      <c r="C1292" s="80"/>
      <c r="D1292" s="80"/>
      <c r="E1292" s="80"/>
      <c r="F1292" s="80"/>
      <c r="G1292" s="80"/>
      <c r="H1292" s="80"/>
    </row>
    <row r="1293" spans="1:8" s="15" customFormat="1">
      <c r="A1293" s="80"/>
      <c r="B1293" s="80"/>
      <c r="C1293" s="80"/>
      <c r="D1293" s="80"/>
      <c r="E1293" s="80"/>
      <c r="F1293" s="80"/>
      <c r="G1293" s="80"/>
      <c r="H1293" s="80"/>
    </row>
    <row r="1294" spans="1:8" s="15" customFormat="1">
      <c r="A1294" s="80"/>
      <c r="B1294" s="80"/>
      <c r="C1294" s="80"/>
      <c r="D1294" s="80"/>
      <c r="E1294" s="80"/>
      <c r="F1294" s="80"/>
      <c r="G1294" s="80"/>
      <c r="H1294" s="80"/>
    </row>
    <row r="1295" spans="1:8" s="15" customFormat="1">
      <c r="A1295" s="80"/>
      <c r="B1295" s="80"/>
      <c r="C1295" s="80"/>
      <c r="D1295" s="80"/>
      <c r="E1295" s="80"/>
      <c r="F1295" s="80"/>
      <c r="G1295" s="80"/>
      <c r="H1295" s="80"/>
    </row>
    <row r="1296" spans="1:8" s="15" customFormat="1">
      <c r="A1296" s="80"/>
      <c r="B1296" s="80"/>
      <c r="C1296" s="80"/>
      <c r="D1296" s="80"/>
      <c r="E1296" s="80"/>
      <c r="F1296" s="80"/>
      <c r="G1296" s="80"/>
      <c r="H1296" s="80"/>
    </row>
    <row r="1297" spans="1:8" s="15" customFormat="1">
      <c r="A1297" s="80"/>
      <c r="B1297" s="80"/>
      <c r="C1297" s="80"/>
      <c r="D1297" s="80"/>
      <c r="E1297" s="80"/>
      <c r="F1297" s="80"/>
      <c r="G1297" s="80"/>
      <c r="H1297" s="80"/>
    </row>
    <row r="1298" spans="1:8" s="15" customFormat="1">
      <c r="A1298" s="80"/>
      <c r="B1298" s="80"/>
      <c r="C1298" s="80"/>
      <c r="D1298" s="80"/>
      <c r="E1298" s="80"/>
      <c r="F1298" s="80"/>
      <c r="G1298" s="80"/>
      <c r="H1298" s="80"/>
    </row>
    <row r="1299" spans="1:8" s="15" customFormat="1">
      <c r="A1299" s="80"/>
      <c r="B1299" s="80"/>
      <c r="C1299" s="80"/>
      <c r="D1299" s="80"/>
      <c r="E1299" s="80"/>
      <c r="F1299" s="80"/>
      <c r="G1299" s="80"/>
      <c r="H1299" s="80"/>
    </row>
    <row r="1300" spans="1:8" s="15" customFormat="1">
      <c r="A1300" s="80"/>
      <c r="B1300" s="80"/>
      <c r="C1300" s="80"/>
      <c r="D1300" s="80"/>
      <c r="E1300" s="80"/>
      <c r="F1300" s="80"/>
      <c r="G1300" s="80"/>
      <c r="H1300" s="80"/>
    </row>
    <row r="1301" spans="1:8" s="15" customFormat="1">
      <c r="A1301" s="80"/>
      <c r="B1301" s="80"/>
      <c r="C1301" s="80"/>
      <c r="D1301" s="80"/>
      <c r="E1301" s="80"/>
      <c r="F1301" s="80"/>
      <c r="G1301" s="80"/>
      <c r="H1301" s="80"/>
    </row>
    <row r="1302" spans="1:8" s="15" customFormat="1">
      <c r="A1302" s="80"/>
      <c r="B1302" s="80"/>
      <c r="C1302" s="80"/>
      <c r="D1302" s="80"/>
      <c r="E1302" s="80"/>
      <c r="F1302" s="80"/>
      <c r="G1302" s="80"/>
      <c r="H1302" s="80"/>
    </row>
    <row r="1303" spans="1:8" s="15" customFormat="1">
      <c r="A1303" s="80"/>
      <c r="B1303" s="80"/>
      <c r="C1303" s="80"/>
      <c r="D1303" s="80"/>
      <c r="E1303" s="80"/>
      <c r="F1303" s="80"/>
      <c r="G1303" s="80"/>
      <c r="H1303" s="80"/>
    </row>
    <row r="1304" spans="1:8" s="15" customFormat="1">
      <c r="A1304" s="80"/>
      <c r="B1304" s="80"/>
      <c r="C1304" s="80"/>
      <c r="D1304" s="80"/>
      <c r="E1304" s="80"/>
      <c r="F1304" s="80"/>
      <c r="G1304" s="80"/>
      <c r="H1304" s="80"/>
    </row>
    <row r="1305" spans="1:8" s="15" customFormat="1">
      <c r="A1305" s="80"/>
      <c r="B1305" s="80"/>
      <c r="C1305" s="80"/>
      <c r="D1305" s="80"/>
      <c r="E1305" s="80"/>
      <c r="F1305" s="80"/>
      <c r="G1305" s="80"/>
      <c r="H1305" s="80"/>
    </row>
    <row r="1306" spans="1:8" s="15" customFormat="1">
      <c r="A1306" s="80"/>
      <c r="B1306" s="80"/>
      <c r="C1306" s="80"/>
      <c r="D1306" s="80"/>
      <c r="E1306" s="80"/>
      <c r="F1306" s="80"/>
      <c r="G1306" s="80"/>
      <c r="H1306" s="80"/>
    </row>
    <row r="1307" spans="1:8" s="15" customFormat="1">
      <c r="A1307" s="80"/>
      <c r="B1307" s="80"/>
      <c r="C1307" s="80"/>
      <c r="D1307" s="80"/>
      <c r="E1307" s="80"/>
      <c r="F1307" s="80"/>
      <c r="G1307" s="80"/>
      <c r="H1307" s="80"/>
    </row>
    <row r="1308" spans="1:8" s="15" customFormat="1">
      <c r="A1308" s="80"/>
      <c r="B1308" s="80"/>
      <c r="C1308" s="80"/>
      <c r="D1308" s="80"/>
      <c r="E1308" s="80"/>
      <c r="F1308" s="80"/>
      <c r="G1308" s="80"/>
      <c r="H1308" s="80"/>
    </row>
    <row r="1309" spans="1:8" s="15" customFormat="1">
      <c r="A1309" s="80"/>
      <c r="B1309" s="80"/>
      <c r="C1309" s="80"/>
      <c r="D1309" s="80"/>
      <c r="E1309" s="80"/>
      <c r="F1309" s="80"/>
      <c r="G1309" s="80"/>
      <c r="H1309" s="80"/>
    </row>
    <row r="1310" spans="1:8" s="15" customFormat="1">
      <c r="A1310" s="80"/>
      <c r="B1310" s="80"/>
      <c r="C1310" s="80"/>
      <c r="D1310" s="80"/>
      <c r="E1310" s="80"/>
      <c r="F1310" s="80"/>
      <c r="G1310" s="80"/>
      <c r="H1310" s="80"/>
    </row>
    <row r="1311" spans="1:8" s="15" customFormat="1">
      <c r="A1311" s="80"/>
      <c r="B1311" s="80"/>
      <c r="C1311" s="80"/>
      <c r="D1311" s="80"/>
      <c r="E1311" s="80"/>
      <c r="F1311" s="80"/>
      <c r="G1311" s="80"/>
      <c r="H1311" s="80"/>
    </row>
    <row r="1312" spans="1:8" s="15" customFormat="1">
      <c r="A1312" s="80"/>
      <c r="B1312" s="80"/>
      <c r="C1312" s="80"/>
      <c r="D1312" s="80"/>
      <c r="E1312" s="80"/>
      <c r="F1312" s="80"/>
      <c r="G1312" s="80"/>
      <c r="H1312" s="80"/>
    </row>
    <row r="1313" spans="1:8" s="15" customFormat="1">
      <c r="A1313" s="80"/>
      <c r="B1313" s="80"/>
      <c r="C1313" s="80"/>
      <c r="D1313" s="80"/>
      <c r="E1313" s="80"/>
      <c r="F1313" s="80"/>
      <c r="G1313" s="80"/>
      <c r="H1313" s="80"/>
    </row>
    <row r="1314" spans="1:8" s="15" customFormat="1">
      <c r="A1314" s="80"/>
      <c r="B1314" s="80"/>
      <c r="C1314" s="80"/>
      <c r="D1314" s="80"/>
      <c r="E1314" s="80"/>
      <c r="F1314" s="80"/>
      <c r="G1314" s="80"/>
      <c r="H1314" s="80"/>
    </row>
    <row r="1315" spans="1:8" s="15" customFormat="1">
      <c r="A1315" s="80"/>
      <c r="B1315" s="80"/>
      <c r="C1315" s="80"/>
      <c r="D1315" s="80"/>
      <c r="E1315" s="80"/>
      <c r="F1315" s="80"/>
      <c r="G1315" s="80"/>
      <c r="H1315" s="80"/>
    </row>
    <row r="1316" spans="1:8" s="15" customFormat="1">
      <c r="A1316" s="80"/>
      <c r="B1316" s="80"/>
      <c r="C1316" s="80"/>
      <c r="D1316" s="80"/>
      <c r="E1316" s="80"/>
      <c r="F1316" s="80"/>
      <c r="G1316" s="80"/>
      <c r="H1316" s="80"/>
    </row>
    <row r="1317" spans="1:8" s="15" customFormat="1">
      <c r="A1317" s="80"/>
      <c r="B1317" s="80"/>
      <c r="C1317" s="80"/>
      <c r="D1317" s="80"/>
      <c r="E1317" s="80"/>
      <c r="F1317" s="80"/>
      <c r="G1317" s="80"/>
      <c r="H1317" s="80"/>
    </row>
    <row r="1318" spans="1:8" s="15" customFormat="1">
      <c r="A1318" s="80"/>
      <c r="B1318" s="80"/>
      <c r="C1318" s="80"/>
      <c r="D1318" s="80"/>
      <c r="E1318" s="80"/>
      <c r="F1318" s="80"/>
      <c r="G1318" s="80"/>
      <c r="H1318" s="80"/>
    </row>
    <row r="1319" spans="1:8" s="15" customFormat="1">
      <c r="A1319" s="80"/>
      <c r="B1319" s="80"/>
      <c r="C1319" s="80"/>
      <c r="D1319" s="80"/>
      <c r="E1319" s="80"/>
      <c r="F1319" s="80"/>
      <c r="G1319" s="80"/>
      <c r="H1319" s="80"/>
    </row>
    <row r="1320" spans="1:8" s="15" customFormat="1">
      <c r="A1320" s="80"/>
      <c r="B1320" s="80"/>
      <c r="C1320" s="80"/>
      <c r="D1320" s="80"/>
      <c r="E1320" s="80"/>
      <c r="F1320" s="80"/>
      <c r="G1320" s="80"/>
      <c r="H1320" s="80"/>
    </row>
    <row r="1321" spans="1:8" s="15" customFormat="1">
      <c r="A1321" s="80"/>
      <c r="B1321" s="80"/>
      <c r="C1321" s="80"/>
      <c r="D1321" s="80"/>
      <c r="E1321" s="80"/>
      <c r="F1321" s="80"/>
      <c r="G1321" s="80"/>
      <c r="H1321" s="80"/>
    </row>
    <row r="1322" spans="1:8" s="15" customFormat="1">
      <c r="A1322" s="80"/>
      <c r="B1322" s="80"/>
      <c r="C1322" s="80"/>
      <c r="D1322" s="80"/>
      <c r="E1322" s="80"/>
      <c r="F1322" s="80"/>
      <c r="G1322" s="80"/>
      <c r="H1322" s="80"/>
    </row>
    <row r="1323" spans="1:8" s="15" customFormat="1">
      <c r="A1323" s="80"/>
      <c r="B1323" s="80"/>
      <c r="C1323" s="80"/>
      <c r="D1323" s="80"/>
      <c r="E1323" s="80"/>
      <c r="F1323" s="80"/>
      <c r="G1323" s="80"/>
      <c r="H1323" s="80"/>
    </row>
    <row r="1324" spans="1:8" s="15" customFormat="1">
      <c r="A1324" s="80"/>
      <c r="B1324" s="80"/>
      <c r="C1324" s="80"/>
      <c r="D1324" s="80"/>
      <c r="E1324" s="80"/>
      <c r="F1324" s="80"/>
      <c r="G1324" s="80"/>
      <c r="H1324" s="80"/>
    </row>
    <row r="1325" spans="1:8" s="15" customFormat="1">
      <c r="A1325" s="80"/>
      <c r="B1325" s="80"/>
      <c r="C1325" s="80"/>
      <c r="D1325" s="80"/>
      <c r="E1325" s="80"/>
      <c r="F1325" s="80"/>
      <c r="G1325" s="80"/>
      <c r="H1325" s="80"/>
    </row>
    <row r="1326" spans="1:8" s="15" customFormat="1">
      <c r="A1326" s="80"/>
      <c r="B1326" s="80"/>
      <c r="C1326" s="80"/>
      <c r="D1326" s="80"/>
      <c r="E1326" s="80"/>
      <c r="F1326" s="80"/>
      <c r="G1326" s="80"/>
      <c r="H1326" s="80"/>
    </row>
    <row r="1327" spans="1:8" s="15" customFormat="1">
      <c r="A1327" s="80"/>
      <c r="B1327" s="80"/>
      <c r="C1327" s="80"/>
      <c r="D1327" s="80"/>
      <c r="E1327" s="80"/>
      <c r="F1327" s="80"/>
      <c r="G1327" s="80"/>
      <c r="H1327" s="80"/>
    </row>
    <row r="1328" spans="1:8" s="15" customFormat="1">
      <c r="A1328" s="80"/>
      <c r="B1328" s="80"/>
      <c r="C1328" s="80"/>
      <c r="D1328" s="80"/>
      <c r="E1328" s="80"/>
      <c r="F1328" s="80"/>
      <c r="G1328" s="80"/>
      <c r="H1328" s="80"/>
    </row>
    <row r="1329" spans="1:8" s="15" customFormat="1">
      <c r="A1329" s="80"/>
      <c r="B1329" s="80"/>
      <c r="C1329" s="80"/>
      <c r="D1329" s="80"/>
      <c r="E1329" s="80"/>
      <c r="F1329" s="80"/>
      <c r="G1329" s="80"/>
      <c r="H1329" s="80"/>
    </row>
    <row r="1330" spans="1:8" s="15" customFormat="1">
      <c r="A1330" s="80"/>
      <c r="B1330" s="80"/>
      <c r="C1330" s="80"/>
      <c r="D1330" s="80"/>
      <c r="E1330" s="80"/>
      <c r="F1330" s="80"/>
      <c r="G1330" s="80"/>
      <c r="H1330" s="80"/>
    </row>
    <row r="1331" spans="1:8" s="15" customFormat="1">
      <c r="A1331" s="80"/>
      <c r="B1331" s="80"/>
      <c r="C1331" s="80"/>
      <c r="D1331" s="80"/>
      <c r="E1331" s="80"/>
      <c r="F1331" s="80"/>
      <c r="G1331" s="80"/>
      <c r="H1331" s="80"/>
    </row>
    <row r="1332" spans="1:8" s="15" customFormat="1">
      <c r="A1332" s="80"/>
      <c r="B1332" s="80"/>
      <c r="C1332" s="80"/>
      <c r="D1332" s="80"/>
      <c r="E1332" s="80"/>
      <c r="F1332" s="80"/>
      <c r="G1332" s="80"/>
      <c r="H1332" s="80"/>
    </row>
    <row r="1333" spans="1:8" s="15" customFormat="1">
      <c r="A1333" s="80"/>
      <c r="B1333" s="80"/>
      <c r="C1333" s="80"/>
      <c r="D1333" s="80"/>
      <c r="E1333" s="80"/>
      <c r="F1333" s="80"/>
      <c r="G1333" s="80"/>
      <c r="H1333" s="80"/>
    </row>
    <row r="1334" spans="1:8" s="15" customFormat="1">
      <c r="A1334" s="80"/>
      <c r="B1334" s="80"/>
      <c r="C1334" s="80"/>
      <c r="D1334" s="80"/>
      <c r="E1334" s="80"/>
      <c r="F1334" s="80"/>
      <c r="G1334" s="80"/>
      <c r="H1334" s="80"/>
    </row>
    <row r="1335" spans="1:8" s="15" customFormat="1">
      <c r="A1335" s="80"/>
      <c r="B1335" s="80"/>
      <c r="C1335" s="80"/>
      <c r="D1335" s="80"/>
      <c r="E1335" s="80"/>
      <c r="F1335" s="80"/>
      <c r="G1335" s="80"/>
      <c r="H1335" s="80"/>
    </row>
    <row r="1336" spans="1:8" s="15" customFormat="1">
      <c r="A1336" s="80"/>
      <c r="B1336" s="80"/>
      <c r="C1336" s="80"/>
      <c r="D1336" s="80"/>
      <c r="E1336" s="80"/>
      <c r="F1336" s="80"/>
      <c r="G1336" s="80"/>
      <c r="H1336" s="80"/>
    </row>
    <row r="1337" spans="1:8" s="15" customFormat="1">
      <c r="A1337" s="80"/>
      <c r="B1337" s="80"/>
      <c r="C1337" s="80"/>
      <c r="D1337" s="80"/>
      <c r="E1337" s="80"/>
      <c r="F1337" s="80"/>
      <c r="G1337" s="80"/>
      <c r="H1337" s="80"/>
    </row>
    <row r="1338" spans="1:8" s="15" customFormat="1">
      <c r="A1338" s="80"/>
      <c r="B1338" s="80"/>
      <c r="C1338" s="80"/>
      <c r="D1338" s="80"/>
      <c r="E1338" s="80"/>
      <c r="F1338" s="80"/>
      <c r="G1338" s="80"/>
      <c r="H1338" s="80"/>
    </row>
    <row r="1339" spans="1:8" s="15" customFormat="1">
      <c r="A1339" s="80"/>
      <c r="B1339" s="80"/>
      <c r="C1339" s="80"/>
      <c r="D1339" s="80"/>
      <c r="E1339" s="80"/>
      <c r="F1339" s="80"/>
      <c r="G1339" s="80"/>
      <c r="H1339" s="80"/>
    </row>
    <row r="1340" spans="1:8" s="15" customFormat="1">
      <c r="A1340" s="80"/>
      <c r="B1340" s="80"/>
      <c r="C1340" s="80"/>
      <c r="D1340" s="80"/>
      <c r="E1340" s="80"/>
      <c r="F1340" s="80"/>
      <c r="G1340" s="80"/>
      <c r="H1340" s="80"/>
    </row>
    <row r="1341" spans="1:8" s="15" customFormat="1">
      <c r="A1341" s="80"/>
      <c r="B1341" s="80"/>
      <c r="C1341" s="80"/>
      <c r="D1341" s="80"/>
      <c r="E1341" s="80"/>
      <c r="F1341" s="80"/>
      <c r="G1341" s="80"/>
      <c r="H1341" s="80"/>
    </row>
    <row r="1342" spans="1:8" s="15" customFormat="1">
      <c r="A1342" s="80"/>
      <c r="B1342" s="80"/>
      <c r="C1342" s="80"/>
      <c r="D1342" s="80"/>
      <c r="E1342" s="80"/>
      <c r="F1342" s="80"/>
      <c r="G1342" s="80"/>
      <c r="H1342" s="80"/>
    </row>
    <row r="1343" spans="1:8" s="15" customFormat="1">
      <c r="A1343" s="80"/>
      <c r="B1343" s="80"/>
      <c r="C1343" s="80"/>
      <c r="D1343" s="80"/>
      <c r="E1343" s="80"/>
      <c r="F1343" s="80"/>
      <c r="G1343" s="80"/>
      <c r="H1343" s="80"/>
    </row>
    <row r="1344" spans="1:8" s="15" customFormat="1">
      <c r="A1344" s="80"/>
      <c r="B1344" s="80"/>
      <c r="C1344" s="80"/>
      <c r="D1344" s="80"/>
      <c r="E1344" s="80"/>
      <c r="F1344" s="80"/>
      <c r="G1344" s="80"/>
      <c r="H1344" s="80"/>
    </row>
    <row r="1345" spans="1:8" s="15" customFormat="1">
      <c r="A1345" s="80"/>
      <c r="B1345" s="80"/>
      <c r="C1345" s="80"/>
      <c r="D1345" s="80"/>
      <c r="E1345" s="80"/>
      <c r="F1345" s="80"/>
      <c r="G1345" s="80"/>
      <c r="H1345" s="80"/>
    </row>
    <row r="1346" spans="1:8" s="15" customFormat="1">
      <c r="A1346" s="80"/>
      <c r="B1346" s="80"/>
      <c r="C1346" s="80"/>
      <c r="D1346" s="80"/>
      <c r="E1346" s="80"/>
      <c r="F1346" s="80"/>
      <c r="G1346" s="80"/>
      <c r="H1346" s="80"/>
    </row>
    <row r="1347" spans="1:8" s="15" customFormat="1">
      <c r="A1347" s="80"/>
      <c r="B1347" s="80"/>
      <c r="C1347" s="80"/>
      <c r="D1347" s="80"/>
      <c r="E1347" s="80"/>
      <c r="F1347" s="80"/>
      <c r="G1347" s="80"/>
      <c r="H1347" s="80"/>
    </row>
    <row r="1348" spans="1:8" s="15" customFormat="1" ht="13.5" customHeight="1">
      <c r="A1348" s="80"/>
      <c r="B1348" s="80"/>
      <c r="C1348" s="80"/>
      <c r="D1348" s="80"/>
      <c r="E1348" s="80"/>
      <c r="F1348" s="80"/>
      <c r="G1348" s="80"/>
      <c r="H1348" s="80"/>
    </row>
    <row r="1349" spans="1:8" s="15" customFormat="1">
      <c r="A1349" s="80"/>
      <c r="B1349" s="80"/>
      <c r="C1349" s="80"/>
      <c r="D1349" s="80"/>
      <c r="E1349" s="80"/>
      <c r="F1349" s="80"/>
      <c r="G1349" s="80"/>
      <c r="H1349" s="80"/>
    </row>
  </sheetData>
  <conditionalFormatting sqref="A18:A998">
    <cfRule type="containsText" dxfId="4" priority="96" stopIfTrue="1" operator="containsText" text="Empty Cell">
      <formula>NOT(ISERROR(SEARCH("Empty Cell",A18)))</formula>
    </cfRule>
  </conditionalFormatting>
  <conditionalFormatting sqref="C18:D77 B27 C79:D999">
    <cfRule type="cellIs" dxfId="3" priority="98" stopIfTrue="1" operator="equal">
      <formula>"ALERT"</formula>
    </cfRule>
  </conditionalFormatting>
  <conditionalFormatting sqref="C1000:D1008">
    <cfRule type="cellIs" dxfId="2" priority="1" stopIfTrue="1" operator="equal">
      <formula>"ALERT"</formula>
    </cfRule>
  </conditionalFormatting>
  <conditionalFormatting sqref="D1:H1001 B1:C65536 D1002 D1003:H65536 F1002:H1002">
    <cfRule type="cellIs" dxfId="1" priority="95" stopIfTrue="1" operator="equal">
      <formula>0</formula>
    </cfRule>
  </conditionalFormatting>
  <conditionalFormatting sqref="F10:F15 B18:H77 D79:H1001 B79:C1007 D1002 F1002:H1002 D1003:H1007">
    <cfRule type="cellIs" dxfId="0" priority="97"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B113"/>
  <sheetViews>
    <sheetView workbookViewId="0">
      <selection activeCell="F16" sqref="F16"/>
    </sheetView>
  </sheetViews>
  <sheetFormatPr defaultRowHeight="15"/>
  <cols>
    <col min="1" max="1" width="15.140625" bestFit="1" customWidth="1"/>
    <col min="2" max="2" width="17.5703125" bestFit="1" customWidth="1"/>
  </cols>
  <sheetData>
    <row r="1" spans="1:2">
      <c r="A1" s="2" t="s">
        <v>946</v>
      </c>
      <c r="B1" s="2" t="s">
        <v>728</v>
      </c>
    </row>
    <row r="2" spans="1:2">
      <c r="A2" s="2" t="s">
        <v>946</v>
      </c>
      <c r="B2" s="2" t="s">
        <v>732</v>
      </c>
    </row>
    <row r="3" spans="1:2">
      <c r="A3" s="2" t="s">
        <v>947</v>
      </c>
      <c r="B3" s="2" t="s">
        <v>735</v>
      </c>
    </row>
    <row r="4" spans="1:2">
      <c r="A4" s="2" t="s">
        <v>947</v>
      </c>
      <c r="B4" s="2" t="s">
        <v>738</v>
      </c>
    </row>
    <row r="5" spans="1:2">
      <c r="A5" s="2" t="s">
        <v>947</v>
      </c>
      <c r="B5" s="2" t="s">
        <v>739</v>
      </c>
    </row>
    <row r="6" spans="1:2">
      <c r="A6" s="2" t="s">
        <v>948</v>
      </c>
      <c r="B6" s="2" t="s">
        <v>741</v>
      </c>
    </row>
    <row r="7" spans="1:2">
      <c r="A7" s="2" t="s">
        <v>949</v>
      </c>
      <c r="B7" s="2" t="s">
        <v>744</v>
      </c>
    </row>
    <row r="8" spans="1:2">
      <c r="A8" s="2" t="s">
        <v>949</v>
      </c>
      <c r="B8" s="2" t="s">
        <v>746</v>
      </c>
    </row>
    <row r="9" spans="1:2">
      <c r="A9" s="2" t="s">
        <v>950</v>
      </c>
      <c r="B9" s="2" t="s">
        <v>747</v>
      </c>
    </row>
    <row r="10" spans="1:2">
      <c r="A10" s="2" t="s">
        <v>951</v>
      </c>
      <c r="B10" s="2" t="s">
        <v>749</v>
      </c>
    </row>
    <row r="11" spans="1:2">
      <c r="A11" s="2" t="s">
        <v>952</v>
      </c>
      <c r="B11" s="2" t="s">
        <v>751</v>
      </c>
    </row>
    <row r="12" spans="1:2">
      <c r="A12" s="2" t="s">
        <v>953</v>
      </c>
      <c r="B12" s="2" t="s">
        <v>754</v>
      </c>
    </row>
    <row r="13" spans="1:2">
      <c r="A13" s="2" t="s">
        <v>954</v>
      </c>
      <c r="B13" s="2" t="s">
        <v>756</v>
      </c>
    </row>
    <row r="14" spans="1:2">
      <c r="A14" s="2" t="s">
        <v>955</v>
      </c>
      <c r="B14" s="2" t="s">
        <v>758</v>
      </c>
    </row>
    <row r="15" spans="1:2">
      <c r="A15" s="2" t="s">
        <v>956</v>
      </c>
      <c r="B15" s="2" t="s">
        <v>761</v>
      </c>
    </row>
    <row r="16" spans="1:2">
      <c r="A16" s="2" t="s">
        <v>956</v>
      </c>
      <c r="B16" s="2" t="s">
        <v>763</v>
      </c>
    </row>
    <row r="17" spans="1:2">
      <c r="A17" s="2" t="s">
        <v>957</v>
      </c>
      <c r="B17" s="2" t="s">
        <v>764</v>
      </c>
    </row>
    <row r="18" spans="1:2">
      <c r="A18" s="2" t="s">
        <v>958</v>
      </c>
      <c r="B18" s="2" t="s">
        <v>765</v>
      </c>
    </row>
    <row r="19" spans="1:2">
      <c r="A19" s="2" t="s">
        <v>958</v>
      </c>
      <c r="B19" s="2" t="s">
        <v>767</v>
      </c>
    </row>
    <row r="20" spans="1:2">
      <c r="A20" s="2" t="s">
        <v>959</v>
      </c>
      <c r="B20" s="2" t="s">
        <v>768</v>
      </c>
    </row>
    <row r="21" spans="1:2">
      <c r="A21" s="2" t="s">
        <v>960</v>
      </c>
      <c r="B21" s="2" t="s">
        <v>771</v>
      </c>
    </row>
    <row r="22" spans="1:2">
      <c r="A22" s="2" t="s">
        <v>961</v>
      </c>
      <c r="B22" s="2" t="s">
        <v>774</v>
      </c>
    </row>
    <row r="23" spans="1:2">
      <c r="A23" s="2" t="s">
        <v>962</v>
      </c>
      <c r="B23" s="2" t="s">
        <v>776</v>
      </c>
    </row>
    <row r="24" spans="1:2">
      <c r="A24" s="2" t="s">
        <v>963</v>
      </c>
      <c r="B24" s="2" t="s">
        <v>779</v>
      </c>
    </row>
    <row r="25" spans="1:2">
      <c r="A25" s="2" t="s">
        <v>964</v>
      </c>
      <c r="B25" s="2" t="s">
        <v>782</v>
      </c>
    </row>
    <row r="26" spans="1:2">
      <c r="A26" s="2" t="s">
        <v>965</v>
      </c>
      <c r="B26" s="2" t="s">
        <v>784</v>
      </c>
    </row>
    <row r="27" spans="1:2">
      <c r="A27" s="2" t="s">
        <v>966</v>
      </c>
      <c r="B27" s="2" t="s">
        <v>785</v>
      </c>
    </row>
    <row r="28" spans="1:2">
      <c r="A28" s="2" t="s">
        <v>967</v>
      </c>
      <c r="B28" s="2" t="s">
        <v>788</v>
      </c>
    </row>
    <row r="29" spans="1:2">
      <c r="A29" s="2" t="s">
        <v>968</v>
      </c>
      <c r="B29" s="2" t="s">
        <v>789</v>
      </c>
    </row>
    <row r="30" spans="1:2">
      <c r="A30" s="2" t="s">
        <v>969</v>
      </c>
      <c r="B30" s="2" t="s">
        <v>791</v>
      </c>
    </row>
    <row r="31" spans="1:2">
      <c r="A31" s="2" t="s">
        <v>970</v>
      </c>
      <c r="B31" s="2" t="s">
        <v>793</v>
      </c>
    </row>
    <row r="32" spans="1:2">
      <c r="A32" s="2" t="s">
        <v>971</v>
      </c>
      <c r="B32" s="2" t="s">
        <v>796</v>
      </c>
    </row>
    <row r="33" spans="1:2">
      <c r="A33" s="2" t="s">
        <v>972</v>
      </c>
      <c r="B33" s="2" t="s">
        <v>798</v>
      </c>
    </row>
    <row r="34" spans="1:2">
      <c r="A34" s="2" t="s">
        <v>973</v>
      </c>
      <c r="B34" s="2" t="s">
        <v>800</v>
      </c>
    </row>
    <row r="35" spans="1:2">
      <c r="A35" s="2" t="s">
        <v>974</v>
      </c>
      <c r="B35" s="2" t="s">
        <v>803</v>
      </c>
    </row>
    <row r="36" spans="1:2">
      <c r="A36" s="2" t="s">
        <v>975</v>
      </c>
      <c r="B36" s="2" t="s">
        <v>805</v>
      </c>
    </row>
    <row r="37" spans="1:2">
      <c r="A37" s="2" t="s">
        <v>976</v>
      </c>
      <c r="B37" s="2" t="s">
        <v>806</v>
      </c>
    </row>
    <row r="38" spans="1:2">
      <c r="A38" s="2" t="s">
        <v>977</v>
      </c>
      <c r="B38" s="2" t="s">
        <v>808</v>
      </c>
    </row>
    <row r="39" spans="1:2">
      <c r="A39" s="2" t="s">
        <v>978</v>
      </c>
      <c r="B39" s="2" t="s">
        <v>810</v>
      </c>
    </row>
    <row r="40" spans="1:2">
      <c r="A40" s="2" t="s">
        <v>979</v>
      </c>
      <c r="B40" s="2" t="s">
        <v>814</v>
      </c>
    </row>
    <row r="41" spans="1:2">
      <c r="A41" s="2" t="s">
        <v>980</v>
      </c>
      <c r="B41" s="2" t="s">
        <v>816</v>
      </c>
    </row>
    <row r="42" spans="1:2">
      <c r="A42" s="2" t="s">
        <v>981</v>
      </c>
      <c r="B42" s="2" t="s">
        <v>817</v>
      </c>
    </row>
    <row r="43" spans="1:2">
      <c r="A43" s="2" t="s">
        <v>982</v>
      </c>
      <c r="B43" s="2" t="s">
        <v>818</v>
      </c>
    </row>
    <row r="44" spans="1:2">
      <c r="A44" s="2" t="s">
        <v>983</v>
      </c>
      <c r="B44" s="2" t="s">
        <v>820</v>
      </c>
    </row>
    <row r="45" spans="1:2">
      <c r="A45" s="2" t="s">
        <v>984</v>
      </c>
      <c r="B45" s="2" t="s">
        <v>821</v>
      </c>
    </row>
    <row r="46" spans="1:2">
      <c r="A46" s="2" t="s">
        <v>985</v>
      </c>
      <c r="B46" s="2" t="s">
        <v>824</v>
      </c>
    </row>
    <row r="47" spans="1:2">
      <c r="A47" s="2" t="s">
        <v>986</v>
      </c>
      <c r="B47" s="2" t="s">
        <v>827</v>
      </c>
    </row>
    <row r="48" spans="1:2">
      <c r="A48" s="2" t="s">
        <v>987</v>
      </c>
      <c r="B48" s="2" t="s">
        <v>830</v>
      </c>
    </row>
    <row r="49" spans="1:2">
      <c r="A49" s="2" t="s">
        <v>988</v>
      </c>
      <c r="B49" s="2" t="s">
        <v>833</v>
      </c>
    </row>
    <row r="50" spans="1:2">
      <c r="A50" s="2" t="s">
        <v>988</v>
      </c>
      <c r="B50" s="2" t="s">
        <v>835</v>
      </c>
    </row>
    <row r="51" spans="1:2">
      <c r="A51" s="2" t="s">
        <v>989</v>
      </c>
      <c r="B51" s="2" t="s">
        <v>836</v>
      </c>
    </row>
    <row r="52" spans="1:2">
      <c r="A52" s="2" t="s">
        <v>837</v>
      </c>
      <c r="B52" s="2" t="s">
        <v>838</v>
      </c>
    </row>
    <row r="53" spans="1:2">
      <c r="A53" s="2" t="s">
        <v>837</v>
      </c>
      <c r="B53" s="2" t="s">
        <v>840</v>
      </c>
    </row>
    <row r="54" spans="1:2">
      <c r="A54" s="2" t="s">
        <v>837</v>
      </c>
      <c r="B54" s="2" t="s">
        <v>841</v>
      </c>
    </row>
    <row r="55" spans="1:2">
      <c r="A55" s="2" t="s">
        <v>837</v>
      </c>
      <c r="B55" s="2" t="s">
        <v>842</v>
      </c>
    </row>
    <row r="56" spans="1:2">
      <c r="A56" s="2" t="s">
        <v>990</v>
      </c>
      <c r="B56" s="2" t="s">
        <v>844</v>
      </c>
    </row>
    <row r="57" spans="1:2">
      <c r="A57" s="2" t="s">
        <v>991</v>
      </c>
      <c r="B57" s="2" t="s">
        <v>847</v>
      </c>
    </row>
    <row r="58" spans="1:2">
      <c r="A58" s="2" t="s">
        <v>992</v>
      </c>
      <c r="B58" s="2" t="s">
        <v>851</v>
      </c>
    </row>
    <row r="59" spans="1:2">
      <c r="A59" s="2" t="s">
        <v>993</v>
      </c>
      <c r="B59" s="2" t="s">
        <v>854</v>
      </c>
    </row>
    <row r="60" spans="1:2">
      <c r="A60" s="2" t="s">
        <v>994</v>
      </c>
      <c r="B60" s="2" t="s">
        <v>858</v>
      </c>
    </row>
    <row r="61" spans="1:2">
      <c r="A61" s="2" t="s">
        <v>995</v>
      </c>
      <c r="B61" s="2" t="s">
        <v>860</v>
      </c>
    </row>
    <row r="62" spans="1:2">
      <c r="A62" s="2" t="s">
        <v>996</v>
      </c>
      <c r="B62" s="2" t="s">
        <v>862</v>
      </c>
    </row>
    <row r="63" spans="1:2">
      <c r="A63" s="2" t="s">
        <v>997</v>
      </c>
      <c r="B63" s="2" t="s">
        <v>864</v>
      </c>
    </row>
    <row r="64" spans="1:2">
      <c r="A64" s="2" t="s">
        <v>998</v>
      </c>
      <c r="B64" s="2" t="s">
        <v>866</v>
      </c>
    </row>
    <row r="65" spans="1:2">
      <c r="A65" s="2" t="s">
        <v>999</v>
      </c>
      <c r="B65" s="2" t="s">
        <v>868</v>
      </c>
    </row>
    <row r="66" spans="1:2">
      <c r="A66" s="2" t="s">
        <v>1000</v>
      </c>
      <c r="B66" s="2" t="s">
        <v>869</v>
      </c>
    </row>
    <row r="67" spans="1:2">
      <c r="A67" s="2" t="s">
        <v>1001</v>
      </c>
      <c r="B67" s="2" t="s">
        <v>871</v>
      </c>
    </row>
    <row r="68" spans="1:2">
      <c r="A68" s="2" t="s">
        <v>1002</v>
      </c>
      <c r="B68" s="2" t="s">
        <v>873</v>
      </c>
    </row>
    <row r="69" spans="1:2">
      <c r="A69" s="2" t="s">
        <v>1003</v>
      </c>
      <c r="B69" s="2" t="s">
        <v>874</v>
      </c>
    </row>
    <row r="70" spans="1:2">
      <c r="A70" s="2" t="s">
        <v>1004</v>
      </c>
      <c r="B70" s="2" t="s">
        <v>876</v>
      </c>
    </row>
    <row r="71" spans="1:2">
      <c r="A71" s="2" t="s">
        <v>1005</v>
      </c>
      <c r="B71" s="2" t="s">
        <v>878</v>
      </c>
    </row>
    <row r="72" spans="1:2">
      <c r="A72" s="2" t="s">
        <v>1006</v>
      </c>
      <c r="B72" s="2" t="s">
        <v>879</v>
      </c>
    </row>
    <row r="73" spans="1:2">
      <c r="A73" s="2" t="s">
        <v>1007</v>
      </c>
      <c r="B73" s="2" t="s">
        <v>881</v>
      </c>
    </row>
    <row r="74" spans="1:2">
      <c r="A74" s="2" t="s">
        <v>1008</v>
      </c>
      <c r="B74" s="2" t="s">
        <v>883</v>
      </c>
    </row>
    <row r="75" spans="1:2">
      <c r="A75" s="2" t="s">
        <v>1009</v>
      </c>
      <c r="B75" s="2" t="s">
        <v>885</v>
      </c>
    </row>
    <row r="76" spans="1:2">
      <c r="A76" s="2" t="s">
        <v>1010</v>
      </c>
      <c r="B76" s="2" t="s">
        <v>887</v>
      </c>
    </row>
    <row r="77" spans="1:2">
      <c r="A77" s="2" t="s">
        <v>1011</v>
      </c>
      <c r="B77" s="2" t="s">
        <v>888</v>
      </c>
    </row>
    <row r="78" spans="1:2">
      <c r="A78" s="2" t="s">
        <v>1011</v>
      </c>
      <c r="B78" s="2" t="s">
        <v>889</v>
      </c>
    </row>
    <row r="79" spans="1:2">
      <c r="A79" s="2" t="s">
        <v>1012</v>
      </c>
      <c r="B79" s="2" t="s">
        <v>890</v>
      </c>
    </row>
    <row r="80" spans="1:2">
      <c r="A80" s="2" t="s">
        <v>1013</v>
      </c>
      <c r="B80" s="2" t="s">
        <v>892</v>
      </c>
    </row>
    <row r="81" spans="1:2">
      <c r="A81" s="2" t="s">
        <v>1014</v>
      </c>
      <c r="B81" s="2" t="s">
        <v>894</v>
      </c>
    </row>
    <row r="82" spans="1:2">
      <c r="A82" s="2" t="s">
        <v>1014</v>
      </c>
      <c r="B82" s="2" t="s">
        <v>895</v>
      </c>
    </row>
    <row r="83" spans="1:2">
      <c r="A83" s="2" t="s">
        <v>1014</v>
      </c>
      <c r="B83" s="2" t="s">
        <v>896</v>
      </c>
    </row>
    <row r="84" spans="1:2">
      <c r="A84" s="2" t="s">
        <v>1014</v>
      </c>
      <c r="B84" s="2" t="s">
        <v>897</v>
      </c>
    </row>
    <row r="85" spans="1:2">
      <c r="A85" s="2" t="s">
        <v>1014</v>
      </c>
      <c r="B85" s="2" t="s">
        <v>898</v>
      </c>
    </row>
    <row r="86" spans="1:2">
      <c r="A86" s="2" t="s">
        <v>1015</v>
      </c>
      <c r="B86" s="2" t="s">
        <v>899</v>
      </c>
    </row>
    <row r="87" spans="1:2">
      <c r="A87" s="2" t="s">
        <v>1016</v>
      </c>
      <c r="B87" s="2" t="s">
        <v>900</v>
      </c>
    </row>
    <row r="88" spans="1:2">
      <c r="A88" s="2" t="s">
        <v>1017</v>
      </c>
      <c r="B88" s="2" t="s">
        <v>902</v>
      </c>
    </row>
    <row r="89" spans="1:2">
      <c r="A89" s="2" t="s">
        <v>1018</v>
      </c>
      <c r="B89" s="2" t="s">
        <v>904</v>
      </c>
    </row>
    <row r="90" spans="1:2">
      <c r="A90" s="2" t="s">
        <v>1019</v>
      </c>
      <c r="B90" s="2" t="s">
        <v>905</v>
      </c>
    </row>
    <row r="91" spans="1:2">
      <c r="A91" s="2" t="s">
        <v>1020</v>
      </c>
      <c r="B91" s="2" t="s">
        <v>906</v>
      </c>
    </row>
    <row r="92" spans="1:2">
      <c r="A92" s="2" t="s">
        <v>1021</v>
      </c>
      <c r="B92" s="2" t="s">
        <v>907</v>
      </c>
    </row>
    <row r="93" spans="1:2">
      <c r="A93" s="2" t="s">
        <v>1022</v>
      </c>
      <c r="B93" s="2" t="s">
        <v>909</v>
      </c>
    </row>
    <row r="94" spans="1:2">
      <c r="A94" s="2" t="s">
        <v>1023</v>
      </c>
      <c r="B94" s="2" t="s">
        <v>912</v>
      </c>
    </row>
    <row r="95" spans="1:2">
      <c r="A95" s="2" t="s">
        <v>1024</v>
      </c>
      <c r="B95" s="2" t="s">
        <v>914</v>
      </c>
    </row>
    <row r="96" spans="1:2">
      <c r="A96" s="2" t="s">
        <v>1025</v>
      </c>
      <c r="B96" s="2" t="s">
        <v>915</v>
      </c>
    </row>
    <row r="97" spans="1:2">
      <c r="A97" s="2" t="s">
        <v>1026</v>
      </c>
      <c r="B97" s="2" t="s">
        <v>916</v>
      </c>
    </row>
    <row r="98" spans="1:2">
      <c r="A98" s="2" t="s">
        <v>1027</v>
      </c>
      <c r="B98" s="2" t="s">
        <v>918</v>
      </c>
    </row>
    <row r="99" spans="1:2">
      <c r="A99" s="2" t="s">
        <v>1028</v>
      </c>
      <c r="B99" s="2" t="s">
        <v>920</v>
      </c>
    </row>
    <row r="100" spans="1:2">
      <c r="A100" s="2" t="s">
        <v>1029</v>
      </c>
      <c r="B100" s="2" t="s">
        <v>921</v>
      </c>
    </row>
    <row r="101" spans="1:2">
      <c r="A101" s="2" t="s">
        <v>1030</v>
      </c>
      <c r="B101" s="2" t="s">
        <v>922</v>
      </c>
    </row>
    <row r="102" spans="1:2">
      <c r="A102" s="2" t="s">
        <v>1031</v>
      </c>
      <c r="B102" s="2" t="s">
        <v>923</v>
      </c>
    </row>
    <row r="103" spans="1:2">
      <c r="A103" s="2" t="s">
        <v>1032</v>
      </c>
      <c r="B103" s="2" t="s">
        <v>925</v>
      </c>
    </row>
    <row r="104" spans="1:2">
      <c r="A104" s="2" t="s">
        <v>1033</v>
      </c>
      <c r="B104" s="2" t="s">
        <v>927</v>
      </c>
    </row>
    <row r="105" spans="1:2">
      <c r="A105" s="2" t="s">
        <v>1034</v>
      </c>
      <c r="B105" s="2" t="s">
        <v>930</v>
      </c>
    </row>
    <row r="106" spans="1:2">
      <c r="A106" s="2" t="s">
        <v>1034</v>
      </c>
      <c r="B106" s="2" t="s">
        <v>932</v>
      </c>
    </row>
    <row r="107" spans="1:2">
      <c r="A107" s="2" t="s">
        <v>1035</v>
      </c>
      <c r="B107" s="2" t="s">
        <v>933</v>
      </c>
    </row>
    <row r="108" spans="1:2">
      <c r="A108" s="2" t="s">
        <v>1035</v>
      </c>
      <c r="B108" s="2" t="s">
        <v>934</v>
      </c>
    </row>
    <row r="109" spans="1:2">
      <c r="A109" s="2" t="s">
        <v>1036</v>
      </c>
      <c r="B109" s="2" t="s">
        <v>936</v>
      </c>
    </row>
    <row r="110" spans="1:2">
      <c r="A110" s="2" t="s">
        <v>1037</v>
      </c>
      <c r="B110" s="2" t="s">
        <v>938</v>
      </c>
    </row>
    <row r="111" spans="1:2">
      <c r="A111" s="2" t="s">
        <v>1038</v>
      </c>
      <c r="B111" s="2" t="s">
        <v>940</v>
      </c>
    </row>
    <row r="112" spans="1:2">
      <c r="A112" s="2" t="s">
        <v>1039</v>
      </c>
      <c r="B112" s="2" t="s">
        <v>942</v>
      </c>
    </row>
    <row r="113" spans="1:2">
      <c r="A113" s="2" t="s">
        <v>1040</v>
      </c>
      <c r="B113" s="2" t="s">
        <v>944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190</v>
      </c>
    </row>
    <row r="6" spans="2:2">
      <c r="B6" s="2" t="s">
        <v>191</v>
      </c>
    </row>
    <row r="7" spans="2:2">
      <c r="B7" s="2" t="s">
        <v>192</v>
      </c>
    </row>
    <row r="8" spans="2:2">
      <c r="B8" s="2" t="s">
        <v>193</v>
      </c>
    </row>
    <row r="9" spans="2:2">
      <c r="B9" s="2" t="s">
        <v>194</v>
      </c>
    </row>
    <row r="10" spans="2:2">
      <c r="B10" s="2" t="s">
        <v>11</v>
      </c>
    </row>
    <row r="11" spans="2:2" ht="15" customHeight="1">
      <c r="B11" s="2" t="s">
        <v>12</v>
      </c>
    </row>
    <row r="12" spans="2:2">
      <c r="B12" s="2" t="s">
        <v>190</v>
      </c>
    </row>
    <row r="13" spans="2:2">
      <c r="B13" s="2" t="s">
        <v>191</v>
      </c>
    </row>
    <row r="14" spans="2:2">
      <c r="B14" s="2" t="s">
        <v>195</v>
      </c>
    </row>
    <row r="15" spans="2:2" ht="15" customHeight="1">
      <c r="B15" s="2" t="s">
        <v>196</v>
      </c>
    </row>
    <row r="16" spans="2:2">
      <c r="B16" s="2" t="s">
        <v>194</v>
      </c>
    </row>
    <row r="17" spans="2:8">
      <c r="B17" s="2" t="s">
        <v>11</v>
      </c>
    </row>
    <row r="18" spans="2:8">
      <c r="B18" s="2" t="s">
        <v>197</v>
      </c>
    </row>
    <row r="19" spans="2:8">
      <c r="B19" s="2" t="s">
        <v>198</v>
      </c>
    </row>
    <row r="20" spans="2:8">
      <c r="B20" s="2" t="s">
        <v>199</v>
      </c>
      <c r="C20" s="2">
        <v>32585</v>
      </c>
    </row>
    <row r="21" spans="2:8">
      <c r="B21" s="2" t="s">
        <v>16</v>
      </c>
      <c r="C21" s="2" t="s">
        <v>200</v>
      </c>
    </row>
    <row r="22" spans="2:8">
      <c r="B22" s="2" t="s">
        <v>201</v>
      </c>
      <c r="C22" s="2" t="s">
        <v>19</v>
      </c>
    </row>
    <row r="23" spans="2:8">
      <c r="B23" s="2" t="s">
        <v>202</v>
      </c>
      <c r="C23" s="2" t="s">
        <v>203</v>
      </c>
      <c r="D23" s="2" t="s">
        <v>204</v>
      </c>
      <c r="E23" s="2" t="s">
        <v>205</v>
      </c>
      <c r="F23" s="2" t="s">
        <v>173</v>
      </c>
      <c r="G23" s="2" t="s">
        <v>206</v>
      </c>
      <c r="H23" s="2" t="s">
        <v>26</v>
      </c>
    </row>
    <row r="24" spans="2:8">
      <c r="B24" s="2">
        <v>2</v>
      </c>
      <c r="C24" s="2" t="s">
        <v>207</v>
      </c>
      <c r="D24" s="2" t="s">
        <v>208</v>
      </c>
      <c r="E24" s="2" t="s">
        <v>30</v>
      </c>
      <c r="F24" s="2" t="s">
        <v>209</v>
      </c>
      <c r="G24" s="2">
        <v>70.52</v>
      </c>
      <c r="H24" s="2">
        <v>141.04</v>
      </c>
    </row>
    <row r="25" spans="2:8">
      <c r="B25" s="2">
        <v>3</v>
      </c>
      <c r="C25" s="2" t="s">
        <v>210</v>
      </c>
      <c r="D25" s="2" t="s">
        <v>211</v>
      </c>
      <c r="E25" s="2" t="s">
        <v>31</v>
      </c>
      <c r="F25" s="2" t="s">
        <v>212</v>
      </c>
      <c r="G25" s="2">
        <v>9.2200000000000006</v>
      </c>
      <c r="H25" s="2">
        <v>27.66</v>
      </c>
    </row>
    <row r="26" spans="2:8">
      <c r="B26" s="2">
        <v>20</v>
      </c>
      <c r="C26" s="2" t="s">
        <v>213</v>
      </c>
      <c r="D26" s="2" t="s">
        <v>32</v>
      </c>
      <c r="E26" s="2" t="s">
        <v>214</v>
      </c>
      <c r="F26" s="2" t="s">
        <v>215</v>
      </c>
      <c r="G26" s="2">
        <v>1.58</v>
      </c>
      <c r="H26" s="2">
        <v>31.6</v>
      </c>
    </row>
    <row r="27" spans="2:8">
      <c r="B27" s="2">
        <v>20</v>
      </c>
      <c r="C27" s="2" t="s">
        <v>213</v>
      </c>
      <c r="D27" s="2" t="s">
        <v>32</v>
      </c>
      <c r="E27" s="2" t="s">
        <v>216</v>
      </c>
      <c r="F27" s="2" t="s">
        <v>215</v>
      </c>
      <c r="G27" s="2">
        <v>1.58</v>
      </c>
      <c r="H27" s="2">
        <v>31.6</v>
      </c>
    </row>
    <row r="28" spans="2:8">
      <c r="B28" s="2">
        <v>20</v>
      </c>
      <c r="C28" s="2" t="s">
        <v>213</v>
      </c>
      <c r="D28" s="2" t="s">
        <v>32</v>
      </c>
      <c r="E28" s="2" t="s">
        <v>217</v>
      </c>
      <c r="F28" s="2" t="s">
        <v>215</v>
      </c>
      <c r="G28" s="2">
        <v>1.58</v>
      </c>
      <c r="H28" s="2">
        <v>31.6</v>
      </c>
    </row>
    <row r="29" spans="2:8">
      <c r="B29" s="2">
        <v>20</v>
      </c>
      <c r="C29" s="2" t="s">
        <v>213</v>
      </c>
      <c r="D29" s="2" t="s">
        <v>32</v>
      </c>
      <c r="E29" s="2" t="s">
        <v>218</v>
      </c>
      <c r="F29" s="2" t="s">
        <v>215</v>
      </c>
      <c r="G29" s="2">
        <v>1.58</v>
      </c>
      <c r="H29" s="2">
        <v>31.6</v>
      </c>
    </row>
    <row r="30" spans="2:8">
      <c r="B30" s="2">
        <v>30</v>
      </c>
      <c r="C30" s="2" t="s">
        <v>219</v>
      </c>
      <c r="D30" s="2" t="s">
        <v>31</v>
      </c>
      <c r="F30" s="2" t="s">
        <v>220</v>
      </c>
      <c r="G30" s="2">
        <v>0.85</v>
      </c>
      <c r="H30" s="2">
        <v>25.5</v>
      </c>
    </row>
    <row r="31" spans="2:8">
      <c r="B31" s="2">
        <v>10</v>
      </c>
      <c r="C31" s="2" t="s">
        <v>221</v>
      </c>
      <c r="D31" s="2" t="s">
        <v>222</v>
      </c>
      <c r="F31" s="2" t="s">
        <v>223</v>
      </c>
      <c r="G31" s="2">
        <v>24.9</v>
      </c>
      <c r="H31" s="2">
        <v>249</v>
      </c>
    </row>
    <row r="32" spans="2:8">
      <c r="B32" s="2">
        <v>10</v>
      </c>
      <c r="C32" s="2" t="s">
        <v>221</v>
      </c>
      <c r="D32" s="2" t="s">
        <v>224</v>
      </c>
      <c r="F32" s="2" t="s">
        <v>223</v>
      </c>
      <c r="G32" s="2">
        <v>26.37</v>
      </c>
      <c r="H32" s="2">
        <v>263.7</v>
      </c>
    </row>
    <row r="33" spans="2:8">
      <c r="B33" s="2">
        <v>20</v>
      </c>
      <c r="C33" s="2" t="s">
        <v>225</v>
      </c>
      <c r="D33" s="2" t="s">
        <v>30</v>
      </c>
      <c r="F33" s="2" t="s">
        <v>226</v>
      </c>
      <c r="G33" s="2">
        <v>20.28</v>
      </c>
      <c r="H33" s="2">
        <v>405.6</v>
      </c>
    </row>
    <row r="34" spans="2:8">
      <c r="B34" s="2">
        <v>40</v>
      </c>
      <c r="C34" s="2" t="s">
        <v>225</v>
      </c>
      <c r="D34" s="2" t="s">
        <v>31</v>
      </c>
      <c r="F34" s="2" t="s">
        <v>226</v>
      </c>
      <c r="G34" s="2">
        <v>25.07</v>
      </c>
      <c r="H34" s="95">
        <v>1002.8</v>
      </c>
    </row>
    <row r="35" spans="2:8">
      <c r="B35" s="2">
        <v>20</v>
      </c>
      <c r="C35" s="2" t="s">
        <v>225</v>
      </c>
      <c r="D35" s="2" t="s">
        <v>32</v>
      </c>
      <c r="F35" s="2" t="s">
        <v>226</v>
      </c>
      <c r="G35" s="2">
        <v>30.75</v>
      </c>
      <c r="H35" s="2">
        <v>615</v>
      </c>
    </row>
    <row r="36" spans="2:8">
      <c r="B36" s="2">
        <v>3</v>
      </c>
      <c r="C36" s="2" t="s">
        <v>227</v>
      </c>
      <c r="F36" s="2" t="s">
        <v>228</v>
      </c>
      <c r="G36" s="2">
        <v>155.41999999999999</v>
      </c>
      <c r="H36" s="2">
        <v>466.26</v>
      </c>
    </row>
    <row r="37" spans="2:8">
      <c r="B37" s="2">
        <v>8</v>
      </c>
      <c r="C37" s="2" t="s">
        <v>229</v>
      </c>
      <c r="D37" s="2" t="s">
        <v>230</v>
      </c>
      <c r="F37" s="2" t="s">
        <v>231</v>
      </c>
      <c r="G37" s="2">
        <v>18.13</v>
      </c>
      <c r="H37" s="2">
        <v>145.04</v>
      </c>
    </row>
    <row r="38" spans="2:8">
      <c r="B38" s="2">
        <v>2</v>
      </c>
      <c r="C38" s="2" t="s">
        <v>229</v>
      </c>
      <c r="D38" s="2" t="s">
        <v>232</v>
      </c>
      <c r="F38" s="2" t="s">
        <v>231</v>
      </c>
      <c r="G38" s="2">
        <v>19.52</v>
      </c>
      <c r="H38" s="2">
        <v>39.04</v>
      </c>
    </row>
    <row r="39" spans="2:8">
      <c r="B39" s="2">
        <v>3</v>
      </c>
      <c r="C39" s="2" t="s">
        <v>229</v>
      </c>
      <c r="D39" s="2" t="s">
        <v>233</v>
      </c>
      <c r="F39" s="2" t="s">
        <v>231</v>
      </c>
      <c r="G39" s="2">
        <v>21.3</v>
      </c>
      <c r="H39" s="2">
        <v>63.9</v>
      </c>
    </row>
    <row r="40" spans="2:8">
      <c r="B40" s="2">
        <v>2</v>
      </c>
      <c r="C40" s="2" t="s">
        <v>229</v>
      </c>
      <c r="D40" s="2" t="s">
        <v>234</v>
      </c>
      <c r="F40" s="2" t="s">
        <v>231</v>
      </c>
      <c r="G40" s="2">
        <v>18.829999999999998</v>
      </c>
      <c r="H40" s="2">
        <v>37.659999999999997</v>
      </c>
    </row>
    <row r="41" spans="2:8">
      <c r="B41" s="2">
        <v>6</v>
      </c>
      <c r="C41" s="2" t="s">
        <v>229</v>
      </c>
      <c r="D41" s="2" t="s">
        <v>235</v>
      </c>
      <c r="F41" s="2" t="s">
        <v>231</v>
      </c>
      <c r="G41" s="2">
        <v>20.22</v>
      </c>
      <c r="H41" s="2">
        <v>121.32</v>
      </c>
    </row>
    <row r="42" spans="2:8">
      <c r="B42" s="2">
        <v>7</v>
      </c>
      <c r="C42" s="2" t="s">
        <v>229</v>
      </c>
      <c r="D42" s="2" t="s">
        <v>236</v>
      </c>
      <c r="F42" s="2" t="s">
        <v>231</v>
      </c>
      <c r="G42" s="2">
        <v>22</v>
      </c>
      <c r="H42" s="2">
        <v>154</v>
      </c>
    </row>
    <row r="43" spans="2:8">
      <c r="B43" s="2">
        <v>10</v>
      </c>
      <c r="C43" s="2" t="s">
        <v>229</v>
      </c>
      <c r="D43" s="2" t="s">
        <v>237</v>
      </c>
      <c r="F43" s="2" t="s">
        <v>231</v>
      </c>
      <c r="G43" s="2">
        <v>19.48</v>
      </c>
      <c r="H43" s="2">
        <v>194.8</v>
      </c>
    </row>
    <row r="44" spans="2:8">
      <c r="B44" s="2">
        <v>8</v>
      </c>
      <c r="C44" s="2" t="s">
        <v>229</v>
      </c>
      <c r="D44" s="2" t="s">
        <v>238</v>
      </c>
      <c r="F44" s="2" t="s">
        <v>231</v>
      </c>
      <c r="G44" s="2">
        <v>20.88</v>
      </c>
      <c r="H44" s="2">
        <v>167.04</v>
      </c>
    </row>
    <row r="45" spans="2:8">
      <c r="B45" s="2">
        <v>9</v>
      </c>
      <c r="C45" s="2" t="s">
        <v>229</v>
      </c>
      <c r="D45" s="2" t="s">
        <v>239</v>
      </c>
      <c r="F45" s="2" t="s">
        <v>231</v>
      </c>
      <c r="G45" s="2">
        <v>22.66</v>
      </c>
      <c r="H45" s="2">
        <v>203.94</v>
      </c>
    </row>
    <row r="46" spans="2:8">
      <c r="B46" s="2">
        <v>1</v>
      </c>
      <c r="C46" s="2" t="s">
        <v>240</v>
      </c>
      <c r="D46" s="2" t="s">
        <v>32</v>
      </c>
      <c r="E46" s="2" t="s">
        <v>112</v>
      </c>
      <c r="F46" s="2" t="s">
        <v>241</v>
      </c>
      <c r="G46" s="2">
        <v>2.64</v>
      </c>
      <c r="H46" s="2">
        <v>2.64</v>
      </c>
    </row>
    <row r="47" spans="2:8">
      <c r="B47" s="2">
        <v>1</v>
      </c>
      <c r="C47" s="2" t="s">
        <v>240</v>
      </c>
      <c r="D47" s="2" t="s">
        <v>32</v>
      </c>
      <c r="E47" s="2" t="s">
        <v>214</v>
      </c>
      <c r="F47" s="2" t="s">
        <v>241</v>
      </c>
      <c r="G47" s="2">
        <v>2.64</v>
      </c>
      <c r="H47" s="2">
        <v>2.64</v>
      </c>
    </row>
    <row r="48" spans="2:8">
      <c r="B48" s="2">
        <v>1</v>
      </c>
      <c r="C48" s="2" t="s">
        <v>240</v>
      </c>
      <c r="D48" s="2" t="s">
        <v>32</v>
      </c>
      <c r="E48" s="2" t="s">
        <v>216</v>
      </c>
      <c r="F48" s="2" t="s">
        <v>241</v>
      </c>
      <c r="G48" s="2">
        <v>2.64</v>
      </c>
      <c r="H48" s="2">
        <v>2.64</v>
      </c>
    </row>
    <row r="49" spans="2:8">
      <c r="B49" s="2">
        <v>1</v>
      </c>
      <c r="C49" s="2" t="s">
        <v>240</v>
      </c>
      <c r="D49" s="2" t="s">
        <v>32</v>
      </c>
      <c r="E49" s="2" t="s">
        <v>217</v>
      </c>
      <c r="F49" s="2" t="s">
        <v>241</v>
      </c>
      <c r="G49" s="2">
        <v>2.64</v>
      </c>
      <c r="H49" s="2">
        <v>2.64</v>
      </c>
    </row>
    <row r="50" spans="2:8">
      <c r="B50" s="2">
        <v>20</v>
      </c>
      <c r="C50" s="2" t="s">
        <v>242</v>
      </c>
      <c r="D50" s="2" t="s">
        <v>243</v>
      </c>
      <c r="F50" s="2" t="s">
        <v>244</v>
      </c>
      <c r="G50" s="2">
        <v>5.37</v>
      </c>
      <c r="H50" s="2">
        <v>107.4</v>
      </c>
    </row>
    <row r="51" spans="2:8">
      <c r="B51" s="2">
        <v>1</v>
      </c>
      <c r="C51" s="2" t="s">
        <v>245</v>
      </c>
      <c r="D51" s="2" t="s">
        <v>246</v>
      </c>
      <c r="E51" s="2" t="s">
        <v>218</v>
      </c>
      <c r="F51" s="2" t="s">
        <v>247</v>
      </c>
      <c r="G51" s="2">
        <v>27.52</v>
      </c>
      <c r="H51" s="2">
        <v>27.52</v>
      </c>
    </row>
    <row r="52" spans="2:8">
      <c r="B52" s="2">
        <v>1</v>
      </c>
      <c r="C52" s="2" t="s">
        <v>245</v>
      </c>
      <c r="D52" s="2" t="s">
        <v>248</v>
      </c>
      <c r="E52" s="2" t="s">
        <v>214</v>
      </c>
      <c r="F52" s="2" t="s">
        <v>247</v>
      </c>
      <c r="G52" s="2">
        <v>251.15</v>
      </c>
      <c r="H52" s="2">
        <v>251.15</v>
      </c>
    </row>
    <row r="53" spans="2:8">
      <c r="B53" s="2">
        <v>20</v>
      </c>
      <c r="C53" s="2" t="s">
        <v>249</v>
      </c>
      <c r="D53" s="2" t="s">
        <v>42</v>
      </c>
      <c r="F53" s="2" t="s">
        <v>250</v>
      </c>
      <c r="G53" s="2">
        <v>0.34</v>
      </c>
      <c r="H53" s="2">
        <v>6.8</v>
      </c>
    </row>
    <row r="54" spans="2:8">
      <c r="B54" s="2">
        <v>10</v>
      </c>
      <c r="C54" s="2" t="s">
        <v>251</v>
      </c>
      <c r="D54" s="2" t="s">
        <v>243</v>
      </c>
      <c r="F54" s="2" t="s">
        <v>252</v>
      </c>
      <c r="G54" s="2">
        <v>1.01</v>
      </c>
      <c r="H54" s="2">
        <v>10.1</v>
      </c>
    </row>
    <row r="55" spans="2:8">
      <c r="B55" s="2">
        <v>5</v>
      </c>
      <c r="C55" s="2" t="s">
        <v>253</v>
      </c>
      <c r="D55" s="2" t="s">
        <v>112</v>
      </c>
      <c r="F55" s="2" t="s">
        <v>254</v>
      </c>
      <c r="G55" s="2">
        <v>1.29</v>
      </c>
      <c r="H55" s="2">
        <v>6.45</v>
      </c>
    </row>
    <row r="56" spans="2:8">
      <c r="B56" s="2">
        <v>5</v>
      </c>
      <c r="C56" s="2" t="s">
        <v>253</v>
      </c>
      <c r="D56" s="2" t="s">
        <v>214</v>
      </c>
      <c r="F56" s="2" t="s">
        <v>254</v>
      </c>
      <c r="G56" s="2">
        <v>1.29</v>
      </c>
      <c r="H56" s="2">
        <v>6.45</v>
      </c>
    </row>
    <row r="57" spans="2:8">
      <c r="B57" s="2">
        <v>2</v>
      </c>
      <c r="C57" s="2" t="s">
        <v>255</v>
      </c>
      <c r="F57" s="2" t="s">
        <v>256</v>
      </c>
      <c r="G57" s="2">
        <v>28.26</v>
      </c>
      <c r="H57" s="2">
        <v>56.52</v>
      </c>
    </row>
    <row r="58" spans="2:8">
      <c r="B58" s="2">
        <v>2</v>
      </c>
      <c r="C58" s="2" t="s">
        <v>257</v>
      </c>
      <c r="F58" s="2" t="s">
        <v>258</v>
      </c>
      <c r="G58" s="2">
        <v>30.09</v>
      </c>
      <c r="H58" s="2">
        <v>60.18</v>
      </c>
    </row>
    <row r="59" spans="2:8">
      <c r="F59" s="2" t="s">
        <v>259</v>
      </c>
      <c r="G59" s="95">
        <v>4992.83</v>
      </c>
    </row>
    <row r="60" spans="2:8">
      <c r="F60" s="2" t="s">
        <v>260</v>
      </c>
      <c r="G60" s="2">
        <v>624.1</v>
      </c>
    </row>
    <row r="61" spans="2:8">
      <c r="F61" s="2" t="s">
        <v>261</v>
      </c>
      <c r="G61" s="95">
        <v>4368.7299999999996</v>
      </c>
    </row>
    <row r="62" spans="2:8">
      <c r="F62" s="2" t="s">
        <v>262</v>
      </c>
      <c r="G62" s="2" t="s">
        <v>170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281</v>
      </c>
    </row>
    <row r="6" spans="2:2">
      <c r="B6" s="2" t="s">
        <v>282</v>
      </c>
    </row>
    <row r="7" spans="2:2">
      <c r="B7" s="2" t="s">
        <v>283</v>
      </c>
    </row>
    <row r="8" spans="2:2">
      <c r="B8" s="2" t="s">
        <v>284</v>
      </c>
    </row>
    <row r="10" spans="2:2">
      <c r="B10" s="2" t="s">
        <v>11</v>
      </c>
    </row>
    <row r="11" spans="2:2" ht="15" customHeight="1">
      <c r="B11" s="2" t="s">
        <v>12</v>
      </c>
    </row>
    <row r="12" spans="2:2">
      <c r="B12" s="2" t="s">
        <v>281</v>
      </c>
    </row>
    <row r="13" spans="2:2">
      <c r="B13" s="2" t="s">
        <v>282</v>
      </c>
    </row>
    <row r="14" spans="2:2">
      <c r="B14" s="2" t="s">
        <v>283</v>
      </c>
    </row>
    <row r="15" spans="2:2" ht="15" customHeight="1">
      <c r="B15" s="2" t="s">
        <v>284</v>
      </c>
    </row>
    <row r="16" spans="2:2">
      <c r="B16" s="2" t="s">
        <v>11</v>
      </c>
    </row>
    <row r="18" spans="2:9">
      <c r="B18" s="2" t="s">
        <v>285</v>
      </c>
    </row>
    <row r="19" spans="2:9">
      <c r="B19" s="2" t="s">
        <v>286</v>
      </c>
    </row>
    <row r="20" spans="2:9">
      <c r="B20" s="2" t="s">
        <v>199</v>
      </c>
      <c r="C20" s="2">
        <v>32609</v>
      </c>
    </row>
    <row r="21" spans="2:9">
      <c r="B21" s="2" t="s">
        <v>16</v>
      </c>
      <c r="C21" s="100">
        <v>44896</v>
      </c>
    </row>
    <row r="22" spans="2:9">
      <c r="B22" s="2" t="s">
        <v>201</v>
      </c>
      <c r="C22" s="2" t="s">
        <v>287</v>
      </c>
    </row>
    <row r="23" spans="2:9">
      <c r="B23" s="2" t="s">
        <v>202</v>
      </c>
      <c r="C23" s="2" t="s">
        <v>203</v>
      </c>
      <c r="D23" s="2" t="s">
        <v>288</v>
      </c>
      <c r="E23" s="2" t="s">
        <v>204</v>
      </c>
      <c r="F23" s="2" t="s">
        <v>205</v>
      </c>
      <c r="G23" s="2" t="s">
        <v>173</v>
      </c>
      <c r="H23" s="2" t="s">
        <v>206</v>
      </c>
      <c r="I23" s="2" t="s">
        <v>26</v>
      </c>
    </row>
    <row r="24" spans="2:9">
      <c r="B24" s="2">
        <v>500</v>
      </c>
      <c r="C24" s="2" t="s">
        <v>289</v>
      </c>
      <c r="D24" s="2" t="s">
        <v>290</v>
      </c>
      <c r="E24" s="2" t="s">
        <v>246</v>
      </c>
      <c r="F24" s="2" t="s">
        <v>243</v>
      </c>
      <c r="G24" s="2" t="s">
        <v>291</v>
      </c>
      <c r="H24" s="2">
        <v>78.430000000000007</v>
      </c>
      <c r="I24" s="95">
        <v>39215</v>
      </c>
    </row>
    <row r="25" spans="2:9">
      <c r="B25" s="2">
        <v>1</v>
      </c>
      <c r="C25" s="2" t="s">
        <v>289</v>
      </c>
      <c r="D25" s="2" t="s">
        <v>290</v>
      </c>
      <c r="E25" s="2" t="s">
        <v>246</v>
      </c>
      <c r="F25" s="2" t="s">
        <v>214</v>
      </c>
      <c r="G25" s="2" t="s">
        <v>291</v>
      </c>
      <c r="H25" s="2">
        <v>78.430000000000007</v>
      </c>
      <c r="I25" s="2">
        <v>78.430000000000007</v>
      </c>
    </row>
    <row r="26" spans="2:9">
      <c r="B26" s="2">
        <v>1</v>
      </c>
      <c r="C26" s="2" t="s">
        <v>289</v>
      </c>
      <c r="D26" s="2" t="s">
        <v>292</v>
      </c>
      <c r="E26" s="2" t="s">
        <v>208</v>
      </c>
      <c r="F26" s="2" t="s">
        <v>214</v>
      </c>
      <c r="G26" s="2" t="s">
        <v>291</v>
      </c>
      <c r="H26" s="2">
        <v>309.60000000000002</v>
      </c>
      <c r="I26" s="2">
        <v>309.60000000000002</v>
      </c>
    </row>
    <row r="27" spans="2:9">
      <c r="B27" s="2">
        <v>1</v>
      </c>
      <c r="C27" s="2" t="s">
        <v>293</v>
      </c>
      <c r="D27" s="2" t="s">
        <v>294</v>
      </c>
      <c r="E27" s="2" t="s">
        <v>32</v>
      </c>
      <c r="G27" s="2" t="s">
        <v>295</v>
      </c>
      <c r="H27" s="2">
        <v>1.0900000000000001</v>
      </c>
      <c r="I27" s="2">
        <v>1.0900000000000001</v>
      </c>
    </row>
    <row r="28" spans="2:9">
      <c r="B28" s="2">
        <v>1</v>
      </c>
      <c r="C28" s="2" t="s">
        <v>296</v>
      </c>
      <c r="D28" s="2" t="s">
        <v>297</v>
      </c>
      <c r="E28" s="2" t="s">
        <v>298</v>
      </c>
      <c r="F28" s="2" t="s">
        <v>243</v>
      </c>
      <c r="G28" s="2" t="s">
        <v>299</v>
      </c>
      <c r="H28" s="2">
        <v>0.93</v>
      </c>
      <c r="I28" s="2">
        <v>0.93</v>
      </c>
    </row>
    <row r="29" spans="2:9">
      <c r="B29" s="2">
        <v>1</v>
      </c>
      <c r="C29" s="2" t="s">
        <v>300</v>
      </c>
      <c r="D29" s="2" t="s">
        <v>301</v>
      </c>
      <c r="E29" s="2" t="s">
        <v>302</v>
      </c>
      <c r="F29" s="2" t="s">
        <v>243</v>
      </c>
      <c r="G29" s="2" t="s">
        <v>303</v>
      </c>
      <c r="H29" s="2">
        <v>0.49</v>
      </c>
      <c r="I29" s="2">
        <v>0.49</v>
      </c>
    </row>
    <row r="30" spans="2:9">
      <c r="B30" s="2">
        <v>1</v>
      </c>
      <c r="C30" s="2" t="s">
        <v>304</v>
      </c>
      <c r="D30" s="2" t="s">
        <v>305</v>
      </c>
      <c r="E30" s="2" t="s">
        <v>30</v>
      </c>
      <c r="F30" s="2" t="s">
        <v>306</v>
      </c>
      <c r="G30" s="2" t="s">
        <v>307</v>
      </c>
      <c r="H30" s="2">
        <v>28.06</v>
      </c>
      <c r="I30" s="2">
        <v>28.06</v>
      </c>
    </row>
    <row r="31" spans="2:9">
      <c r="B31" s="2">
        <v>1</v>
      </c>
      <c r="C31" s="2" t="s">
        <v>308</v>
      </c>
      <c r="D31" s="2" t="s">
        <v>309</v>
      </c>
      <c r="E31" s="2" t="s">
        <v>302</v>
      </c>
      <c r="F31" s="2" t="s">
        <v>243</v>
      </c>
      <c r="G31" s="2" t="s">
        <v>310</v>
      </c>
      <c r="H31" s="2">
        <v>0.63</v>
      </c>
      <c r="I31" s="2">
        <v>0.63</v>
      </c>
    </row>
    <row r="32" spans="2:9">
      <c r="B32" s="2">
        <v>1</v>
      </c>
      <c r="C32" s="2" t="s">
        <v>311</v>
      </c>
      <c r="D32" s="2" t="s">
        <v>312</v>
      </c>
      <c r="E32" s="2" t="s">
        <v>112</v>
      </c>
      <c r="G32" s="2" t="s">
        <v>313</v>
      </c>
      <c r="H32" s="2">
        <v>0.99</v>
      </c>
      <c r="I32" s="2">
        <v>0.99</v>
      </c>
    </row>
    <row r="33" spans="2:9">
      <c r="B33" s="2">
        <v>1</v>
      </c>
      <c r="C33" s="2" t="s">
        <v>311</v>
      </c>
      <c r="D33" s="2" t="s">
        <v>312</v>
      </c>
      <c r="E33" s="2" t="s">
        <v>214</v>
      </c>
      <c r="G33" s="2" t="s">
        <v>313</v>
      </c>
      <c r="H33" s="2">
        <v>0.99</v>
      </c>
      <c r="I33" s="2">
        <v>0.99</v>
      </c>
    </row>
    <row r="34" spans="2:9">
      <c r="B34" s="2">
        <v>1</v>
      </c>
      <c r="C34" s="2" t="s">
        <v>311</v>
      </c>
      <c r="D34" s="2" t="s">
        <v>312</v>
      </c>
      <c r="E34" s="2" t="s">
        <v>216</v>
      </c>
      <c r="G34" s="2" t="s">
        <v>313</v>
      </c>
      <c r="H34" s="2">
        <v>0.99</v>
      </c>
      <c r="I34" s="2">
        <v>0.99</v>
      </c>
    </row>
    <row r="35" spans="2:9">
      <c r="B35" s="2">
        <v>1</v>
      </c>
      <c r="C35" s="2" t="s">
        <v>311</v>
      </c>
      <c r="D35" s="2" t="s">
        <v>312</v>
      </c>
      <c r="E35" s="2" t="s">
        <v>217</v>
      </c>
      <c r="G35" s="2" t="s">
        <v>313</v>
      </c>
      <c r="H35" s="2">
        <v>0.99</v>
      </c>
      <c r="I35" s="2">
        <v>0.99</v>
      </c>
    </row>
    <row r="36" spans="2:9">
      <c r="B36" s="2">
        <v>1</v>
      </c>
      <c r="C36" s="2" t="s">
        <v>311</v>
      </c>
      <c r="D36" s="2" t="s">
        <v>312</v>
      </c>
      <c r="E36" s="2" t="s">
        <v>267</v>
      </c>
      <c r="G36" s="2" t="s">
        <v>313</v>
      </c>
      <c r="H36" s="2">
        <v>0.99</v>
      </c>
      <c r="I36" s="2">
        <v>0.99</v>
      </c>
    </row>
    <row r="37" spans="2:9">
      <c r="B37" s="2">
        <v>1</v>
      </c>
      <c r="C37" s="2" t="s">
        <v>311</v>
      </c>
      <c r="D37" s="2" t="s">
        <v>312</v>
      </c>
      <c r="E37" s="2" t="s">
        <v>218</v>
      </c>
      <c r="G37" s="2" t="s">
        <v>313</v>
      </c>
      <c r="H37" s="2">
        <v>0.99</v>
      </c>
      <c r="I37" s="2">
        <v>0.99</v>
      </c>
    </row>
    <row r="38" spans="2:9">
      <c r="B38" s="2">
        <v>1</v>
      </c>
      <c r="C38" s="2" t="s">
        <v>311</v>
      </c>
      <c r="D38" s="2" t="s">
        <v>312</v>
      </c>
      <c r="E38" s="2" t="s">
        <v>269</v>
      </c>
      <c r="G38" s="2" t="s">
        <v>313</v>
      </c>
      <c r="H38" s="2">
        <v>0.99</v>
      </c>
      <c r="I38" s="2">
        <v>0.99</v>
      </c>
    </row>
    <row r="39" spans="2:9">
      <c r="B39" s="2">
        <v>1</v>
      </c>
      <c r="C39" s="2" t="s">
        <v>311</v>
      </c>
      <c r="D39" s="2" t="s">
        <v>312</v>
      </c>
      <c r="E39" s="2" t="s">
        <v>270</v>
      </c>
      <c r="G39" s="2" t="s">
        <v>313</v>
      </c>
      <c r="H39" s="2">
        <v>0.99</v>
      </c>
      <c r="I39" s="2">
        <v>0.99</v>
      </c>
    </row>
    <row r="40" spans="2:9">
      <c r="B40" s="2">
        <v>1</v>
      </c>
      <c r="C40" s="2" t="s">
        <v>311</v>
      </c>
      <c r="D40" s="2" t="s">
        <v>312</v>
      </c>
      <c r="E40" s="2" t="s">
        <v>271</v>
      </c>
      <c r="G40" s="2" t="s">
        <v>313</v>
      </c>
      <c r="H40" s="2">
        <v>0.99</v>
      </c>
      <c r="I40" s="2">
        <v>0.99</v>
      </c>
    </row>
    <row r="41" spans="2:9">
      <c r="B41" s="2">
        <v>1</v>
      </c>
      <c r="C41" s="2" t="s">
        <v>311</v>
      </c>
      <c r="D41" s="2" t="s">
        <v>312</v>
      </c>
      <c r="E41" s="2" t="s">
        <v>272</v>
      </c>
      <c r="G41" s="2" t="s">
        <v>313</v>
      </c>
      <c r="H41" s="2">
        <v>0.99</v>
      </c>
      <c r="I41" s="2">
        <v>0.99</v>
      </c>
    </row>
    <row r="42" spans="2:9">
      <c r="B42" s="2">
        <v>1</v>
      </c>
      <c r="C42" s="2" t="s">
        <v>311</v>
      </c>
      <c r="D42" s="2" t="s">
        <v>312</v>
      </c>
      <c r="E42" s="2" t="s">
        <v>314</v>
      </c>
      <c r="G42" s="2" t="s">
        <v>313</v>
      </c>
      <c r="H42" s="2">
        <v>0.99</v>
      </c>
      <c r="I42" s="2">
        <v>0.99</v>
      </c>
    </row>
    <row r="43" spans="2:9">
      <c r="B43" s="2">
        <v>1</v>
      </c>
      <c r="C43" s="2" t="s">
        <v>311</v>
      </c>
      <c r="D43" s="2" t="s">
        <v>312</v>
      </c>
      <c r="E43" s="2" t="s">
        <v>273</v>
      </c>
      <c r="G43" s="2" t="s">
        <v>313</v>
      </c>
      <c r="H43" s="2">
        <v>0.99</v>
      </c>
      <c r="I43" s="2">
        <v>0.99</v>
      </c>
    </row>
    <row r="44" spans="2:9">
      <c r="B44" s="2">
        <v>1</v>
      </c>
      <c r="C44" s="2" t="s">
        <v>311</v>
      </c>
      <c r="D44" s="2" t="s">
        <v>312</v>
      </c>
      <c r="E44" s="2" t="s">
        <v>315</v>
      </c>
      <c r="G44" s="2" t="s">
        <v>313</v>
      </c>
      <c r="H44" s="2">
        <v>0.99</v>
      </c>
      <c r="I44" s="2">
        <v>0.99</v>
      </c>
    </row>
    <row r="45" spans="2:9">
      <c r="B45" s="2">
        <v>1</v>
      </c>
      <c r="C45" s="2" t="s">
        <v>316</v>
      </c>
      <c r="D45" s="2" t="s">
        <v>317</v>
      </c>
      <c r="E45" s="2" t="s">
        <v>318</v>
      </c>
      <c r="G45" s="2" t="s">
        <v>319</v>
      </c>
      <c r="H45" s="2">
        <v>2.5299999999999998</v>
      </c>
      <c r="I45" s="2">
        <v>2.5299999999999998</v>
      </c>
    </row>
    <row r="46" spans="2:9">
      <c r="B46" s="2">
        <v>1</v>
      </c>
      <c r="C46" s="2" t="s">
        <v>320</v>
      </c>
      <c r="D46" s="2" t="s">
        <v>321</v>
      </c>
      <c r="G46" s="2" t="s">
        <v>322</v>
      </c>
      <c r="H46" s="2">
        <v>0.79</v>
      </c>
      <c r="I46" s="2">
        <v>0.79</v>
      </c>
    </row>
    <row r="47" spans="2:9">
      <c r="B47" s="2">
        <v>1</v>
      </c>
      <c r="C47" s="2" t="s">
        <v>323</v>
      </c>
      <c r="D47" s="2" t="s">
        <v>324</v>
      </c>
      <c r="E47" s="2" t="s">
        <v>318</v>
      </c>
      <c r="G47" s="2" t="s">
        <v>325</v>
      </c>
      <c r="H47" s="2">
        <v>2.8</v>
      </c>
      <c r="I47" s="2">
        <v>2.8</v>
      </c>
    </row>
    <row r="48" spans="2:9">
      <c r="B48" s="2">
        <v>1</v>
      </c>
      <c r="C48" s="2" t="s">
        <v>326</v>
      </c>
      <c r="D48" s="2" t="s">
        <v>327</v>
      </c>
      <c r="E48" s="2" t="s">
        <v>302</v>
      </c>
      <c r="F48" s="2" t="s">
        <v>243</v>
      </c>
      <c r="G48" s="2" t="s">
        <v>328</v>
      </c>
      <c r="H48" s="2">
        <v>2.17</v>
      </c>
      <c r="I48" s="2">
        <v>2.17</v>
      </c>
    </row>
    <row r="49" spans="2:9">
      <c r="B49" s="2">
        <v>1</v>
      </c>
      <c r="C49" s="2" t="s">
        <v>329</v>
      </c>
      <c r="D49" s="2" t="s">
        <v>330</v>
      </c>
      <c r="E49" s="2" t="s">
        <v>318</v>
      </c>
      <c r="G49" s="2" t="s">
        <v>331</v>
      </c>
      <c r="H49" s="2">
        <v>2.5</v>
      </c>
      <c r="I49" s="2">
        <v>2.5</v>
      </c>
    </row>
    <row r="50" spans="2:9">
      <c r="B50" s="2">
        <v>1</v>
      </c>
      <c r="C50" s="2" t="s">
        <v>332</v>
      </c>
      <c r="D50" s="2" t="s">
        <v>333</v>
      </c>
      <c r="E50" s="2" t="s">
        <v>302</v>
      </c>
      <c r="F50" s="2" t="s">
        <v>243</v>
      </c>
      <c r="G50" s="2" t="s">
        <v>334</v>
      </c>
      <c r="H50" s="2">
        <v>1.93</v>
      </c>
      <c r="I50" s="2">
        <v>1.93</v>
      </c>
    </row>
    <row r="51" spans="2:9">
      <c r="B51" s="2">
        <v>1</v>
      </c>
      <c r="C51" s="2" t="s">
        <v>332</v>
      </c>
      <c r="D51" s="2" t="s">
        <v>333</v>
      </c>
      <c r="E51" s="2" t="s">
        <v>298</v>
      </c>
      <c r="F51" s="2" t="s">
        <v>243</v>
      </c>
      <c r="G51" s="2" t="s">
        <v>334</v>
      </c>
      <c r="H51" s="2">
        <v>1.93</v>
      </c>
      <c r="I51" s="2">
        <v>1.93</v>
      </c>
    </row>
    <row r="52" spans="2:9">
      <c r="B52" s="2">
        <v>1</v>
      </c>
      <c r="C52" s="2" t="s">
        <v>335</v>
      </c>
      <c r="D52" s="2" t="s">
        <v>336</v>
      </c>
      <c r="E52" s="2" t="s">
        <v>318</v>
      </c>
      <c r="G52" s="2" t="s">
        <v>337</v>
      </c>
      <c r="H52" s="2">
        <v>2.93</v>
      </c>
      <c r="I52" s="2">
        <v>2.93</v>
      </c>
    </row>
    <row r="53" spans="2:9">
      <c r="B53" s="2">
        <v>1</v>
      </c>
      <c r="C53" s="2" t="s">
        <v>338</v>
      </c>
      <c r="D53" s="2" t="s">
        <v>339</v>
      </c>
      <c r="E53" s="2" t="s">
        <v>318</v>
      </c>
      <c r="G53" s="2" t="s">
        <v>340</v>
      </c>
      <c r="H53" s="2">
        <v>2.56</v>
      </c>
      <c r="I53" s="2">
        <v>2.56</v>
      </c>
    </row>
    <row r="54" spans="2:9">
      <c r="B54" s="2">
        <v>1</v>
      </c>
      <c r="C54" s="2" t="s">
        <v>341</v>
      </c>
      <c r="D54" s="2" t="s">
        <v>342</v>
      </c>
      <c r="E54" s="2" t="s">
        <v>302</v>
      </c>
      <c r="F54" s="2" t="s">
        <v>243</v>
      </c>
      <c r="G54" s="2" t="s">
        <v>343</v>
      </c>
      <c r="H54" s="2">
        <v>3.42</v>
      </c>
      <c r="I54" s="2">
        <v>3.42</v>
      </c>
    </row>
    <row r="55" spans="2:9">
      <c r="B55" s="2">
        <v>1</v>
      </c>
      <c r="C55" s="2" t="s">
        <v>344</v>
      </c>
      <c r="D55" s="2" t="s">
        <v>345</v>
      </c>
      <c r="E55" s="2" t="s">
        <v>211</v>
      </c>
      <c r="F55" s="2" t="s">
        <v>243</v>
      </c>
      <c r="G55" s="2" t="s">
        <v>346</v>
      </c>
      <c r="H55" s="2">
        <v>11.64</v>
      </c>
      <c r="I55" s="2">
        <v>11.64</v>
      </c>
    </row>
    <row r="56" spans="2:9">
      <c r="B56" s="2">
        <v>1</v>
      </c>
      <c r="C56" s="2" t="s">
        <v>347</v>
      </c>
      <c r="D56" s="2" t="s">
        <v>348</v>
      </c>
      <c r="E56" s="2" t="s">
        <v>302</v>
      </c>
      <c r="F56" s="2" t="s">
        <v>277</v>
      </c>
      <c r="G56" s="2" t="s">
        <v>349</v>
      </c>
      <c r="H56" s="2">
        <v>0.59</v>
      </c>
      <c r="I56" s="2">
        <v>0.59</v>
      </c>
    </row>
    <row r="57" spans="2:9">
      <c r="B57" s="2">
        <v>1</v>
      </c>
      <c r="C57" s="2" t="s">
        <v>350</v>
      </c>
      <c r="D57" s="2" t="s">
        <v>351</v>
      </c>
      <c r="E57" s="2" t="s">
        <v>211</v>
      </c>
      <c r="F57" s="2" t="s">
        <v>352</v>
      </c>
      <c r="G57" s="2" t="s">
        <v>353</v>
      </c>
      <c r="H57" s="2">
        <v>23.4</v>
      </c>
      <c r="I57" s="2">
        <v>23.4</v>
      </c>
    </row>
    <row r="58" spans="2:9">
      <c r="B58" s="2">
        <v>1</v>
      </c>
      <c r="C58" s="2" t="s">
        <v>354</v>
      </c>
      <c r="D58" s="2" t="s">
        <v>355</v>
      </c>
      <c r="E58" s="2" t="s">
        <v>30</v>
      </c>
      <c r="G58" s="2" t="s">
        <v>356</v>
      </c>
      <c r="H58" s="2">
        <v>1.99</v>
      </c>
      <c r="I58" s="2">
        <v>1.99</v>
      </c>
    </row>
    <row r="59" spans="2:9">
      <c r="B59" s="2">
        <v>1</v>
      </c>
      <c r="C59" s="2" t="s">
        <v>357</v>
      </c>
      <c r="D59" s="2" t="s">
        <v>358</v>
      </c>
      <c r="E59" s="2" t="s">
        <v>211</v>
      </c>
      <c r="F59" s="2" t="s">
        <v>112</v>
      </c>
      <c r="G59" s="2" t="s">
        <v>359</v>
      </c>
      <c r="H59" s="2">
        <v>23.4</v>
      </c>
      <c r="I59" s="2">
        <v>23.4</v>
      </c>
    </row>
    <row r="60" spans="2:9">
      <c r="B60" s="2">
        <v>1</v>
      </c>
      <c r="C60" s="2" t="s">
        <v>360</v>
      </c>
      <c r="D60" s="2" t="s">
        <v>361</v>
      </c>
      <c r="E60" s="2" t="s">
        <v>30</v>
      </c>
      <c r="G60" s="2" t="s">
        <v>362</v>
      </c>
      <c r="H60" s="2">
        <v>3.21</v>
      </c>
      <c r="I60" s="2">
        <v>3.21</v>
      </c>
    </row>
    <row r="61" spans="2:9">
      <c r="B61" s="2">
        <v>1</v>
      </c>
      <c r="C61" s="2" t="s">
        <v>363</v>
      </c>
      <c r="D61" s="2" t="s">
        <v>364</v>
      </c>
      <c r="E61" s="2" t="s">
        <v>298</v>
      </c>
      <c r="F61" s="2" t="s">
        <v>217</v>
      </c>
      <c r="G61" s="2" t="s">
        <v>365</v>
      </c>
      <c r="H61" s="2">
        <v>1.55</v>
      </c>
      <c r="I61" s="2">
        <v>1.55</v>
      </c>
    </row>
    <row r="62" spans="2:9">
      <c r="B62" s="2">
        <v>1</v>
      </c>
      <c r="C62" s="2" t="s">
        <v>366</v>
      </c>
      <c r="D62" s="2" t="s">
        <v>367</v>
      </c>
      <c r="E62" s="2" t="s">
        <v>211</v>
      </c>
      <c r="F62" s="2" t="s">
        <v>112</v>
      </c>
      <c r="G62" s="2" t="s">
        <v>368</v>
      </c>
      <c r="H62" s="2">
        <v>23.4</v>
      </c>
      <c r="I62" s="2">
        <v>23.4</v>
      </c>
    </row>
    <row r="63" spans="2:9">
      <c r="B63" s="2">
        <v>1</v>
      </c>
      <c r="C63" s="2" t="s">
        <v>363</v>
      </c>
      <c r="D63" s="2" t="s">
        <v>364</v>
      </c>
      <c r="E63" s="2" t="s">
        <v>298</v>
      </c>
      <c r="F63" s="2" t="s">
        <v>243</v>
      </c>
      <c r="G63" s="2" t="s">
        <v>365</v>
      </c>
      <c r="H63" s="2">
        <v>1.55</v>
      </c>
      <c r="I63" s="2">
        <v>1.55</v>
      </c>
    </row>
    <row r="64" spans="2:9">
      <c r="B64" s="2">
        <v>1</v>
      </c>
      <c r="C64" s="2" t="s">
        <v>369</v>
      </c>
      <c r="D64" s="2" t="s">
        <v>370</v>
      </c>
      <c r="E64" s="2" t="s">
        <v>302</v>
      </c>
      <c r="F64" s="2" t="s">
        <v>243</v>
      </c>
      <c r="G64" s="2" t="s">
        <v>371</v>
      </c>
      <c r="H64" s="2">
        <v>0.74</v>
      </c>
      <c r="I64" s="2">
        <v>0.74</v>
      </c>
    </row>
    <row r="65" spans="2:9">
      <c r="B65" s="2">
        <v>1</v>
      </c>
      <c r="C65" s="2" t="s">
        <v>372</v>
      </c>
      <c r="D65" s="2" t="s">
        <v>373</v>
      </c>
      <c r="E65" s="2" t="s">
        <v>302</v>
      </c>
      <c r="F65" s="2" t="s">
        <v>243</v>
      </c>
      <c r="G65" s="2" t="s">
        <v>374</v>
      </c>
      <c r="H65" s="2">
        <v>1.75</v>
      </c>
      <c r="I65" s="2">
        <v>1.75</v>
      </c>
    </row>
    <row r="66" spans="2:9">
      <c r="B66" s="2">
        <v>1</v>
      </c>
      <c r="C66" s="2" t="s">
        <v>375</v>
      </c>
      <c r="D66" s="2" t="s">
        <v>376</v>
      </c>
      <c r="E66" s="2" t="s">
        <v>298</v>
      </c>
      <c r="F66" s="2" t="s">
        <v>214</v>
      </c>
      <c r="G66" s="2" t="s">
        <v>377</v>
      </c>
      <c r="H66" s="2">
        <v>0.74</v>
      </c>
      <c r="I66" s="2">
        <v>0.74</v>
      </c>
    </row>
    <row r="67" spans="2:9">
      <c r="B67" s="2">
        <v>1</v>
      </c>
      <c r="C67" s="2" t="s">
        <v>378</v>
      </c>
      <c r="D67" s="2" t="s">
        <v>379</v>
      </c>
      <c r="E67" s="2" t="s">
        <v>28</v>
      </c>
      <c r="G67" s="2" t="s">
        <v>380</v>
      </c>
      <c r="H67" s="2">
        <v>2.65</v>
      </c>
      <c r="I67" s="2">
        <v>2.65</v>
      </c>
    </row>
    <row r="68" spans="2:9">
      <c r="B68" s="2">
        <v>1</v>
      </c>
      <c r="C68" s="2" t="s">
        <v>381</v>
      </c>
      <c r="D68" s="2" t="s">
        <v>382</v>
      </c>
      <c r="E68" s="2" t="s">
        <v>302</v>
      </c>
      <c r="F68" s="2" t="s">
        <v>214</v>
      </c>
      <c r="G68" s="2" t="s">
        <v>383</v>
      </c>
      <c r="H68" s="2">
        <v>1.74</v>
      </c>
      <c r="I68" s="2">
        <v>1.74</v>
      </c>
    </row>
    <row r="69" spans="2:9">
      <c r="B69" s="2">
        <v>1</v>
      </c>
      <c r="C69" s="2" t="s">
        <v>384</v>
      </c>
      <c r="D69" s="2" t="s">
        <v>385</v>
      </c>
      <c r="E69" s="2" t="s">
        <v>302</v>
      </c>
      <c r="F69" s="2" t="s">
        <v>243</v>
      </c>
      <c r="G69" s="2" t="s">
        <v>386</v>
      </c>
      <c r="H69" s="2">
        <v>3.34</v>
      </c>
      <c r="I69" s="2">
        <v>3.34</v>
      </c>
    </row>
    <row r="70" spans="2:9">
      <c r="B70" s="2">
        <v>1</v>
      </c>
      <c r="C70" s="2" t="s">
        <v>387</v>
      </c>
      <c r="D70" s="2" t="s">
        <v>388</v>
      </c>
      <c r="E70" s="2" t="s">
        <v>302</v>
      </c>
      <c r="F70" s="2" t="s">
        <v>243</v>
      </c>
      <c r="G70" s="2" t="s">
        <v>389</v>
      </c>
      <c r="H70" s="2">
        <v>2.48</v>
      </c>
      <c r="I70" s="2">
        <v>2.48</v>
      </c>
    </row>
    <row r="71" spans="2:9">
      <c r="B71" s="2">
        <v>1</v>
      </c>
      <c r="C71" s="2" t="s">
        <v>390</v>
      </c>
      <c r="D71" s="2" t="s">
        <v>391</v>
      </c>
      <c r="E71" s="2" t="s">
        <v>30</v>
      </c>
      <c r="G71" s="2" t="s">
        <v>392</v>
      </c>
      <c r="H71" s="2">
        <v>0.39</v>
      </c>
      <c r="I71" s="2">
        <v>0.39</v>
      </c>
    </row>
    <row r="72" spans="2:9">
      <c r="B72" s="2">
        <v>1</v>
      </c>
      <c r="C72" s="2" t="s">
        <v>393</v>
      </c>
      <c r="D72" s="2" t="s">
        <v>394</v>
      </c>
      <c r="E72" s="2" t="s">
        <v>298</v>
      </c>
      <c r="F72" s="2" t="s">
        <v>243</v>
      </c>
      <c r="G72" s="2" t="s">
        <v>395</v>
      </c>
      <c r="H72" s="2">
        <v>1.03</v>
      </c>
      <c r="I72" s="2">
        <v>1.03</v>
      </c>
    </row>
    <row r="73" spans="2:9">
      <c r="B73" s="2">
        <v>1</v>
      </c>
      <c r="C73" s="2" t="s">
        <v>396</v>
      </c>
      <c r="D73" s="2" t="s">
        <v>397</v>
      </c>
      <c r="G73" s="2" t="s">
        <v>398</v>
      </c>
      <c r="H73" s="2">
        <v>4.24</v>
      </c>
      <c r="I73" s="2">
        <v>4.24</v>
      </c>
    </row>
    <row r="74" spans="2:9">
      <c r="B74" s="2">
        <v>1</v>
      </c>
      <c r="C74" s="2" t="s">
        <v>399</v>
      </c>
      <c r="D74" s="2" t="s">
        <v>400</v>
      </c>
      <c r="E74" s="2" t="s">
        <v>112</v>
      </c>
      <c r="G74" s="2" t="s">
        <v>401</v>
      </c>
      <c r="H74" s="2">
        <v>1.69</v>
      </c>
      <c r="I74" s="2">
        <v>1.69</v>
      </c>
    </row>
    <row r="75" spans="2:9">
      <c r="B75" s="2">
        <v>2</v>
      </c>
      <c r="C75" s="2" t="s">
        <v>402</v>
      </c>
      <c r="D75" s="2" t="s">
        <v>403</v>
      </c>
      <c r="E75" s="2" t="s">
        <v>211</v>
      </c>
      <c r="F75" s="2" t="s">
        <v>243</v>
      </c>
      <c r="G75" s="2" t="s">
        <v>404</v>
      </c>
      <c r="H75" s="2">
        <v>11.64</v>
      </c>
      <c r="I75" s="2">
        <v>23.28</v>
      </c>
    </row>
    <row r="76" spans="2:9">
      <c r="B76" s="2">
        <v>1</v>
      </c>
      <c r="C76" s="2" t="s">
        <v>405</v>
      </c>
      <c r="D76" s="2" t="s">
        <v>406</v>
      </c>
      <c r="G76" s="2" t="s">
        <v>407</v>
      </c>
      <c r="H76" s="2">
        <v>3.2</v>
      </c>
      <c r="I76" s="2">
        <v>3.2</v>
      </c>
    </row>
    <row r="77" spans="2:9">
      <c r="B77" s="2">
        <v>62</v>
      </c>
      <c r="C77" s="2" t="s">
        <v>408</v>
      </c>
      <c r="D77" s="2" t="s">
        <v>409</v>
      </c>
      <c r="E77" s="2" t="s">
        <v>298</v>
      </c>
      <c r="F77" s="2" t="s">
        <v>243</v>
      </c>
      <c r="G77" s="2" t="s">
        <v>410</v>
      </c>
      <c r="H77" s="2">
        <v>2.2200000000000002</v>
      </c>
      <c r="I77" s="2">
        <v>137.63999999999999</v>
      </c>
    </row>
    <row r="78" spans="2:9">
      <c r="B78" s="2">
        <v>2</v>
      </c>
      <c r="C78" s="2" t="s">
        <v>411</v>
      </c>
      <c r="D78" s="2" t="s">
        <v>412</v>
      </c>
      <c r="E78" s="2" t="s">
        <v>28</v>
      </c>
      <c r="G78" s="2" t="s">
        <v>413</v>
      </c>
      <c r="H78" s="2">
        <v>0.44</v>
      </c>
      <c r="I78" s="2">
        <v>0.88</v>
      </c>
    </row>
    <row r="79" spans="2:9">
      <c r="B79" s="2">
        <v>2</v>
      </c>
      <c r="C79" s="2" t="s">
        <v>414</v>
      </c>
      <c r="D79" s="2" t="s">
        <v>415</v>
      </c>
      <c r="E79" s="2" t="s">
        <v>298</v>
      </c>
      <c r="F79" s="2" t="s">
        <v>243</v>
      </c>
      <c r="G79" s="2" t="s">
        <v>416</v>
      </c>
      <c r="H79" s="2">
        <v>3.37</v>
      </c>
      <c r="I79" s="2">
        <v>6.74</v>
      </c>
    </row>
    <row r="80" spans="2:9">
      <c r="B80" s="2">
        <v>2</v>
      </c>
      <c r="C80" s="2" t="s">
        <v>417</v>
      </c>
      <c r="D80" s="2" t="s">
        <v>418</v>
      </c>
      <c r="E80" s="2" t="s">
        <v>298</v>
      </c>
      <c r="F80" s="2" t="s">
        <v>243</v>
      </c>
      <c r="G80" s="2" t="s">
        <v>419</v>
      </c>
      <c r="H80" s="2">
        <v>3.47</v>
      </c>
      <c r="I80" s="2">
        <v>6.94</v>
      </c>
    </row>
    <row r="81" spans="2:9">
      <c r="B81" s="2">
        <v>1</v>
      </c>
      <c r="C81" s="2" t="s">
        <v>420</v>
      </c>
      <c r="D81" s="2" t="s">
        <v>421</v>
      </c>
      <c r="E81" s="2" t="s">
        <v>31</v>
      </c>
      <c r="G81" s="2" t="s">
        <v>422</v>
      </c>
      <c r="H81" s="2">
        <v>0.5</v>
      </c>
      <c r="I81" s="2">
        <v>0.5</v>
      </c>
    </row>
    <row r="82" spans="2:9">
      <c r="B82" s="2">
        <v>1</v>
      </c>
      <c r="C82" s="2" t="s">
        <v>423</v>
      </c>
      <c r="D82" s="2" t="s">
        <v>424</v>
      </c>
      <c r="E82" s="2" t="s">
        <v>298</v>
      </c>
      <c r="F82" s="2" t="s">
        <v>243</v>
      </c>
      <c r="G82" s="2" t="s">
        <v>425</v>
      </c>
      <c r="H82" s="2">
        <v>3.37</v>
      </c>
      <c r="I82" s="2">
        <v>3.37</v>
      </c>
    </row>
    <row r="83" spans="2:9">
      <c r="B83" s="2">
        <v>1</v>
      </c>
      <c r="C83" s="2" t="s">
        <v>426</v>
      </c>
      <c r="D83" s="2" t="s">
        <v>427</v>
      </c>
      <c r="E83" s="2" t="s">
        <v>28</v>
      </c>
      <c r="G83" s="2" t="s">
        <v>428</v>
      </c>
      <c r="H83" s="2">
        <v>18.05</v>
      </c>
      <c r="I83" s="2">
        <v>18.05</v>
      </c>
    </row>
    <row r="84" spans="2:9">
      <c r="B84" s="2">
        <v>1</v>
      </c>
      <c r="C84" s="2" t="s">
        <v>429</v>
      </c>
      <c r="D84" s="2" t="s">
        <v>430</v>
      </c>
      <c r="E84" s="2" t="s">
        <v>302</v>
      </c>
      <c r="F84" s="2" t="s">
        <v>243</v>
      </c>
      <c r="G84" s="2" t="s">
        <v>431</v>
      </c>
      <c r="H84" s="2">
        <v>1.79</v>
      </c>
      <c r="I84" s="2">
        <v>1.79</v>
      </c>
    </row>
    <row r="85" spans="2:9">
      <c r="B85" s="2">
        <v>1</v>
      </c>
      <c r="C85" s="2" t="s">
        <v>432</v>
      </c>
      <c r="D85" s="2" t="s">
        <v>433</v>
      </c>
      <c r="E85" s="2" t="s">
        <v>28</v>
      </c>
      <c r="G85" s="2" t="s">
        <v>434</v>
      </c>
      <c r="H85" s="2">
        <v>18.11</v>
      </c>
      <c r="I85" s="2">
        <v>18.11</v>
      </c>
    </row>
    <row r="86" spans="2:9">
      <c r="B86" s="2">
        <v>1</v>
      </c>
      <c r="C86" s="2" t="s">
        <v>432</v>
      </c>
      <c r="D86" s="2" t="s">
        <v>435</v>
      </c>
      <c r="E86" s="2" t="s">
        <v>30</v>
      </c>
      <c r="G86" s="2" t="s">
        <v>434</v>
      </c>
      <c r="H86" s="2">
        <v>19.579999999999998</v>
      </c>
      <c r="I86" s="2">
        <v>19.579999999999998</v>
      </c>
    </row>
    <row r="87" spans="2:9">
      <c r="B87" s="2">
        <v>1</v>
      </c>
      <c r="C87" s="2" t="s">
        <v>432</v>
      </c>
      <c r="D87" s="2" t="s">
        <v>436</v>
      </c>
      <c r="E87" s="2" t="s">
        <v>31</v>
      </c>
      <c r="G87" s="2" t="s">
        <v>434</v>
      </c>
      <c r="H87" s="2">
        <v>21.46</v>
      </c>
      <c r="I87" s="2">
        <v>21.46</v>
      </c>
    </row>
    <row r="88" spans="2:9">
      <c r="B88" s="2">
        <v>1</v>
      </c>
      <c r="C88" s="2" t="s">
        <v>437</v>
      </c>
      <c r="D88" s="2" t="s">
        <v>438</v>
      </c>
      <c r="E88" s="2" t="s">
        <v>30</v>
      </c>
      <c r="G88" s="2" t="s">
        <v>439</v>
      </c>
      <c r="H88" s="2">
        <v>1.8</v>
      </c>
      <c r="I88" s="2">
        <v>1.8</v>
      </c>
    </row>
    <row r="89" spans="2:9">
      <c r="B89" s="2">
        <v>1</v>
      </c>
      <c r="C89" s="2" t="s">
        <v>437</v>
      </c>
      <c r="D89" s="2" t="s">
        <v>438</v>
      </c>
      <c r="E89" s="2" t="s">
        <v>31</v>
      </c>
      <c r="G89" s="2" t="s">
        <v>439</v>
      </c>
      <c r="H89" s="2">
        <v>1.8</v>
      </c>
      <c r="I89" s="2">
        <v>1.8</v>
      </c>
    </row>
    <row r="90" spans="2:9">
      <c r="B90" s="2">
        <v>1</v>
      </c>
      <c r="C90" s="2" t="s">
        <v>437</v>
      </c>
      <c r="D90" s="2" t="s">
        <v>438</v>
      </c>
      <c r="E90" s="2" t="s">
        <v>32</v>
      </c>
      <c r="G90" s="2" t="s">
        <v>439</v>
      </c>
      <c r="H90" s="2">
        <v>1.8</v>
      </c>
      <c r="I90" s="2">
        <v>1.8</v>
      </c>
    </row>
    <row r="91" spans="2:9">
      <c r="B91" s="2">
        <v>2</v>
      </c>
      <c r="C91" s="2" t="s">
        <v>440</v>
      </c>
      <c r="D91" s="2" t="s">
        <v>441</v>
      </c>
      <c r="E91" s="2" t="s">
        <v>28</v>
      </c>
      <c r="G91" s="2" t="s">
        <v>442</v>
      </c>
      <c r="H91" s="2">
        <v>18</v>
      </c>
      <c r="I91" s="2">
        <v>36</v>
      </c>
    </row>
    <row r="92" spans="2:9">
      <c r="B92" s="2">
        <v>1</v>
      </c>
      <c r="C92" s="2" t="s">
        <v>443</v>
      </c>
      <c r="D92" s="2" t="s">
        <v>444</v>
      </c>
      <c r="E92" s="2" t="s">
        <v>28</v>
      </c>
      <c r="G92" s="2" t="s">
        <v>445</v>
      </c>
      <c r="H92" s="2">
        <v>1.1000000000000001</v>
      </c>
      <c r="I92" s="2">
        <v>1.1000000000000001</v>
      </c>
    </row>
    <row r="93" spans="2:9">
      <c r="B93" s="2">
        <v>1</v>
      </c>
      <c r="C93" s="2" t="s">
        <v>446</v>
      </c>
      <c r="D93" s="2" t="s">
        <v>447</v>
      </c>
      <c r="E93" s="2" t="s">
        <v>30</v>
      </c>
      <c r="G93" s="2" t="s">
        <v>448</v>
      </c>
      <c r="H93" s="2">
        <v>0.49</v>
      </c>
      <c r="I93" s="2">
        <v>0.49</v>
      </c>
    </row>
    <row r="94" spans="2:9">
      <c r="B94" s="2">
        <v>1</v>
      </c>
      <c r="C94" s="2" t="s">
        <v>449</v>
      </c>
      <c r="D94" s="2" t="s">
        <v>450</v>
      </c>
      <c r="E94" s="2" t="s">
        <v>31</v>
      </c>
      <c r="G94" s="2" t="s">
        <v>451</v>
      </c>
      <c r="H94" s="2">
        <v>2.83</v>
      </c>
      <c r="I94" s="2">
        <v>2.83</v>
      </c>
    </row>
    <row r="95" spans="2:9">
      <c r="B95" s="2">
        <v>1</v>
      </c>
      <c r="C95" s="2" t="s">
        <v>452</v>
      </c>
      <c r="D95" s="2" t="s">
        <v>453</v>
      </c>
      <c r="E95" s="2" t="s">
        <v>30</v>
      </c>
      <c r="G95" s="2" t="s">
        <v>454</v>
      </c>
      <c r="H95" s="2">
        <v>0.49</v>
      </c>
      <c r="I95" s="2">
        <v>0.49</v>
      </c>
    </row>
    <row r="96" spans="2:9">
      <c r="B96" s="2">
        <v>1</v>
      </c>
      <c r="C96" s="2" t="s">
        <v>455</v>
      </c>
      <c r="D96" s="2" t="s">
        <v>456</v>
      </c>
      <c r="E96" s="2" t="s">
        <v>31</v>
      </c>
      <c r="G96" s="2" t="s">
        <v>457</v>
      </c>
      <c r="H96" s="2">
        <v>2.88</v>
      </c>
      <c r="I96" s="2">
        <v>2.88</v>
      </c>
    </row>
    <row r="97" spans="2:9">
      <c r="B97" s="2">
        <v>1</v>
      </c>
      <c r="C97" s="2" t="s">
        <v>458</v>
      </c>
      <c r="D97" s="2" t="s">
        <v>459</v>
      </c>
      <c r="E97" s="2" t="s">
        <v>33</v>
      </c>
      <c r="G97" s="2" t="s">
        <v>460</v>
      </c>
      <c r="H97" s="2">
        <v>1.03</v>
      </c>
      <c r="I97" s="2">
        <v>1.03</v>
      </c>
    </row>
    <row r="98" spans="2:9">
      <c r="B98" s="2">
        <v>1</v>
      </c>
      <c r="C98" s="2" t="s">
        <v>461</v>
      </c>
      <c r="D98" s="2" t="s">
        <v>462</v>
      </c>
      <c r="E98" s="2" t="s">
        <v>302</v>
      </c>
      <c r="G98" s="2" t="s">
        <v>463</v>
      </c>
      <c r="H98" s="2">
        <v>2.5499999999999998</v>
      </c>
      <c r="I98" s="2">
        <v>2.5499999999999998</v>
      </c>
    </row>
    <row r="99" spans="2:9">
      <c r="B99" s="2">
        <v>1</v>
      </c>
      <c r="C99" s="2" t="s">
        <v>464</v>
      </c>
      <c r="D99" s="2" t="s">
        <v>465</v>
      </c>
      <c r="E99" s="2" t="s">
        <v>466</v>
      </c>
      <c r="G99" s="2" t="s">
        <v>467</v>
      </c>
      <c r="H99" s="2">
        <v>1.24</v>
      </c>
      <c r="I99" s="2">
        <v>1.24</v>
      </c>
    </row>
    <row r="100" spans="2:9">
      <c r="B100" s="2">
        <v>1</v>
      </c>
      <c r="C100" s="2" t="s">
        <v>468</v>
      </c>
      <c r="D100" s="2" t="s">
        <v>469</v>
      </c>
      <c r="G100" s="2" t="s">
        <v>470</v>
      </c>
      <c r="H100" s="2">
        <v>36.97</v>
      </c>
      <c r="I100" s="2">
        <v>36.97</v>
      </c>
    </row>
    <row r="101" spans="2:9">
      <c r="B101" s="2">
        <v>1</v>
      </c>
      <c r="C101" s="2" t="s">
        <v>471</v>
      </c>
      <c r="D101" s="2" t="s">
        <v>472</v>
      </c>
      <c r="E101" s="2" t="s">
        <v>298</v>
      </c>
      <c r="F101" s="2" t="s">
        <v>243</v>
      </c>
      <c r="G101" s="2" t="s">
        <v>473</v>
      </c>
      <c r="H101" s="2">
        <v>1.99</v>
      </c>
      <c r="I101" s="2">
        <v>1.99</v>
      </c>
    </row>
    <row r="102" spans="2:9">
      <c r="B102" s="2">
        <v>1</v>
      </c>
      <c r="C102" s="2" t="s">
        <v>474</v>
      </c>
      <c r="D102" s="2" t="s">
        <v>475</v>
      </c>
      <c r="G102" s="2" t="s">
        <v>476</v>
      </c>
      <c r="H102" s="2">
        <v>34.340000000000003</v>
      </c>
      <c r="I102" s="2">
        <v>34.340000000000003</v>
      </c>
    </row>
    <row r="103" spans="2:9">
      <c r="B103" s="2">
        <v>11</v>
      </c>
      <c r="C103" s="2" t="s">
        <v>477</v>
      </c>
      <c r="D103" s="2" t="s">
        <v>478</v>
      </c>
      <c r="E103" s="2" t="s">
        <v>302</v>
      </c>
      <c r="F103" s="2" t="s">
        <v>277</v>
      </c>
      <c r="G103" s="2" t="s">
        <v>479</v>
      </c>
      <c r="H103" s="2">
        <v>2.2400000000000002</v>
      </c>
      <c r="I103" s="2">
        <v>24.64</v>
      </c>
    </row>
    <row r="104" spans="2:9">
      <c r="B104" s="2">
        <v>1</v>
      </c>
      <c r="C104" s="2" t="s">
        <v>480</v>
      </c>
      <c r="D104" s="2" t="s">
        <v>481</v>
      </c>
      <c r="G104" s="2" t="s">
        <v>482</v>
      </c>
      <c r="H104" s="2">
        <v>39.71</v>
      </c>
      <c r="I104" s="2">
        <v>39.71</v>
      </c>
    </row>
    <row r="105" spans="2:9">
      <c r="B105" s="2">
        <v>1</v>
      </c>
      <c r="C105" s="2" t="s">
        <v>483</v>
      </c>
      <c r="D105" s="2" t="s">
        <v>484</v>
      </c>
      <c r="G105" s="2" t="s">
        <v>485</v>
      </c>
      <c r="H105" s="2">
        <v>35.79</v>
      </c>
      <c r="I105" s="2">
        <v>35.79</v>
      </c>
    </row>
    <row r="106" spans="2:9">
      <c r="B106" s="2">
        <v>1</v>
      </c>
      <c r="C106" s="2" t="s">
        <v>486</v>
      </c>
      <c r="D106" s="2" t="s">
        <v>487</v>
      </c>
      <c r="E106" s="2" t="s">
        <v>488</v>
      </c>
      <c r="G106" s="2" t="s">
        <v>489</v>
      </c>
      <c r="H106" s="2">
        <v>0.16</v>
      </c>
      <c r="I106" s="2">
        <v>0.16</v>
      </c>
    </row>
    <row r="107" spans="2:9">
      <c r="B107" s="2">
        <v>555</v>
      </c>
      <c r="C107" s="2" t="s">
        <v>429</v>
      </c>
      <c r="D107" s="2" t="s">
        <v>430</v>
      </c>
      <c r="E107" s="2" t="s">
        <v>298</v>
      </c>
      <c r="F107" s="2" t="s">
        <v>243</v>
      </c>
      <c r="G107" s="2" t="s">
        <v>431</v>
      </c>
      <c r="H107" s="2">
        <v>1.79</v>
      </c>
      <c r="I107" s="2">
        <v>993.45</v>
      </c>
    </row>
    <row r="108" spans="2:9">
      <c r="B108" s="2">
        <v>4</v>
      </c>
      <c r="C108" s="2" t="s">
        <v>490</v>
      </c>
      <c r="D108" s="2" t="s">
        <v>491</v>
      </c>
      <c r="E108" s="2" t="s">
        <v>298</v>
      </c>
      <c r="F108" s="2" t="s">
        <v>243</v>
      </c>
      <c r="G108" s="2" t="s">
        <v>492</v>
      </c>
      <c r="H108" s="2">
        <v>1.96</v>
      </c>
      <c r="I108" s="2">
        <v>7.84</v>
      </c>
    </row>
    <row r="109" spans="2:9">
      <c r="B109" s="2">
        <v>1</v>
      </c>
      <c r="C109" s="2" t="s">
        <v>493</v>
      </c>
      <c r="D109" s="2" t="s">
        <v>494</v>
      </c>
      <c r="G109" s="2" t="s">
        <v>495</v>
      </c>
      <c r="H109" s="2">
        <v>1.28</v>
      </c>
      <c r="I109" s="2">
        <v>1.28</v>
      </c>
    </row>
    <row r="110" spans="2:9">
      <c r="B110" s="2">
        <v>1</v>
      </c>
      <c r="C110" s="2" t="s">
        <v>496</v>
      </c>
      <c r="D110" s="2" t="s">
        <v>497</v>
      </c>
      <c r="E110" s="2" t="s">
        <v>302</v>
      </c>
      <c r="F110" s="2" t="s">
        <v>243</v>
      </c>
      <c r="G110" s="2" t="s">
        <v>498</v>
      </c>
      <c r="H110" s="2">
        <v>0.8</v>
      </c>
      <c r="I110" s="2">
        <v>0.8</v>
      </c>
    </row>
    <row r="111" spans="2:9">
      <c r="B111" s="2">
        <v>1</v>
      </c>
      <c r="C111" s="2" t="s">
        <v>499</v>
      </c>
      <c r="D111" s="2" t="s">
        <v>500</v>
      </c>
      <c r="G111" s="2" t="s">
        <v>501</v>
      </c>
      <c r="H111" s="2">
        <v>4.24</v>
      </c>
      <c r="I111" s="2">
        <v>4.24</v>
      </c>
    </row>
    <row r="112" spans="2:9">
      <c r="B112" s="2">
        <v>1</v>
      </c>
      <c r="C112" s="2" t="s">
        <v>502</v>
      </c>
      <c r="D112" s="2" t="s">
        <v>503</v>
      </c>
      <c r="E112" s="2" t="s">
        <v>302</v>
      </c>
      <c r="F112" s="2" t="s">
        <v>243</v>
      </c>
      <c r="G112" s="2" t="s">
        <v>504</v>
      </c>
      <c r="H112" s="2">
        <v>0.51</v>
      </c>
      <c r="I112" s="2">
        <v>0.51</v>
      </c>
    </row>
    <row r="113" spans="2:9">
      <c r="B113" s="2">
        <v>1</v>
      </c>
      <c r="C113" s="2" t="s">
        <v>505</v>
      </c>
      <c r="D113" s="2" t="s">
        <v>506</v>
      </c>
      <c r="E113" s="2" t="s">
        <v>302</v>
      </c>
      <c r="F113" s="2" t="s">
        <v>243</v>
      </c>
      <c r="G113" s="2" t="s">
        <v>507</v>
      </c>
      <c r="H113" s="2">
        <v>0.76</v>
      </c>
      <c r="I113" s="2">
        <v>0.76</v>
      </c>
    </row>
    <row r="114" spans="2:9">
      <c r="B114" s="2">
        <v>1</v>
      </c>
      <c r="C114" s="2" t="s">
        <v>508</v>
      </c>
      <c r="D114" s="2" t="s">
        <v>509</v>
      </c>
      <c r="G114" s="2" t="s">
        <v>510</v>
      </c>
      <c r="H114" s="2">
        <v>1.46</v>
      </c>
      <c r="I114" s="2">
        <v>1.46</v>
      </c>
    </row>
    <row r="115" spans="2:9">
      <c r="B115" s="2">
        <v>1</v>
      </c>
      <c r="C115" s="2" t="s">
        <v>511</v>
      </c>
      <c r="D115" s="2" t="s">
        <v>512</v>
      </c>
      <c r="E115" s="2" t="s">
        <v>302</v>
      </c>
      <c r="F115" s="2" t="s">
        <v>243</v>
      </c>
      <c r="G115" s="2" t="s">
        <v>513</v>
      </c>
      <c r="H115" s="2">
        <v>0.48</v>
      </c>
      <c r="I115" s="2">
        <v>0.48</v>
      </c>
    </row>
    <row r="116" spans="2:9">
      <c r="B116" s="2">
        <v>1</v>
      </c>
      <c r="C116" s="2" t="s">
        <v>514</v>
      </c>
      <c r="D116" s="2" t="s">
        <v>515</v>
      </c>
      <c r="G116" s="2" t="s">
        <v>516</v>
      </c>
      <c r="H116" s="2">
        <v>0.69</v>
      </c>
      <c r="I116" s="2">
        <v>0.69</v>
      </c>
    </row>
    <row r="117" spans="2:9">
      <c r="B117" s="2">
        <v>1</v>
      </c>
      <c r="C117" s="2" t="s">
        <v>517</v>
      </c>
      <c r="D117" s="2" t="s">
        <v>518</v>
      </c>
      <c r="E117" s="2" t="s">
        <v>214</v>
      </c>
      <c r="G117" s="2" t="s">
        <v>519</v>
      </c>
      <c r="H117" s="2">
        <v>2.59</v>
      </c>
      <c r="I117" s="2">
        <v>2.59</v>
      </c>
    </row>
    <row r="118" spans="2:9">
      <c r="B118" s="2">
        <v>1</v>
      </c>
      <c r="C118" s="2" t="s">
        <v>520</v>
      </c>
      <c r="D118" s="2" t="s">
        <v>521</v>
      </c>
      <c r="G118" s="2" t="s">
        <v>522</v>
      </c>
      <c r="H118" s="2">
        <v>0.69</v>
      </c>
      <c r="I118" s="2">
        <v>0.69</v>
      </c>
    </row>
    <row r="119" spans="2:9">
      <c r="B119" s="2">
        <v>1</v>
      </c>
      <c r="C119" s="2" t="s">
        <v>523</v>
      </c>
      <c r="D119" s="2" t="s">
        <v>524</v>
      </c>
      <c r="E119" s="2" t="s">
        <v>298</v>
      </c>
      <c r="F119" s="2" t="s">
        <v>525</v>
      </c>
      <c r="G119" s="2" t="s">
        <v>526</v>
      </c>
      <c r="H119" s="2">
        <v>2.4900000000000002</v>
      </c>
      <c r="I119" s="2">
        <v>2.4900000000000002</v>
      </c>
    </row>
    <row r="120" spans="2:9">
      <c r="B120" s="2">
        <v>1</v>
      </c>
      <c r="C120" s="2" t="s">
        <v>527</v>
      </c>
      <c r="D120" s="2" t="s">
        <v>528</v>
      </c>
      <c r="E120" s="2" t="s">
        <v>298</v>
      </c>
      <c r="G120" s="2" t="s">
        <v>529</v>
      </c>
      <c r="H120" s="2">
        <v>10.16</v>
      </c>
      <c r="I120" s="2">
        <v>10.16</v>
      </c>
    </row>
    <row r="121" spans="2:9">
      <c r="B121" s="2">
        <v>1</v>
      </c>
      <c r="C121" s="2" t="s">
        <v>530</v>
      </c>
      <c r="D121" s="2" t="s">
        <v>531</v>
      </c>
      <c r="E121" s="2" t="s">
        <v>302</v>
      </c>
      <c r="F121" s="2" t="s">
        <v>532</v>
      </c>
      <c r="G121" s="2" t="s">
        <v>533</v>
      </c>
      <c r="H121" s="2">
        <v>1.1100000000000001</v>
      </c>
      <c r="I121" s="2">
        <v>1.1100000000000001</v>
      </c>
    </row>
    <row r="122" spans="2:9">
      <c r="B122" s="2">
        <v>1</v>
      </c>
      <c r="C122" s="2" t="s">
        <v>534</v>
      </c>
      <c r="D122" s="2" t="s">
        <v>535</v>
      </c>
      <c r="G122" s="2" t="s">
        <v>536</v>
      </c>
      <c r="H122" s="2">
        <v>28.56</v>
      </c>
      <c r="I122" s="2">
        <v>28.56</v>
      </c>
    </row>
    <row r="123" spans="2:9">
      <c r="B123" s="2">
        <v>1</v>
      </c>
      <c r="C123" s="2" t="s">
        <v>537</v>
      </c>
      <c r="D123" s="2" t="s">
        <v>538</v>
      </c>
      <c r="E123" s="2" t="s">
        <v>298</v>
      </c>
      <c r="F123" s="2" t="s">
        <v>243</v>
      </c>
      <c r="G123" s="2" t="s">
        <v>539</v>
      </c>
      <c r="H123" s="2">
        <v>2.4900000000000002</v>
      </c>
      <c r="I123" s="2">
        <v>2.4900000000000002</v>
      </c>
    </row>
    <row r="124" spans="2:9">
      <c r="B124" s="2">
        <v>1</v>
      </c>
      <c r="C124" s="2" t="s">
        <v>540</v>
      </c>
      <c r="D124" s="2" t="s">
        <v>541</v>
      </c>
      <c r="E124" s="2" t="s">
        <v>30</v>
      </c>
      <c r="G124" s="2" t="s">
        <v>542</v>
      </c>
      <c r="H124" s="2">
        <v>0.85</v>
      </c>
      <c r="I124" s="2">
        <v>0.85</v>
      </c>
    </row>
    <row r="125" spans="2:9">
      <c r="B125" s="2">
        <v>1</v>
      </c>
      <c r="C125" s="2" t="s">
        <v>543</v>
      </c>
      <c r="D125" s="2" t="s">
        <v>544</v>
      </c>
      <c r="E125" s="2" t="s">
        <v>208</v>
      </c>
      <c r="F125" s="2" t="s">
        <v>112</v>
      </c>
      <c r="G125" s="2" t="s">
        <v>545</v>
      </c>
      <c r="H125" s="2">
        <v>49.79</v>
      </c>
      <c r="I125" s="2">
        <v>49.79</v>
      </c>
    </row>
    <row r="126" spans="2:9">
      <c r="B126" s="2">
        <v>1</v>
      </c>
      <c r="C126" s="2" t="s">
        <v>546</v>
      </c>
      <c r="D126" s="2" t="s">
        <v>547</v>
      </c>
      <c r="E126" s="2" t="s">
        <v>208</v>
      </c>
      <c r="F126" s="2" t="s">
        <v>112</v>
      </c>
      <c r="G126" s="2" t="s">
        <v>548</v>
      </c>
      <c r="H126" s="2">
        <v>32.18</v>
      </c>
      <c r="I126" s="2">
        <v>32.18</v>
      </c>
    </row>
    <row r="127" spans="2:9">
      <c r="B127" s="2">
        <v>1</v>
      </c>
      <c r="C127" s="2" t="s">
        <v>549</v>
      </c>
      <c r="D127" s="2" t="s">
        <v>550</v>
      </c>
      <c r="E127" s="2" t="s">
        <v>277</v>
      </c>
      <c r="F127" s="2" t="s">
        <v>551</v>
      </c>
      <c r="G127" s="2" t="s">
        <v>552</v>
      </c>
      <c r="H127" s="2">
        <v>1.29</v>
      </c>
      <c r="I127" s="2">
        <v>1.29</v>
      </c>
    </row>
    <row r="128" spans="2:9">
      <c r="B128" s="2">
        <v>1</v>
      </c>
      <c r="C128" s="2" t="s">
        <v>553</v>
      </c>
      <c r="D128" s="2" t="s">
        <v>554</v>
      </c>
      <c r="E128" s="2" t="s">
        <v>243</v>
      </c>
      <c r="G128" s="2" t="s">
        <v>555</v>
      </c>
      <c r="H128" s="2">
        <v>5.48</v>
      </c>
      <c r="I128" s="2">
        <v>5.48</v>
      </c>
    </row>
    <row r="129" spans="2:9">
      <c r="B129" s="2">
        <v>2</v>
      </c>
      <c r="C129" s="2" t="s">
        <v>556</v>
      </c>
      <c r="D129" s="2" t="s">
        <v>557</v>
      </c>
      <c r="E129" s="2" t="s">
        <v>32</v>
      </c>
      <c r="G129" s="2" t="s">
        <v>558</v>
      </c>
      <c r="H129" s="2">
        <v>1.79</v>
      </c>
      <c r="I129" s="2">
        <v>3.58</v>
      </c>
    </row>
    <row r="130" spans="2:9">
      <c r="B130" s="2">
        <v>1</v>
      </c>
      <c r="C130" s="2" t="s">
        <v>559</v>
      </c>
      <c r="D130" s="2" t="s">
        <v>560</v>
      </c>
      <c r="G130" s="2" t="s">
        <v>561</v>
      </c>
      <c r="H130" s="2">
        <v>2.42</v>
      </c>
      <c r="I130" s="2">
        <v>2.42</v>
      </c>
    </row>
    <row r="131" spans="2:9">
      <c r="B131" s="2">
        <v>1</v>
      </c>
      <c r="C131" s="2" t="s">
        <v>562</v>
      </c>
      <c r="D131" s="2" t="s">
        <v>563</v>
      </c>
      <c r="E131" s="2" t="s">
        <v>28</v>
      </c>
      <c r="G131" s="2" t="s">
        <v>564</v>
      </c>
      <c r="H131" s="2">
        <v>3.57</v>
      </c>
      <c r="I131" s="2">
        <v>3.57</v>
      </c>
    </row>
    <row r="132" spans="2:9">
      <c r="B132" s="2">
        <v>1</v>
      </c>
      <c r="C132" s="2" t="s">
        <v>565</v>
      </c>
      <c r="D132" s="2" t="s">
        <v>566</v>
      </c>
      <c r="E132" s="2" t="s">
        <v>298</v>
      </c>
      <c r="G132" s="2" t="s">
        <v>567</v>
      </c>
      <c r="H132" s="2">
        <v>1.69</v>
      </c>
      <c r="I132" s="2">
        <v>1.69</v>
      </c>
    </row>
    <row r="133" spans="2:9">
      <c r="B133" s="2">
        <v>1</v>
      </c>
      <c r="C133" s="2" t="s">
        <v>568</v>
      </c>
      <c r="D133" s="2" t="s">
        <v>569</v>
      </c>
      <c r="E133" s="2" t="s">
        <v>112</v>
      </c>
      <c r="G133" s="2" t="s">
        <v>570</v>
      </c>
      <c r="H133" s="2">
        <v>0.25</v>
      </c>
      <c r="I133" s="2">
        <v>0.25</v>
      </c>
    </row>
    <row r="134" spans="2:9">
      <c r="B134" s="2">
        <v>1</v>
      </c>
      <c r="C134" s="2" t="s">
        <v>571</v>
      </c>
      <c r="D134" s="2" t="s">
        <v>572</v>
      </c>
      <c r="E134" s="2" t="s">
        <v>214</v>
      </c>
      <c r="G134" s="2" t="s">
        <v>573</v>
      </c>
      <c r="H134" s="2">
        <v>0.59</v>
      </c>
      <c r="I134" s="2">
        <v>0.59</v>
      </c>
    </row>
    <row r="135" spans="2:9">
      <c r="B135" s="2">
        <v>1</v>
      </c>
      <c r="C135" s="2" t="s">
        <v>574</v>
      </c>
      <c r="D135" s="2" t="s">
        <v>575</v>
      </c>
      <c r="E135" s="2" t="s">
        <v>576</v>
      </c>
      <c r="G135" s="2" t="s">
        <v>577</v>
      </c>
      <c r="H135" s="2">
        <v>0.28999999999999998</v>
      </c>
      <c r="I135" s="2">
        <v>0.28999999999999998</v>
      </c>
    </row>
    <row r="136" spans="2:9">
      <c r="B136" s="2">
        <v>1</v>
      </c>
      <c r="C136" s="2" t="s">
        <v>578</v>
      </c>
      <c r="D136" s="2" t="s">
        <v>579</v>
      </c>
      <c r="E136" s="2" t="s">
        <v>298</v>
      </c>
      <c r="G136" s="2" t="s">
        <v>580</v>
      </c>
      <c r="H136" s="2">
        <v>0.43</v>
      </c>
      <c r="I136" s="2">
        <v>0.43</v>
      </c>
    </row>
    <row r="137" spans="2:9">
      <c r="B137" s="2">
        <v>1</v>
      </c>
      <c r="C137" s="2" t="s">
        <v>581</v>
      </c>
      <c r="D137" s="2" t="s">
        <v>582</v>
      </c>
      <c r="E137" s="2" t="s">
        <v>112</v>
      </c>
      <c r="G137" s="2" t="s">
        <v>583</v>
      </c>
      <c r="H137" s="2">
        <v>1.49</v>
      </c>
      <c r="I137" s="2">
        <v>1.49</v>
      </c>
    </row>
    <row r="138" spans="2:9">
      <c r="B138" s="2">
        <v>1</v>
      </c>
      <c r="C138" s="2" t="s">
        <v>584</v>
      </c>
      <c r="D138" s="2" t="s">
        <v>278</v>
      </c>
      <c r="G138" s="2" t="s">
        <v>279</v>
      </c>
      <c r="H138" s="2">
        <v>0.34</v>
      </c>
      <c r="I138" s="2">
        <v>0.34</v>
      </c>
    </row>
    <row r="139" spans="2:9">
      <c r="B139" s="2">
        <v>1</v>
      </c>
      <c r="C139" s="2" t="s">
        <v>585</v>
      </c>
      <c r="D139" s="2" t="s">
        <v>586</v>
      </c>
      <c r="E139" s="2" t="s">
        <v>587</v>
      </c>
      <c r="G139" s="2" t="s">
        <v>588</v>
      </c>
      <c r="H139" s="2">
        <v>0.56999999999999995</v>
      </c>
      <c r="I139" s="2">
        <v>0.56999999999999995</v>
      </c>
    </row>
    <row r="140" spans="2:9">
      <c r="B140" s="2">
        <v>1</v>
      </c>
      <c r="C140" s="2" t="s">
        <v>589</v>
      </c>
      <c r="D140" s="2" t="s">
        <v>590</v>
      </c>
      <c r="E140" s="2" t="s">
        <v>28</v>
      </c>
      <c r="F140" s="2" t="s">
        <v>112</v>
      </c>
      <c r="G140" s="2" t="s">
        <v>591</v>
      </c>
      <c r="H140" s="2">
        <v>1.71</v>
      </c>
      <c r="I140" s="2">
        <v>1.71</v>
      </c>
    </row>
    <row r="141" spans="2:9">
      <c r="B141" s="2">
        <v>1</v>
      </c>
      <c r="C141" s="2" t="s">
        <v>592</v>
      </c>
      <c r="D141" s="2" t="s">
        <v>593</v>
      </c>
      <c r="E141" s="2" t="s">
        <v>594</v>
      </c>
      <c r="F141" s="2" t="s">
        <v>112</v>
      </c>
      <c r="G141" s="2" t="s">
        <v>595</v>
      </c>
      <c r="H141" s="2">
        <v>0.93</v>
      </c>
      <c r="I141" s="2">
        <v>0.93</v>
      </c>
    </row>
    <row r="142" spans="2:9">
      <c r="B142" s="2">
        <v>1</v>
      </c>
      <c r="C142" s="2" t="s">
        <v>596</v>
      </c>
      <c r="D142" s="2" t="s">
        <v>597</v>
      </c>
      <c r="E142" s="2" t="s">
        <v>28</v>
      </c>
      <c r="F142" s="2" t="s">
        <v>112</v>
      </c>
      <c r="G142" s="2" t="s">
        <v>598</v>
      </c>
      <c r="H142" s="2">
        <v>0.28999999999999998</v>
      </c>
      <c r="I142" s="2">
        <v>0.28999999999999998</v>
      </c>
    </row>
    <row r="143" spans="2:9">
      <c r="B143" s="2">
        <v>1</v>
      </c>
      <c r="C143" s="2" t="s">
        <v>105</v>
      </c>
      <c r="D143" s="2" t="s">
        <v>599</v>
      </c>
      <c r="E143" s="2" t="s">
        <v>32</v>
      </c>
      <c r="F143" s="2" t="s">
        <v>112</v>
      </c>
      <c r="G143" s="2" t="s">
        <v>600</v>
      </c>
      <c r="H143" s="2">
        <v>0.99</v>
      </c>
      <c r="I143" s="2">
        <v>0.99</v>
      </c>
    </row>
    <row r="144" spans="2:9">
      <c r="B144" s="2">
        <v>1</v>
      </c>
      <c r="C144" s="2" t="s">
        <v>601</v>
      </c>
      <c r="D144" s="2" t="s">
        <v>602</v>
      </c>
      <c r="E144" s="2" t="s">
        <v>298</v>
      </c>
      <c r="G144" s="2" t="s">
        <v>603</v>
      </c>
      <c r="H144" s="2">
        <v>1.1000000000000001</v>
      </c>
      <c r="I144" s="2">
        <v>1.1000000000000001</v>
      </c>
    </row>
    <row r="145" spans="2:9">
      <c r="B145" s="2">
        <v>1</v>
      </c>
      <c r="C145" s="2" t="s">
        <v>604</v>
      </c>
      <c r="D145" s="2" t="s">
        <v>605</v>
      </c>
      <c r="E145" s="2" t="s">
        <v>28</v>
      </c>
      <c r="F145" s="2" t="s">
        <v>277</v>
      </c>
      <c r="G145" s="2" t="s">
        <v>606</v>
      </c>
      <c r="H145" s="2">
        <v>0.69</v>
      </c>
      <c r="I145" s="2">
        <v>0.69</v>
      </c>
    </row>
    <row r="146" spans="2:9">
      <c r="B146" s="2">
        <v>1</v>
      </c>
      <c r="C146" s="2" t="s">
        <v>607</v>
      </c>
      <c r="D146" s="2" t="s">
        <v>608</v>
      </c>
      <c r="E146" s="2" t="s">
        <v>28</v>
      </c>
      <c r="F146" s="2" t="s">
        <v>277</v>
      </c>
      <c r="G146" s="2" t="s">
        <v>609</v>
      </c>
      <c r="H146" s="2">
        <v>1.19</v>
      </c>
      <c r="I146" s="2">
        <v>1.19</v>
      </c>
    </row>
    <row r="147" spans="2:9">
      <c r="B147" s="2">
        <v>1</v>
      </c>
      <c r="C147" s="2" t="s">
        <v>610</v>
      </c>
      <c r="D147" s="2" t="s">
        <v>611</v>
      </c>
      <c r="E147" s="2" t="s">
        <v>30</v>
      </c>
      <c r="G147" s="2" t="s">
        <v>612</v>
      </c>
      <c r="H147" s="2">
        <v>0.64</v>
      </c>
      <c r="I147" s="2">
        <v>0.64</v>
      </c>
    </row>
    <row r="148" spans="2:9">
      <c r="B148" s="2">
        <v>1</v>
      </c>
      <c r="C148" s="2" t="s">
        <v>613</v>
      </c>
      <c r="D148" s="2" t="s">
        <v>614</v>
      </c>
      <c r="E148" s="2" t="s">
        <v>28</v>
      </c>
      <c r="G148" s="2" t="s">
        <v>615</v>
      </c>
      <c r="H148" s="2">
        <v>0.25</v>
      </c>
      <c r="I148" s="2">
        <v>0.25</v>
      </c>
    </row>
    <row r="149" spans="2:9">
      <c r="B149" s="2">
        <v>4</v>
      </c>
      <c r="C149" s="2" t="s">
        <v>616</v>
      </c>
      <c r="D149" s="2" t="s">
        <v>617</v>
      </c>
      <c r="E149" s="2" t="s">
        <v>30</v>
      </c>
      <c r="F149" s="2" t="s">
        <v>618</v>
      </c>
      <c r="G149" s="2" t="s">
        <v>619</v>
      </c>
      <c r="H149" s="2">
        <v>0.14000000000000001</v>
      </c>
      <c r="I149" s="2">
        <v>0.56000000000000005</v>
      </c>
    </row>
    <row r="150" spans="2:9">
      <c r="B150" s="2">
        <v>1</v>
      </c>
      <c r="C150" s="2" t="s">
        <v>620</v>
      </c>
      <c r="D150" s="2" t="s">
        <v>621</v>
      </c>
      <c r="E150" s="2" t="s">
        <v>30</v>
      </c>
      <c r="F150" s="2" t="s">
        <v>277</v>
      </c>
      <c r="G150" s="2" t="s">
        <v>622</v>
      </c>
      <c r="H150" s="2">
        <v>0.59</v>
      </c>
      <c r="I150" s="2">
        <v>0.59</v>
      </c>
    </row>
    <row r="151" spans="2:9">
      <c r="B151" s="2">
        <v>1</v>
      </c>
      <c r="C151" s="2" t="s">
        <v>623</v>
      </c>
      <c r="D151" s="2" t="s">
        <v>624</v>
      </c>
      <c r="E151" s="2" t="s">
        <v>30</v>
      </c>
      <c r="F151" s="2" t="s">
        <v>112</v>
      </c>
      <c r="G151" s="2" t="s">
        <v>625</v>
      </c>
      <c r="H151" s="2">
        <v>0.64</v>
      </c>
      <c r="I151" s="2">
        <v>0.64</v>
      </c>
    </row>
    <row r="152" spans="2:9">
      <c r="B152" s="2">
        <v>1</v>
      </c>
      <c r="C152" s="2" t="s">
        <v>626</v>
      </c>
      <c r="D152" s="2" t="s">
        <v>627</v>
      </c>
      <c r="E152" s="2" t="s">
        <v>28</v>
      </c>
      <c r="F152" s="2" t="s">
        <v>112</v>
      </c>
      <c r="G152" s="2" t="s">
        <v>628</v>
      </c>
      <c r="H152" s="2">
        <v>0.42</v>
      </c>
      <c r="I152" s="2">
        <v>0.42</v>
      </c>
    </row>
    <row r="153" spans="2:9">
      <c r="B153" s="2">
        <v>1</v>
      </c>
      <c r="C153" s="2" t="s">
        <v>629</v>
      </c>
      <c r="D153" s="2" t="s">
        <v>630</v>
      </c>
      <c r="E153" s="2" t="s">
        <v>277</v>
      </c>
      <c r="G153" s="2" t="s">
        <v>631</v>
      </c>
      <c r="H153" s="2">
        <v>0.39</v>
      </c>
      <c r="I153" s="2">
        <v>0.39</v>
      </c>
    </row>
    <row r="154" spans="2:9">
      <c r="B154" s="2">
        <v>13</v>
      </c>
      <c r="C154" s="2" t="s">
        <v>632</v>
      </c>
      <c r="D154" s="2" t="s">
        <v>633</v>
      </c>
      <c r="E154" s="2" t="s">
        <v>28</v>
      </c>
      <c r="G154" s="2" t="s">
        <v>634</v>
      </c>
      <c r="H154" s="2">
        <v>0.49</v>
      </c>
      <c r="I154" s="2">
        <v>6.37</v>
      </c>
    </row>
    <row r="155" spans="2:9">
      <c r="B155" s="2">
        <v>11</v>
      </c>
      <c r="C155" s="2" t="s">
        <v>635</v>
      </c>
      <c r="D155" s="2" t="s">
        <v>636</v>
      </c>
      <c r="E155" s="2" t="s">
        <v>637</v>
      </c>
      <c r="G155" s="2" t="s">
        <v>638</v>
      </c>
      <c r="H155" s="2">
        <v>0.21</v>
      </c>
      <c r="I155" s="2">
        <v>2.31</v>
      </c>
    </row>
    <row r="156" spans="2:9">
      <c r="B156" s="2">
        <v>1</v>
      </c>
      <c r="C156" s="2" t="s">
        <v>635</v>
      </c>
      <c r="D156" s="2" t="s">
        <v>636</v>
      </c>
      <c r="E156" s="2" t="s">
        <v>639</v>
      </c>
      <c r="G156" s="2" t="s">
        <v>638</v>
      </c>
      <c r="H156" s="2">
        <v>0.21</v>
      </c>
      <c r="I156" s="2">
        <v>0.21</v>
      </c>
    </row>
    <row r="157" spans="2:9">
      <c r="B157" s="2">
        <v>1</v>
      </c>
      <c r="C157" s="2" t="s">
        <v>635</v>
      </c>
      <c r="D157" s="2" t="s">
        <v>636</v>
      </c>
      <c r="E157" s="2" t="s">
        <v>640</v>
      </c>
      <c r="G157" s="2" t="s">
        <v>638</v>
      </c>
      <c r="H157" s="2">
        <v>0.21</v>
      </c>
      <c r="I157" s="2">
        <v>0.21</v>
      </c>
    </row>
    <row r="158" spans="2:9">
      <c r="B158" s="2">
        <v>1</v>
      </c>
      <c r="C158" s="2" t="s">
        <v>635</v>
      </c>
      <c r="D158" s="2" t="s">
        <v>636</v>
      </c>
      <c r="E158" s="2" t="s">
        <v>641</v>
      </c>
      <c r="G158" s="2" t="s">
        <v>638</v>
      </c>
      <c r="H158" s="2">
        <v>0.21</v>
      </c>
      <c r="I158" s="2">
        <v>0.21</v>
      </c>
    </row>
    <row r="159" spans="2:9">
      <c r="B159" s="2">
        <v>11</v>
      </c>
      <c r="C159" s="2" t="s">
        <v>635</v>
      </c>
      <c r="D159" s="2" t="s">
        <v>636</v>
      </c>
      <c r="E159" s="2" t="s">
        <v>642</v>
      </c>
      <c r="G159" s="2" t="s">
        <v>638</v>
      </c>
      <c r="H159" s="2">
        <v>0.21</v>
      </c>
      <c r="I159" s="2">
        <v>2.31</v>
      </c>
    </row>
    <row r="160" spans="2:9">
      <c r="B160" s="2">
        <v>11</v>
      </c>
      <c r="C160" s="2" t="s">
        <v>635</v>
      </c>
      <c r="D160" s="2" t="s">
        <v>636</v>
      </c>
      <c r="E160" s="2" t="s">
        <v>643</v>
      </c>
      <c r="G160" s="2" t="s">
        <v>638</v>
      </c>
      <c r="H160" s="2">
        <v>0.21</v>
      </c>
      <c r="I160" s="2">
        <v>2.31</v>
      </c>
    </row>
    <row r="161" spans="2:9">
      <c r="B161" s="2">
        <v>1</v>
      </c>
      <c r="C161" s="2" t="s">
        <v>635</v>
      </c>
      <c r="D161" s="2" t="s">
        <v>636</v>
      </c>
      <c r="E161" s="2" t="s">
        <v>644</v>
      </c>
      <c r="G161" s="2" t="s">
        <v>638</v>
      </c>
      <c r="H161" s="2">
        <v>0.21</v>
      </c>
      <c r="I161" s="2">
        <v>0.21</v>
      </c>
    </row>
    <row r="162" spans="2:9">
      <c r="B162" s="2">
        <v>11</v>
      </c>
      <c r="C162" s="2" t="s">
        <v>635</v>
      </c>
      <c r="D162" s="2" t="s">
        <v>636</v>
      </c>
      <c r="E162" s="2" t="s">
        <v>645</v>
      </c>
      <c r="G162" s="2" t="s">
        <v>638</v>
      </c>
      <c r="H162" s="2">
        <v>0.21</v>
      </c>
      <c r="I162" s="2">
        <v>2.31</v>
      </c>
    </row>
    <row r="163" spans="2:9">
      <c r="B163" s="2">
        <v>1</v>
      </c>
      <c r="C163" s="2" t="s">
        <v>635</v>
      </c>
      <c r="D163" s="2" t="s">
        <v>636</v>
      </c>
      <c r="E163" s="2" t="s">
        <v>646</v>
      </c>
      <c r="G163" s="2" t="s">
        <v>638</v>
      </c>
      <c r="H163" s="2">
        <v>0.21</v>
      </c>
      <c r="I163" s="2">
        <v>0.21</v>
      </c>
    </row>
    <row r="164" spans="2:9">
      <c r="B164" s="2">
        <v>1</v>
      </c>
      <c r="C164" s="2" t="s">
        <v>635</v>
      </c>
      <c r="D164" s="2" t="s">
        <v>636</v>
      </c>
      <c r="E164" s="2" t="s">
        <v>647</v>
      </c>
      <c r="G164" s="2" t="s">
        <v>638</v>
      </c>
      <c r="H164" s="2">
        <v>0.21</v>
      </c>
      <c r="I164" s="2">
        <v>0.21</v>
      </c>
    </row>
    <row r="165" spans="2:9">
      <c r="B165" s="2">
        <v>1</v>
      </c>
      <c r="C165" s="2" t="s">
        <v>648</v>
      </c>
      <c r="D165" s="2" t="s">
        <v>649</v>
      </c>
      <c r="E165" s="2" t="s">
        <v>639</v>
      </c>
      <c r="G165" s="2" t="s">
        <v>650</v>
      </c>
      <c r="H165" s="2">
        <v>0.14000000000000001</v>
      </c>
      <c r="I165" s="2">
        <v>0.14000000000000001</v>
      </c>
    </row>
    <row r="166" spans="2:9">
      <c r="B166" s="2">
        <v>2</v>
      </c>
      <c r="C166" s="2" t="s">
        <v>80</v>
      </c>
      <c r="D166" s="2" t="s">
        <v>651</v>
      </c>
      <c r="E166" s="2" t="s">
        <v>28</v>
      </c>
      <c r="G166" s="2" t="s">
        <v>652</v>
      </c>
      <c r="H166" s="2">
        <v>0.74</v>
      </c>
      <c r="I166" s="2">
        <v>1.48</v>
      </c>
    </row>
    <row r="167" spans="2:9">
      <c r="B167" s="2">
        <v>1</v>
      </c>
      <c r="C167" s="2" t="s">
        <v>653</v>
      </c>
      <c r="D167" s="2" t="s">
        <v>654</v>
      </c>
      <c r="E167" s="2" t="s">
        <v>655</v>
      </c>
      <c r="G167" s="2" t="s">
        <v>656</v>
      </c>
      <c r="H167" s="2">
        <v>1.49</v>
      </c>
      <c r="I167" s="2">
        <v>1.49</v>
      </c>
    </row>
    <row r="168" spans="2:9">
      <c r="B168" s="2">
        <v>1</v>
      </c>
      <c r="C168" s="2" t="s">
        <v>657</v>
      </c>
      <c r="D168" s="2" t="s">
        <v>658</v>
      </c>
      <c r="E168" s="2" t="s">
        <v>28</v>
      </c>
      <c r="F168" s="2" t="s">
        <v>277</v>
      </c>
      <c r="G168" s="2" t="s">
        <v>659</v>
      </c>
      <c r="H168" s="2">
        <v>0.59</v>
      </c>
      <c r="I168" s="2">
        <v>0.59</v>
      </c>
    </row>
    <row r="169" spans="2:9">
      <c r="B169" s="2">
        <v>1</v>
      </c>
      <c r="C169" s="2" t="s">
        <v>660</v>
      </c>
      <c r="D169" s="2" t="s">
        <v>661</v>
      </c>
      <c r="E169" s="2" t="s">
        <v>28</v>
      </c>
      <c r="G169" s="2" t="s">
        <v>662</v>
      </c>
      <c r="H169" s="2">
        <v>0.16</v>
      </c>
      <c r="I169" s="2">
        <v>0.16</v>
      </c>
    </row>
    <row r="170" spans="2:9">
      <c r="B170" s="101">
        <v>1111</v>
      </c>
      <c r="C170" s="2" t="s">
        <v>660</v>
      </c>
      <c r="D170" s="2" t="s">
        <v>661</v>
      </c>
      <c r="E170" s="2" t="s">
        <v>655</v>
      </c>
      <c r="G170" s="2" t="s">
        <v>662</v>
      </c>
      <c r="H170" s="2">
        <v>0.16</v>
      </c>
      <c r="I170" s="2">
        <v>177.76</v>
      </c>
    </row>
    <row r="171" spans="2:9">
      <c r="B171" s="2">
        <v>1</v>
      </c>
      <c r="C171" s="2" t="s">
        <v>660</v>
      </c>
      <c r="D171" s="2" t="s">
        <v>661</v>
      </c>
      <c r="E171" s="2" t="s">
        <v>30</v>
      </c>
      <c r="G171" s="2" t="s">
        <v>662</v>
      </c>
      <c r="H171" s="2">
        <v>0.16</v>
      </c>
      <c r="I171" s="2">
        <v>0.16</v>
      </c>
    </row>
    <row r="172" spans="2:9">
      <c r="B172" s="2">
        <v>1</v>
      </c>
      <c r="C172" s="2" t="s">
        <v>660</v>
      </c>
      <c r="D172" s="2" t="s">
        <v>661</v>
      </c>
      <c r="E172" s="2" t="s">
        <v>72</v>
      </c>
      <c r="G172" s="2" t="s">
        <v>662</v>
      </c>
      <c r="H172" s="2">
        <v>0.16</v>
      </c>
      <c r="I172" s="2">
        <v>0.16</v>
      </c>
    </row>
    <row r="173" spans="2:9">
      <c r="B173" s="2">
        <v>1</v>
      </c>
      <c r="C173" s="2" t="s">
        <v>660</v>
      </c>
      <c r="D173" s="2" t="s">
        <v>661</v>
      </c>
      <c r="E173" s="2" t="s">
        <v>31</v>
      </c>
      <c r="G173" s="2" t="s">
        <v>662</v>
      </c>
      <c r="H173" s="2">
        <v>0.16</v>
      </c>
      <c r="I173" s="2">
        <v>0.16</v>
      </c>
    </row>
    <row r="174" spans="2:9">
      <c r="B174" s="2">
        <v>1</v>
      </c>
      <c r="C174" s="2" t="s">
        <v>660</v>
      </c>
      <c r="D174" s="2" t="s">
        <v>661</v>
      </c>
      <c r="E174" s="2" t="s">
        <v>95</v>
      </c>
      <c r="G174" s="2" t="s">
        <v>662</v>
      </c>
      <c r="H174" s="2">
        <v>0.16</v>
      </c>
      <c r="I174" s="2">
        <v>0.16</v>
      </c>
    </row>
    <row r="175" spans="2:9">
      <c r="B175" s="2">
        <v>11</v>
      </c>
      <c r="C175" s="2" t="s">
        <v>660</v>
      </c>
      <c r="D175" s="2" t="s">
        <v>661</v>
      </c>
      <c r="E175" s="2" t="s">
        <v>32</v>
      </c>
      <c r="G175" s="2" t="s">
        <v>662</v>
      </c>
      <c r="H175" s="2">
        <v>0.16</v>
      </c>
      <c r="I175" s="2">
        <v>1.76</v>
      </c>
    </row>
    <row r="176" spans="2:9">
      <c r="B176" s="2">
        <v>12</v>
      </c>
      <c r="C176" s="2" t="s">
        <v>660</v>
      </c>
      <c r="D176" s="2" t="s">
        <v>661</v>
      </c>
      <c r="E176" s="2" t="s">
        <v>33</v>
      </c>
      <c r="G176" s="2" t="s">
        <v>662</v>
      </c>
      <c r="H176" s="2">
        <v>0.16</v>
      </c>
      <c r="I176" s="2">
        <v>1.92</v>
      </c>
    </row>
    <row r="177" spans="2:9">
      <c r="B177" s="2">
        <v>1</v>
      </c>
      <c r="C177" s="2" t="s">
        <v>660</v>
      </c>
      <c r="D177" s="2" t="s">
        <v>661</v>
      </c>
      <c r="E177" s="2" t="s">
        <v>34</v>
      </c>
      <c r="G177" s="2" t="s">
        <v>662</v>
      </c>
      <c r="H177" s="2">
        <v>0.16</v>
      </c>
      <c r="I177" s="2">
        <v>0.16</v>
      </c>
    </row>
    <row r="178" spans="2:9">
      <c r="B178" s="2">
        <v>1</v>
      </c>
      <c r="C178" s="2" t="s">
        <v>663</v>
      </c>
      <c r="D178" s="2" t="s">
        <v>664</v>
      </c>
      <c r="G178" s="2" t="s">
        <v>665</v>
      </c>
      <c r="H178" s="2">
        <v>36.119999999999997</v>
      </c>
      <c r="I178" s="2">
        <v>36.119999999999997</v>
      </c>
    </row>
    <row r="179" spans="2:9">
      <c r="B179" s="2">
        <v>1</v>
      </c>
      <c r="C179" s="2" t="s">
        <v>666</v>
      </c>
      <c r="D179" s="2" t="s">
        <v>266</v>
      </c>
      <c r="E179" s="2" t="s">
        <v>30</v>
      </c>
      <c r="F179" s="2" t="s">
        <v>112</v>
      </c>
      <c r="G179" s="2" t="s">
        <v>268</v>
      </c>
      <c r="H179" s="2">
        <v>0.69</v>
      </c>
      <c r="I179" s="2">
        <v>0.69</v>
      </c>
    </row>
    <row r="180" spans="2:9">
      <c r="B180" s="2">
        <v>1</v>
      </c>
      <c r="C180" s="2" t="s">
        <v>666</v>
      </c>
      <c r="D180" s="2" t="s">
        <v>266</v>
      </c>
      <c r="E180" s="2" t="s">
        <v>30</v>
      </c>
      <c r="F180" s="2" t="s">
        <v>214</v>
      </c>
      <c r="G180" s="2" t="s">
        <v>268</v>
      </c>
      <c r="H180" s="2">
        <v>0.69</v>
      </c>
      <c r="I180" s="2">
        <v>0.69</v>
      </c>
    </row>
    <row r="181" spans="2:9">
      <c r="B181" s="2">
        <v>1</v>
      </c>
      <c r="C181" s="2" t="s">
        <v>666</v>
      </c>
      <c r="D181" s="2" t="s">
        <v>266</v>
      </c>
      <c r="E181" s="2" t="s">
        <v>30</v>
      </c>
      <c r="F181" s="2" t="s">
        <v>216</v>
      </c>
      <c r="G181" s="2" t="s">
        <v>268</v>
      </c>
      <c r="H181" s="2">
        <v>0.69</v>
      </c>
      <c r="I181" s="2">
        <v>0.69</v>
      </c>
    </row>
    <row r="182" spans="2:9">
      <c r="B182" s="2">
        <v>1</v>
      </c>
      <c r="C182" s="2" t="s">
        <v>666</v>
      </c>
      <c r="D182" s="2" t="s">
        <v>266</v>
      </c>
      <c r="E182" s="2" t="s">
        <v>30</v>
      </c>
      <c r="F182" s="2" t="s">
        <v>217</v>
      </c>
      <c r="G182" s="2" t="s">
        <v>268</v>
      </c>
      <c r="H182" s="2">
        <v>0.69</v>
      </c>
      <c r="I182" s="2">
        <v>0.69</v>
      </c>
    </row>
    <row r="183" spans="2:9">
      <c r="B183" s="2">
        <v>1</v>
      </c>
      <c r="C183" s="2" t="s">
        <v>666</v>
      </c>
      <c r="D183" s="2" t="s">
        <v>266</v>
      </c>
      <c r="E183" s="2" t="s">
        <v>30</v>
      </c>
      <c r="F183" s="2" t="s">
        <v>267</v>
      </c>
      <c r="G183" s="2" t="s">
        <v>268</v>
      </c>
      <c r="H183" s="2">
        <v>0.69</v>
      </c>
      <c r="I183" s="2">
        <v>0.69</v>
      </c>
    </row>
    <row r="184" spans="2:9">
      <c r="B184" s="2">
        <v>1</v>
      </c>
      <c r="C184" s="2" t="s">
        <v>666</v>
      </c>
      <c r="D184" s="2" t="s">
        <v>266</v>
      </c>
      <c r="E184" s="2" t="s">
        <v>30</v>
      </c>
      <c r="F184" s="2" t="s">
        <v>218</v>
      </c>
      <c r="G184" s="2" t="s">
        <v>268</v>
      </c>
      <c r="H184" s="2">
        <v>0.69</v>
      </c>
      <c r="I184" s="2">
        <v>0.69</v>
      </c>
    </row>
    <row r="185" spans="2:9">
      <c r="B185" s="2">
        <v>1</v>
      </c>
      <c r="C185" s="2" t="s">
        <v>666</v>
      </c>
      <c r="D185" s="2" t="s">
        <v>266</v>
      </c>
      <c r="E185" s="2" t="s">
        <v>30</v>
      </c>
      <c r="F185" s="2" t="s">
        <v>269</v>
      </c>
      <c r="G185" s="2" t="s">
        <v>268</v>
      </c>
      <c r="H185" s="2">
        <v>0.69</v>
      </c>
      <c r="I185" s="2">
        <v>0.69</v>
      </c>
    </row>
    <row r="186" spans="2:9">
      <c r="B186" s="2">
        <v>1</v>
      </c>
      <c r="C186" s="2" t="s">
        <v>666</v>
      </c>
      <c r="D186" s="2" t="s">
        <v>266</v>
      </c>
      <c r="E186" s="2" t="s">
        <v>30</v>
      </c>
      <c r="F186" s="2" t="s">
        <v>270</v>
      </c>
      <c r="G186" s="2" t="s">
        <v>268</v>
      </c>
      <c r="H186" s="2">
        <v>0.69</v>
      </c>
      <c r="I186" s="2">
        <v>0.69</v>
      </c>
    </row>
    <row r="187" spans="2:9">
      <c r="B187" s="2">
        <v>1</v>
      </c>
      <c r="C187" s="2" t="s">
        <v>666</v>
      </c>
      <c r="D187" s="2" t="s">
        <v>266</v>
      </c>
      <c r="E187" s="2" t="s">
        <v>30</v>
      </c>
      <c r="F187" s="2" t="s">
        <v>272</v>
      </c>
      <c r="G187" s="2" t="s">
        <v>268</v>
      </c>
      <c r="H187" s="2">
        <v>0.69</v>
      </c>
      <c r="I187" s="2">
        <v>0.69</v>
      </c>
    </row>
    <row r="188" spans="2:9">
      <c r="B188" s="2">
        <v>1</v>
      </c>
      <c r="C188" s="2" t="s">
        <v>666</v>
      </c>
      <c r="D188" s="2" t="s">
        <v>266</v>
      </c>
      <c r="E188" s="2" t="s">
        <v>30</v>
      </c>
      <c r="F188" s="2" t="s">
        <v>314</v>
      </c>
      <c r="G188" s="2" t="s">
        <v>268</v>
      </c>
      <c r="H188" s="2">
        <v>0.69</v>
      </c>
      <c r="I188" s="2">
        <v>0.69</v>
      </c>
    </row>
    <row r="189" spans="2:9">
      <c r="B189" s="2">
        <v>1</v>
      </c>
      <c r="C189" s="2" t="s">
        <v>666</v>
      </c>
      <c r="D189" s="2" t="s">
        <v>266</v>
      </c>
      <c r="E189" s="2" t="s">
        <v>30</v>
      </c>
      <c r="F189" s="2" t="s">
        <v>273</v>
      </c>
      <c r="G189" s="2" t="s">
        <v>268</v>
      </c>
      <c r="H189" s="2">
        <v>0.69</v>
      </c>
      <c r="I189" s="2">
        <v>0.69</v>
      </c>
    </row>
    <row r="190" spans="2:9">
      <c r="B190" s="2">
        <v>1</v>
      </c>
      <c r="C190" s="2" t="s">
        <v>666</v>
      </c>
      <c r="D190" s="2" t="s">
        <v>266</v>
      </c>
      <c r="E190" s="2" t="s">
        <v>30</v>
      </c>
      <c r="F190" s="2" t="s">
        <v>667</v>
      </c>
      <c r="G190" s="2" t="s">
        <v>268</v>
      </c>
      <c r="H190" s="2">
        <v>0.69</v>
      </c>
      <c r="I190" s="2">
        <v>0.69</v>
      </c>
    </row>
    <row r="191" spans="2:9">
      <c r="B191" s="2">
        <v>1</v>
      </c>
      <c r="C191" s="2" t="s">
        <v>666</v>
      </c>
      <c r="D191" s="2" t="s">
        <v>266</v>
      </c>
      <c r="E191" s="2" t="s">
        <v>30</v>
      </c>
      <c r="F191" s="2" t="s">
        <v>668</v>
      </c>
      <c r="G191" s="2" t="s">
        <v>268</v>
      </c>
      <c r="H191" s="2">
        <v>0.69</v>
      </c>
      <c r="I191" s="2">
        <v>0.69</v>
      </c>
    </row>
    <row r="192" spans="2:9">
      <c r="B192" s="2">
        <v>1</v>
      </c>
      <c r="C192" s="2" t="s">
        <v>666</v>
      </c>
      <c r="D192" s="2" t="s">
        <v>266</v>
      </c>
      <c r="E192" s="2" t="s">
        <v>30</v>
      </c>
      <c r="F192" s="2" t="s">
        <v>315</v>
      </c>
      <c r="G192" s="2" t="s">
        <v>268</v>
      </c>
      <c r="H192" s="2">
        <v>0.69</v>
      </c>
      <c r="I192" s="2">
        <v>0.69</v>
      </c>
    </row>
    <row r="193" spans="2:9">
      <c r="B193" s="2">
        <v>1</v>
      </c>
      <c r="C193" s="2" t="s">
        <v>666</v>
      </c>
      <c r="D193" s="2" t="s">
        <v>266</v>
      </c>
      <c r="E193" s="2" t="s">
        <v>30</v>
      </c>
      <c r="F193" s="2" t="s">
        <v>306</v>
      </c>
      <c r="G193" s="2" t="s">
        <v>268</v>
      </c>
      <c r="H193" s="2">
        <v>0.69</v>
      </c>
      <c r="I193" s="2">
        <v>0.69</v>
      </c>
    </row>
    <row r="194" spans="2:9">
      <c r="B194" s="2">
        <v>1</v>
      </c>
      <c r="C194" s="2" t="s">
        <v>666</v>
      </c>
      <c r="D194" s="2" t="s">
        <v>266</v>
      </c>
      <c r="E194" s="2" t="s">
        <v>31</v>
      </c>
      <c r="F194" s="2" t="s">
        <v>112</v>
      </c>
      <c r="G194" s="2" t="s">
        <v>268</v>
      </c>
      <c r="H194" s="2">
        <v>0.69</v>
      </c>
      <c r="I194" s="2">
        <v>0.69</v>
      </c>
    </row>
    <row r="195" spans="2:9">
      <c r="B195" s="2">
        <v>1</v>
      </c>
      <c r="C195" s="2" t="s">
        <v>666</v>
      </c>
      <c r="D195" s="2" t="s">
        <v>266</v>
      </c>
      <c r="E195" s="2" t="s">
        <v>31</v>
      </c>
      <c r="F195" s="2" t="s">
        <v>214</v>
      </c>
      <c r="G195" s="2" t="s">
        <v>268</v>
      </c>
      <c r="H195" s="2">
        <v>0.69</v>
      </c>
      <c r="I195" s="2">
        <v>0.69</v>
      </c>
    </row>
    <row r="196" spans="2:9">
      <c r="B196" s="2">
        <v>1</v>
      </c>
      <c r="C196" s="2" t="s">
        <v>666</v>
      </c>
      <c r="D196" s="2" t="s">
        <v>266</v>
      </c>
      <c r="E196" s="2" t="s">
        <v>31</v>
      </c>
      <c r="F196" s="2" t="s">
        <v>216</v>
      </c>
      <c r="G196" s="2" t="s">
        <v>268</v>
      </c>
      <c r="H196" s="2">
        <v>0.69</v>
      </c>
      <c r="I196" s="2">
        <v>0.69</v>
      </c>
    </row>
    <row r="197" spans="2:9">
      <c r="B197" s="2">
        <v>1</v>
      </c>
      <c r="C197" s="2" t="s">
        <v>666</v>
      </c>
      <c r="D197" s="2" t="s">
        <v>266</v>
      </c>
      <c r="E197" s="2" t="s">
        <v>31</v>
      </c>
      <c r="F197" s="2" t="s">
        <v>217</v>
      </c>
      <c r="G197" s="2" t="s">
        <v>268</v>
      </c>
      <c r="H197" s="2">
        <v>0.69</v>
      </c>
      <c r="I197" s="2">
        <v>0.69</v>
      </c>
    </row>
    <row r="198" spans="2:9">
      <c r="B198" s="2">
        <v>1</v>
      </c>
      <c r="C198" s="2" t="s">
        <v>666</v>
      </c>
      <c r="D198" s="2" t="s">
        <v>266</v>
      </c>
      <c r="E198" s="2" t="s">
        <v>31</v>
      </c>
      <c r="F198" s="2" t="s">
        <v>267</v>
      </c>
      <c r="G198" s="2" t="s">
        <v>268</v>
      </c>
      <c r="H198" s="2">
        <v>0.69</v>
      </c>
      <c r="I198" s="2">
        <v>0.69</v>
      </c>
    </row>
    <row r="199" spans="2:9">
      <c r="B199" s="2">
        <v>1</v>
      </c>
      <c r="C199" s="2" t="s">
        <v>666</v>
      </c>
      <c r="D199" s="2" t="s">
        <v>266</v>
      </c>
      <c r="E199" s="2" t="s">
        <v>31</v>
      </c>
      <c r="F199" s="2" t="s">
        <v>218</v>
      </c>
      <c r="G199" s="2" t="s">
        <v>268</v>
      </c>
      <c r="H199" s="2">
        <v>0.69</v>
      </c>
      <c r="I199" s="2">
        <v>0.69</v>
      </c>
    </row>
    <row r="200" spans="2:9">
      <c r="B200" s="2">
        <v>1</v>
      </c>
      <c r="C200" s="2" t="s">
        <v>666</v>
      </c>
      <c r="D200" s="2" t="s">
        <v>266</v>
      </c>
      <c r="E200" s="2" t="s">
        <v>31</v>
      </c>
      <c r="F200" s="2" t="s">
        <v>269</v>
      </c>
      <c r="G200" s="2" t="s">
        <v>268</v>
      </c>
      <c r="H200" s="2">
        <v>0.69</v>
      </c>
      <c r="I200" s="2">
        <v>0.69</v>
      </c>
    </row>
    <row r="201" spans="2:9">
      <c r="B201" s="2">
        <v>11</v>
      </c>
      <c r="C201" s="2" t="s">
        <v>666</v>
      </c>
      <c r="D201" s="2" t="s">
        <v>266</v>
      </c>
      <c r="E201" s="2" t="s">
        <v>31</v>
      </c>
      <c r="F201" s="2" t="s">
        <v>270</v>
      </c>
      <c r="G201" s="2" t="s">
        <v>268</v>
      </c>
      <c r="H201" s="2">
        <v>0.69</v>
      </c>
      <c r="I201" s="2">
        <v>7.59</v>
      </c>
    </row>
    <row r="202" spans="2:9">
      <c r="B202" s="2">
        <v>11</v>
      </c>
      <c r="C202" s="2" t="s">
        <v>666</v>
      </c>
      <c r="D202" s="2" t="s">
        <v>266</v>
      </c>
      <c r="E202" s="2" t="s">
        <v>31</v>
      </c>
      <c r="F202" s="2" t="s">
        <v>272</v>
      </c>
      <c r="G202" s="2" t="s">
        <v>268</v>
      </c>
      <c r="H202" s="2">
        <v>0.69</v>
      </c>
      <c r="I202" s="2">
        <v>7.59</v>
      </c>
    </row>
    <row r="203" spans="2:9">
      <c r="B203" s="2">
        <v>1</v>
      </c>
      <c r="C203" s="2" t="s">
        <v>666</v>
      </c>
      <c r="D203" s="2" t="s">
        <v>266</v>
      </c>
      <c r="E203" s="2" t="s">
        <v>31</v>
      </c>
      <c r="F203" s="2" t="s">
        <v>314</v>
      </c>
      <c r="G203" s="2" t="s">
        <v>268</v>
      </c>
      <c r="H203" s="2">
        <v>0.69</v>
      </c>
      <c r="I203" s="2">
        <v>0.69</v>
      </c>
    </row>
    <row r="204" spans="2:9">
      <c r="B204" s="2">
        <v>11</v>
      </c>
      <c r="C204" s="2" t="s">
        <v>666</v>
      </c>
      <c r="D204" s="2" t="s">
        <v>266</v>
      </c>
      <c r="E204" s="2" t="s">
        <v>31</v>
      </c>
      <c r="F204" s="2" t="s">
        <v>667</v>
      </c>
      <c r="G204" s="2" t="s">
        <v>268</v>
      </c>
      <c r="H204" s="2">
        <v>0.69</v>
      </c>
      <c r="I204" s="2">
        <v>7.59</v>
      </c>
    </row>
    <row r="205" spans="2:9">
      <c r="B205" s="2">
        <v>11</v>
      </c>
      <c r="C205" s="2" t="s">
        <v>666</v>
      </c>
      <c r="D205" s="2" t="s">
        <v>266</v>
      </c>
      <c r="E205" s="2" t="s">
        <v>31</v>
      </c>
      <c r="F205" s="2" t="s">
        <v>315</v>
      </c>
      <c r="G205" s="2" t="s">
        <v>268</v>
      </c>
      <c r="H205" s="2">
        <v>0.69</v>
      </c>
      <c r="I205" s="2">
        <v>7.59</v>
      </c>
    </row>
    <row r="206" spans="2:9">
      <c r="B206" s="2">
        <v>11</v>
      </c>
      <c r="C206" s="2" t="s">
        <v>666</v>
      </c>
      <c r="D206" s="2" t="s">
        <v>266</v>
      </c>
      <c r="E206" s="2" t="s">
        <v>31</v>
      </c>
      <c r="F206" s="2" t="s">
        <v>306</v>
      </c>
      <c r="G206" s="2" t="s">
        <v>268</v>
      </c>
      <c r="H206" s="2">
        <v>0.69</v>
      </c>
      <c r="I206" s="2">
        <v>7.59</v>
      </c>
    </row>
    <row r="207" spans="2:9">
      <c r="B207" s="2">
        <v>1</v>
      </c>
      <c r="C207" s="2" t="s">
        <v>666</v>
      </c>
      <c r="D207" s="2" t="s">
        <v>266</v>
      </c>
      <c r="E207" s="2" t="s">
        <v>95</v>
      </c>
      <c r="F207" s="2" t="s">
        <v>112</v>
      </c>
      <c r="G207" s="2" t="s">
        <v>268</v>
      </c>
      <c r="H207" s="2">
        <v>0.69</v>
      </c>
      <c r="I207" s="2">
        <v>0.69</v>
      </c>
    </row>
    <row r="208" spans="2:9">
      <c r="B208" s="2">
        <v>1</v>
      </c>
      <c r="C208" s="2" t="s">
        <v>666</v>
      </c>
      <c r="D208" s="2" t="s">
        <v>266</v>
      </c>
      <c r="E208" s="2" t="s">
        <v>95</v>
      </c>
      <c r="F208" s="2" t="s">
        <v>214</v>
      </c>
      <c r="G208" s="2" t="s">
        <v>268</v>
      </c>
      <c r="H208" s="2">
        <v>0.69</v>
      </c>
      <c r="I208" s="2">
        <v>0.69</v>
      </c>
    </row>
    <row r="209" spans="2:9">
      <c r="B209" s="2">
        <v>1</v>
      </c>
      <c r="C209" s="2" t="s">
        <v>666</v>
      </c>
      <c r="D209" s="2" t="s">
        <v>266</v>
      </c>
      <c r="E209" s="2" t="s">
        <v>95</v>
      </c>
      <c r="F209" s="2" t="s">
        <v>216</v>
      </c>
      <c r="G209" s="2" t="s">
        <v>268</v>
      </c>
      <c r="H209" s="2">
        <v>0.69</v>
      </c>
      <c r="I209" s="2">
        <v>0.69</v>
      </c>
    </row>
    <row r="210" spans="2:9">
      <c r="B210" s="2">
        <v>1</v>
      </c>
      <c r="C210" s="2" t="s">
        <v>666</v>
      </c>
      <c r="D210" s="2" t="s">
        <v>266</v>
      </c>
      <c r="E210" s="2" t="s">
        <v>95</v>
      </c>
      <c r="F210" s="2" t="s">
        <v>217</v>
      </c>
      <c r="G210" s="2" t="s">
        <v>268</v>
      </c>
      <c r="H210" s="2">
        <v>0.69</v>
      </c>
      <c r="I210" s="2">
        <v>0.69</v>
      </c>
    </row>
    <row r="211" spans="2:9">
      <c r="B211" s="2">
        <v>1</v>
      </c>
      <c r="C211" s="2" t="s">
        <v>666</v>
      </c>
      <c r="D211" s="2" t="s">
        <v>266</v>
      </c>
      <c r="E211" s="2" t="s">
        <v>95</v>
      </c>
      <c r="F211" s="2" t="s">
        <v>267</v>
      </c>
      <c r="G211" s="2" t="s">
        <v>268</v>
      </c>
      <c r="H211" s="2">
        <v>0.69</v>
      </c>
      <c r="I211" s="2">
        <v>0.69</v>
      </c>
    </row>
    <row r="212" spans="2:9">
      <c r="B212" s="2">
        <v>1</v>
      </c>
      <c r="C212" s="2" t="s">
        <v>666</v>
      </c>
      <c r="D212" s="2" t="s">
        <v>266</v>
      </c>
      <c r="E212" s="2" t="s">
        <v>95</v>
      </c>
      <c r="F212" s="2" t="s">
        <v>218</v>
      </c>
      <c r="G212" s="2" t="s">
        <v>268</v>
      </c>
      <c r="H212" s="2">
        <v>0.69</v>
      </c>
      <c r="I212" s="2">
        <v>0.69</v>
      </c>
    </row>
    <row r="213" spans="2:9">
      <c r="B213" s="2">
        <v>1</v>
      </c>
      <c r="C213" s="2" t="s">
        <v>666</v>
      </c>
      <c r="D213" s="2" t="s">
        <v>266</v>
      </c>
      <c r="E213" s="2" t="s">
        <v>95</v>
      </c>
      <c r="F213" s="2" t="s">
        <v>269</v>
      </c>
      <c r="G213" s="2" t="s">
        <v>268</v>
      </c>
      <c r="H213" s="2">
        <v>0.69</v>
      </c>
      <c r="I213" s="2">
        <v>0.69</v>
      </c>
    </row>
    <row r="214" spans="2:9">
      <c r="B214" s="2">
        <v>1</v>
      </c>
      <c r="C214" s="2" t="s">
        <v>666</v>
      </c>
      <c r="D214" s="2" t="s">
        <v>266</v>
      </c>
      <c r="E214" s="2" t="s">
        <v>95</v>
      </c>
      <c r="F214" s="2" t="s">
        <v>270</v>
      </c>
      <c r="G214" s="2" t="s">
        <v>268</v>
      </c>
      <c r="H214" s="2">
        <v>0.69</v>
      </c>
      <c r="I214" s="2">
        <v>0.69</v>
      </c>
    </row>
    <row r="215" spans="2:9">
      <c r="B215" s="2">
        <v>1</v>
      </c>
      <c r="C215" s="2" t="s">
        <v>666</v>
      </c>
      <c r="D215" s="2" t="s">
        <v>266</v>
      </c>
      <c r="E215" s="2" t="s">
        <v>95</v>
      </c>
      <c r="F215" s="2" t="s">
        <v>271</v>
      </c>
      <c r="G215" s="2" t="s">
        <v>268</v>
      </c>
      <c r="H215" s="2">
        <v>0.69</v>
      </c>
      <c r="I215" s="2">
        <v>0.69</v>
      </c>
    </row>
    <row r="216" spans="2:9">
      <c r="B216" s="2">
        <v>1</v>
      </c>
      <c r="C216" s="2" t="s">
        <v>666</v>
      </c>
      <c r="D216" s="2" t="s">
        <v>266</v>
      </c>
      <c r="E216" s="2" t="s">
        <v>95</v>
      </c>
      <c r="F216" s="2" t="s">
        <v>272</v>
      </c>
      <c r="G216" s="2" t="s">
        <v>268</v>
      </c>
      <c r="H216" s="2">
        <v>0.69</v>
      </c>
      <c r="I216" s="2">
        <v>0.69</v>
      </c>
    </row>
    <row r="217" spans="2:9">
      <c r="B217" s="2">
        <v>1</v>
      </c>
      <c r="C217" s="2" t="s">
        <v>666</v>
      </c>
      <c r="D217" s="2" t="s">
        <v>266</v>
      </c>
      <c r="E217" s="2" t="s">
        <v>95</v>
      </c>
      <c r="F217" s="2" t="s">
        <v>314</v>
      </c>
      <c r="G217" s="2" t="s">
        <v>268</v>
      </c>
      <c r="H217" s="2">
        <v>0.69</v>
      </c>
      <c r="I217" s="2">
        <v>0.69</v>
      </c>
    </row>
    <row r="218" spans="2:9">
      <c r="B218" s="2">
        <v>1</v>
      </c>
      <c r="C218" s="2" t="s">
        <v>666</v>
      </c>
      <c r="D218" s="2" t="s">
        <v>266</v>
      </c>
      <c r="E218" s="2" t="s">
        <v>95</v>
      </c>
      <c r="F218" s="2" t="s">
        <v>273</v>
      </c>
      <c r="G218" s="2" t="s">
        <v>268</v>
      </c>
      <c r="H218" s="2">
        <v>0.69</v>
      </c>
      <c r="I218" s="2">
        <v>0.69</v>
      </c>
    </row>
    <row r="219" spans="2:9">
      <c r="B219" s="2">
        <v>1</v>
      </c>
      <c r="C219" s="2" t="s">
        <v>666</v>
      </c>
      <c r="D219" s="2" t="s">
        <v>266</v>
      </c>
      <c r="E219" s="2" t="s">
        <v>95</v>
      </c>
      <c r="F219" s="2" t="s">
        <v>667</v>
      </c>
      <c r="G219" s="2" t="s">
        <v>268</v>
      </c>
      <c r="H219" s="2">
        <v>0.69</v>
      </c>
      <c r="I219" s="2">
        <v>0.69</v>
      </c>
    </row>
    <row r="220" spans="2:9">
      <c r="B220" s="2">
        <v>1</v>
      </c>
      <c r="C220" s="2" t="s">
        <v>666</v>
      </c>
      <c r="D220" s="2" t="s">
        <v>266</v>
      </c>
      <c r="E220" s="2" t="s">
        <v>95</v>
      </c>
      <c r="F220" s="2" t="s">
        <v>668</v>
      </c>
      <c r="G220" s="2" t="s">
        <v>268</v>
      </c>
      <c r="H220" s="2">
        <v>0.69</v>
      </c>
      <c r="I220" s="2">
        <v>0.69</v>
      </c>
    </row>
    <row r="221" spans="2:9">
      <c r="B221" s="2">
        <v>1</v>
      </c>
      <c r="C221" s="2" t="s">
        <v>666</v>
      </c>
      <c r="D221" s="2" t="s">
        <v>266</v>
      </c>
      <c r="E221" s="2" t="s">
        <v>95</v>
      </c>
      <c r="F221" s="2" t="s">
        <v>315</v>
      </c>
      <c r="G221" s="2" t="s">
        <v>268</v>
      </c>
      <c r="H221" s="2">
        <v>0.69</v>
      </c>
      <c r="I221" s="2">
        <v>0.69</v>
      </c>
    </row>
    <row r="222" spans="2:9">
      <c r="B222" s="2">
        <v>1</v>
      </c>
      <c r="C222" s="2" t="s">
        <v>666</v>
      </c>
      <c r="D222" s="2" t="s">
        <v>266</v>
      </c>
      <c r="E222" s="2" t="s">
        <v>95</v>
      </c>
      <c r="F222" s="2" t="s">
        <v>274</v>
      </c>
      <c r="G222" s="2" t="s">
        <v>268</v>
      </c>
      <c r="H222" s="2">
        <v>0.69</v>
      </c>
      <c r="I222" s="2">
        <v>0.69</v>
      </c>
    </row>
    <row r="223" spans="2:9">
      <c r="B223" s="2">
        <v>1</v>
      </c>
      <c r="C223" s="2" t="s">
        <v>666</v>
      </c>
      <c r="D223" s="2" t="s">
        <v>266</v>
      </c>
      <c r="E223" s="2" t="s">
        <v>95</v>
      </c>
      <c r="F223" s="2" t="s">
        <v>306</v>
      </c>
      <c r="G223" s="2" t="s">
        <v>268</v>
      </c>
      <c r="H223" s="2">
        <v>0.69</v>
      </c>
      <c r="I223" s="2">
        <v>0.69</v>
      </c>
    </row>
    <row r="224" spans="2:9">
      <c r="B224" s="2">
        <v>1</v>
      </c>
      <c r="C224" s="2" t="s">
        <v>666</v>
      </c>
      <c r="D224" s="2" t="s">
        <v>266</v>
      </c>
      <c r="E224" s="2" t="s">
        <v>32</v>
      </c>
      <c r="F224" s="2" t="s">
        <v>112</v>
      </c>
      <c r="G224" s="2" t="s">
        <v>268</v>
      </c>
      <c r="H224" s="2">
        <v>0.69</v>
      </c>
      <c r="I224" s="2">
        <v>0.69</v>
      </c>
    </row>
    <row r="225" spans="2:9">
      <c r="B225" s="2">
        <v>1</v>
      </c>
      <c r="C225" s="2" t="s">
        <v>666</v>
      </c>
      <c r="D225" s="2" t="s">
        <v>266</v>
      </c>
      <c r="E225" s="2" t="s">
        <v>32</v>
      </c>
      <c r="F225" s="2" t="s">
        <v>214</v>
      </c>
      <c r="G225" s="2" t="s">
        <v>268</v>
      </c>
      <c r="H225" s="2">
        <v>0.69</v>
      </c>
      <c r="I225" s="2">
        <v>0.69</v>
      </c>
    </row>
    <row r="226" spans="2:9">
      <c r="B226" s="2">
        <v>1</v>
      </c>
      <c r="C226" s="2" t="s">
        <v>666</v>
      </c>
      <c r="D226" s="2" t="s">
        <v>266</v>
      </c>
      <c r="E226" s="2" t="s">
        <v>32</v>
      </c>
      <c r="F226" s="2" t="s">
        <v>216</v>
      </c>
      <c r="G226" s="2" t="s">
        <v>268</v>
      </c>
      <c r="H226" s="2">
        <v>0.69</v>
      </c>
      <c r="I226" s="2">
        <v>0.69</v>
      </c>
    </row>
    <row r="227" spans="2:9">
      <c r="B227" s="2">
        <v>1</v>
      </c>
      <c r="C227" s="2" t="s">
        <v>666</v>
      </c>
      <c r="D227" s="2" t="s">
        <v>266</v>
      </c>
      <c r="E227" s="2" t="s">
        <v>32</v>
      </c>
      <c r="F227" s="2" t="s">
        <v>217</v>
      </c>
      <c r="G227" s="2" t="s">
        <v>268</v>
      </c>
      <c r="H227" s="2">
        <v>0.69</v>
      </c>
      <c r="I227" s="2">
        <v>0.69</v>
      </c>
    </row>
    <row r="228" spans="2:9">
      <c r="B228" s="2">
        <v>11</v>
      </c>
      <c r="C228" s="2" t="s">
        <v>666</v>
      </c>
      <c r="D228" s="2" t="s">
        <v>266</v>
      </c>
      <c r="E228" s="2" t="s">
        <v>32</v>
      </c>
      <c r="F228" s="2" t="s">
        <v>218</v>
      </c>
      <c r="G228" s="2" t="s">
        <v>268</v>
      </c>
      <c r="H228" s="2">
        <v>0.69</v>
      </c>
      <c r="I228" s="2">
        <v>7.59</v>
      </c>
    </row>
    <row r="229" spans="2:9">
      <c r="B229" s="2">
        <v>1</v>
      </c>
      <c r="C229" s="2" t="s">
        <v>666</v>
      </c>
      <c r="D229" s="2" t="s">
        <v>266</v>
      </c>
      <c r="E229" s="2" t="s">
        <v>32</v>
      </c>
      <c r="F229" s="2" t="s">
        <v>269</v>
      </c>
      <c r="G229" s="2" t="s">
        <v>268</v>
      </c>
      <c r="H229" s="2">
        <v>0.69</v>
      </c>
      <c r="I229" s="2">
        <v>0.69</v>
      </c>
    </row>
    <row r="230" spans="2:9">
      <c r="B230" s="2">
        <v>1</v>
      </c>
      <c r="C230" s="2" t="s">
        <v>666</v>
      </c>
      <c r="D230" s="2" t="s">
        <v>266</v>
      </c>
      <c r="E230" s="2" t="s">
        <v>32</v>
      </c>
      <c r="F230" s="2" t="s">
        <v>270</v>
      </c>
      <c r="G230" s="2" t="s">
        <v>268</v>
      </c>
      <c r="H230" s="2">
        <v>0.69</v>
      </c>
      <c r="I230" s="2">
        <v>0.69</v>
      </c>
    </row>
    <row r="231" spans="2:9">
      <c r="B231" s="2">
        <v>1</v>
      </c>
      <c r="C231" s="2" t="s">
        <v>666</v>
      </c>
      <c r="D231" s="2" t="s">
        <v>266</v>
      </c>
      <c r="E231" s="2" t="s">
        <v>32</v>
      </c>
      <c r="F231" s="2" t="s">
        <v>271</v>
      </c>
      <c r="G231" s="2" t="s">
        <v>268</v>
      </c>
      <c r="H231" s="2">
        <v>0.69</v>
      </c>
      <c r="I231" s="2">
        <v>0.69</v>
      </c>
    </row>
    <row r="232" spans="2:9">
      <c r="B232" s="2">
        <v>1</v>
      </c>
      <c r="C232" s="2" t="s">
        <v>666</v>
      </c>
      <c r="D232" s="2" t="s">
        <v>266</v>
      </c>
      <c r="E232" s="2" t="s">
        <v>32</v>
      </c>
      <c r="F232" s="2" t="s">
        <v>272</v>
      </c>
      <c r="G232" s="2" t="s">
        <v>268</v>
      </c>
      <c r="H232" s="2">
        <v>0.69</v>
      </c>
      <c r="I232" s="2">
        <v>0.69</v>
      </c>
    </row>
    <row r="233" spans="2:9">
      <c r="B233" s="2">
        <v>1</v>
      </c>
      <c r="C233" s="2" t="s">
        <v>669</v>
      </c>
      <c r="D233" s="2" t="s">
        <v>670</v>
      </c>
      <c r="G233" s="2" t="s">
        <v>671</v>
      </c>
      <c r="H233" s="2">
        <v>37.36</v>
      </c>
      <c r="I233" s="2">
        <v>37.36</v>
      </c>
    </row>
    <row r="234" spans="2:9">
      <c r="B234" s="2">
        <v>2</v>
      </c>
      <c r="C234" s="2" t="s">
        <v>109</v>
      </c>
      <c r="D234" s="2" t="s">
        <v>672</v>
      </c>
      <c r="E234" s="2" t="s">
        <v>28</v>
      </c>
      <c r="G234" s="2" t="s">
        <v>673</v>
      </c>
      <c r="H234" s="2">
        <v>0.16</v>
      </c>
      <c r="I234" s="2">
        <v>0.32</v>
      </c>
    </row>
    <row r="235" spans="2:9">
      <c r="B235" s="2">
        <v>2</v>
      </c>
      <c r="C235" s="2" t="s">
        <v>109</v>
      </c>
      <c r="D235" s="2" t="s">
        <v>672</v>
      </c>
      <c r="E235" s="2" t="s">
        <v>72</v>
      </c>
      <c r="G235" s="2" t="s">
        <v>673</v>
      </c>
      <c r="H235" s="2">
        <v>0.16</v>
      </c>
      <c r="I235" s="2">
        <v>0.32</v>
      </c>
    </row>
    <row r="236" spans="2:9">
      <c r="B236" s="2">
        <v>334</v>
      </c>
      <c r="C236" s="2" t="s">
        <v>109</v>
      </c>
      <c r="D236" s="2" t="s">
        <v>672</v>
      </c>
      <c r="E236" s="2" t="s">
        <v>31</v>
      </c>
      <c r="G236" s="2" t="s">
        <v>673</v>
      </c>
      <c r="H236" s="2">
        <v>0.16</v>
      </c>
      <c r="I236" s="2">
        <v>53.44</v>
      </c>
    </row>
    <row r="237" spans="2:9">
      <c r="B237" s="2">
        <v>1</v>
      </c>
      <c r="C237" s="2" t="s">
        <v>674</v>
      </c>
      <c r="D237" s="2" t="s">
        <v>675</v>
      </c>
      <c r="E237" s="2" t="s">
        <v>28</v>
      </c>
      <c r="F237" s="2" t="s">
        <v>277</v>
      </c>
      <c r="G237" s="2" t="s">
        <v>676</v>
      </c>
      <c r="H237" s="2">
        <v>0.66</v>
      </c>
      <c r="I237" s="2">
        <v>0.66</v>
      </c>
    </row>
    <row r="238" spans="2:9">
      <c r="B238" s="2">
        <v>1</v>
      </c>
      <c r="C238" s="2" t="s">
        <v>674</v>
      </c>
      <c r="D238" s="2" t="s">
        <v>675</v>
      </c>
      <c r="E238" s="2" t="s">
        <v>28</v>
      </c>
      <c r="F238" s="2" t="s">
        <v>677</v>
      </c>
      <c r="G238" s="2" t="s">
        <v>676</v>
      </c>
      <c r="H238" s="2">
        <v>0.66</v>
      </c>
      <c r="I238" s="2">
        <v>0.66</v>
      </c>
    </row>
    <row r="239" spans="2:9">
      <c r="B239" s="2">
        <v>1</v>
      </c>
      <c r="C239" s="2" t="s">
        <v>674</v>
      </c>
      <c r="D239" s="2" t="s">
        <v>675</v>
      </c>
      <c r="E239" s="2" t="s">
        <v>28</v>
      </c>
      <c r="F239" s="2" t="s">
        <v>275</v>
      </c>
      <c r="G239" s="2" t="s">
        <v>676</v>
      </c>
      <c r="H239" s="2">
        <v>0.66</v>
      </c>
      <c r="I239" s="2">
        <v>0.66</v>
      </c>
    </row>
    <row r="240" spans="2:9">
      <c r="B240" s="2">
        <v>1</v>
      </c>
      <c r="C240" s="2" t="s">
        <v>674</v>
      </c>
      <c r="D240" s="2" t="s">
        <v>675</v>
      </c>
      <c r="E240" s="2" t="s">
        <v>28</v>
      </c>
      <c r="F240" s="2" t="s">
        <v>276</v>
      </c>
      <c r="G240" s="2" t="s">
        <v>676</v>
      </c>
      <c r="H240" s="2">
        <v>0.66</v>
      </c>
      <c r="I240" s="2">
        <v>0.66</v>
      </c>
    </row>
    <row r="241" spans="2:9">
      <c r="B241" s="2">
        <v>1</v>
      </c>
      <c r="C241" s="2" t="s">
        <v>674</v>
      </c>
      <c r="D241" s="2" t="s">
        <v>675</v>
      </c>
      <c r="E241" s="2" t="s">
        <v>30</v>
      </c>
      <c r="F241" s="2" t="s">
        <v>277</v>
      </c>
      <c r="G241" s="2" t="s">
        <v>676</v>
      </c>
      <c r="H241" s="2">
        <v>0.66</v>
      </c>
      <c r="I241" s="2">
        <v>0.66</v>
      </c>
    </row>
    <row r="242" spans="2:9">
      <c r="B242" s="2">
        <v>1</v>
      </c>
      <c r="C242" s="2" t="s">
        <v>674</v>
      </c>
      <c r="D242" s="2" t="s">
        <v>675</v>
      </c>
      <c r="E242" s="2" t="s">
        <v>30</v>
      </c>
      <c r="F242" s="2" t="s">
        <v>677</v>
      </c>
      <c r="G242" s="2" t="s">
        <v>676</v>
      </c>
      <c r="H242" s="2">
        <v>0.66</v>
      </c>
      <c r="I242" s="2">
        <v>0.66</v>
      </c>
    </row>
    <row r="243" spans="2:9">
      <c r="B243" s="2">
        <v>1</v>
      </c>
      <c r="C243" s="2" t="s">
        <v>674</v>
      </c>
      <c r="D243" s="2" t="s">
        <v>675</v>
      </c>
      <c r="E243" s="2" t="s">
        <v>30</v>
      </c>
      <c r="F243" s="2" t="s">
        <v>275</v>
      </c>
      <c r="G243" s="2" t="s">
        <v>676</v>
      </c>
      <c r="H243" s="2">
        <v>0.66</v>
      </c>
      <c r="I243" s="2">
        <v>0.66</v>
      </c>
    </row>
    <row r="244" spans="2:9">
      <c r="B244" s="2">
        <v>1</v>
      </c>
      <c r="C244" s="2" t="s">
        <v>674</v>
      </c>
      <c r="D244" s="2" t="s">
        <v>675</v>
      </c>
      <c r="E244" s="2" t="s">
        <v>30</v>
      </c>
      <c r="F244" s="2" t="s">
        <v>276</v>
      </c>
      <c r="G244" s="2" t="s">
        <v>676</v>
      </c>
      <c r="H244" s="2">
        <v>0.66</v>
      </c>
      <c r="I244" s="2">
        <v>0.66</v>
      </c>
    </row>
    <row r="245" spans="2:9">
      <c r="B245" s="2">
        <v>1</v>
      </c>
      <c r="C245" s="2" t="s">
        <v>674</v>
      </c>
      <c r="D245" s="2" t="s">
        <v>675</v>
      </c>
      <c r="E245" s="2" t="s">
        <v>31</v>
      </c>
      <c r="F245" s="2" t="s">
        <v>277</v>
      </c>
      <c r="G245" s="2" t="s">
        <v>676</v>
      </c>
      <c r="H245" s="2">
        <v>0.66</v>
      </c>
      <c r="I245" s="2">
        <v>0.66</v>
      </c>
    </row>
    <row r="246" spans="2:9">
      <c r="B246" s="2">
        <v>1</v>
      </c>
      <c r="C246" s="2" t="s">
        <v>674</v>
      </c>
      <c r="D246" s="2" t="s">
        <v>675</v>
      </c>
      <c r="E246" s="2" t="s">
        <v>31</v>
      </c>
      <c r="F246" s="2" t="s">
        <v>677</v>
      </c>
      <c r="G246" s="2" t="s">
        <v>676</v>
      </c>
      <c r="H246" s="2">
        <v>0.66</v>
      </c>
      <c r="I246" s="2">
        <v>0.66</v>
      </c>
    </row>
    <row r="247" spans="2:9">
      <c r="B247" s="2">
        <v>1</v>
      </c>
      <c r="C247" s="2" t="s">
        <v>674</v>
      </c>
      <c r="D247" s="2" t="s">
        <v>675</v>
      </c>
      <c r="E247" s="2" t="s">
        <v>31</v>
      </c>
      <c r="F247" s="2" t="s">
        <v>275</v>
      </c>
      <c r="G247" s="2" t="s">
        <v>676</v>
      </c>
      <c r="H247" s="2">
        <v>0.66</v>
      </c>
      <c r="I247" s="2">
        <v>0.66</v>
      </c>
    </row>
    <row r="248" spans="2:9">
      <c r="B248" s="2">
        <v>1</v>
      </c>
      <c r="C248" s="2" t="s">
        <v>674</v>
      </c>
      <c r="D248" s="2" t="s">
        <v>675</v>
      </c>
      <c r="E248" s="2" t="s">
        <v>31</v>
      </c>
      <c r="F248" s="2" t="s">
        <v>276</v>
      </c>
      <c r="G248" s="2" t="s">
        <v>676</v>
      </c>
      <c r="H248" s="2">
        <v>0.66</v>
      </c>
      <c r="I248" s="2">
        <v>0.66</v>
      </c>
    </row>
    <row r="249" spans="2:9">
      <c r="B249" s="2">
        <v>1</v>
      </c>
      <c r="C249" s="2" t="s">
        <v>674</v>
      </c>
      <c r="D249" s="2" t="s">
        <v>675</v>
      </c>
      <c r="E249" s="2" t="s">
        <v>32</v>
      </c>
      <c r="F249" s="2" t="s">
        <v>677</v>
      </c>
      <c r="G249" s="2" t="s">
        <v>676</v>
      </c>
      <c r="H249" s="2">
        <v>0.66</v>
      </c>
      <c r="I249" s="2">
        <v>0.66</v>
      </c>
    </row>
    <row r="250" spans="2:9">
      <c r="B250" s="2">
        <v>1</v>
      </c>
      <c r="C250" s="2" t="s">
        <v>678</v>
      </c>
      <c r="D250" s="2" t="s">
        <v>679</v>
      </c>
      <c r="E250" s="2" t="s">
        <v>28</v>
      </c>
      <c r="F250" s="2" t="s">
        <v>277</v>
      </c>
      <c r="G250" s="2" t="s">
        <v>680</v>
      </c>
      <c r="H250" s="2">
        <v>0.61</v>
      </c>
      <c r="I250" s="2">
        <v>0.61</v>
      </c>
    </row>
    <row r="251" spans="2:9">
      <c r="B251" s="2">
        <v>1</v>
      </c>
      <c r="C251" s="2" t="s">
        <v>681</v>
      </c>
      <c r="D251" s="2" t="s">
        <v>682</v>
      </c>
      <c r="E251" s="2" t="s">
        <v>28</v>
      </c>
      <c r="G251" s="2" t="s">
        <v>683</v>
      </c>
      <c r="H251" s="2">
        <v>0.14000000000000001</v>
      </c>
      <c r="I251" s="2">
        <v>0.14000000000000001</v>
      </c>
    </row>
    <row r="252" spans="2:9">
      <c r="B252" s="2">
        <v>1</v>
      </c>
      <c r="C252" s="2" t="s">
        <v>684</v>
      </c>
      <c r="D252" s="2" t="s">
        <v>685</v>
      </c>
      <c r="E252" s="2" t="s">
        <v>277</v>
      </c>
      <c r="G252" s="2" t="s">
        <v>686</v>
      </c>
      <c r="H252" s="2">
        <v>0.14000000000000001</v>
      </c>
      <c r="I252" s="2">
        <v>0.14000000000000001</v>
      </c>
    </row>
    <row r="253" spans="2:9">
      <c r="B253" s="2">
        <v>1</v>
      </c>
      <c r="C253" s="2" t="s">
        <v>687</v>
      </c>
      <c r="D253" s="2" t="s">
        <v>688</v>
      </c>
      <c r="E253" s="2" t="s">
        <v>639</v>
      </c>
      <c r="G253" s="2" t="s">
        <v>689</v>
      </c>
      <c r="H253" s="2">
        <v>0.14000000000000001</v>
      </c>
      <c r="I253" s="2">
        <v>0.14000000000000001</v>
      </c>
    </row>
    <row r="254" spans="2:9">
      <c r="B254" s="2">
        <v>1</v>
      </c>
      <c r="C254" s="2" t="s">
        <v>690</v>
      </c>
      <c r="D254" s="2" t="s">
        <v>691</v>
      </c>
      <c r="G254" s="2" t="s">
        <v>692</v>
      </c>
      <c r="H254" s="2">
        <v>0.14000000000000001</v>
      </c>
      <c r="I254" s="2">
        <v>0.14000000000000001</v>
      </c>
    </row>
    <row r="255" spans="2:9">
      <c r="B255" s="2">
        <v>1</v>
      </c>
      <c r="C255" s="2" t="s">
        <v>693</v>
      </c>
      <c r="D255" s="2" t="s">
        <v>694</v>
      </c>
      <c r="G255" s="2" t="s">
        <v>695</v>
      </c>
      <c r="H255" s="2">
        <v>0.14000000000000001</v>
      </c>
      <c r="I255" s="2">
        <v>0.14000000000000001</v>
      </c>
    </row>
    <row r="256" spans="2:9">
      <c r="B256" s="2">
        <v>1</v>
      </c>
      <c r="C256" s="2" t="s">
        <v>696</v>
      </c>
      <c r="D256" s="2" t="s">
        <v>697</v>
      </c>
      <c r="E256" s="2" t="s">
        <v>31</v>
      </c>
      <c r="F256" s="2" t="s">
        <v>112</v>
      </c>
      <c r="G256" s="2" t="s">
        <v>698</v>
      </c>
      <c r="H256" s="2">
        <v>0.55000000000000004</v>
      </c>
      <c r="I256" s="2">
        <v>0.55000000000000004</v>
      </c>
    </row>
    <row r="257" spans="2:9">
      <c r="B257" s="2">
        <v>1</v>
      </c>
      <c r="C257" s="2" t="s">
        <v>132</v>
      </c>
      <c r="D257" s="2" t="s">
        <v>699</v>
      </c>
      <c r="E257" s="2" t="s">
        <v>31</v>
      </c>
      <c r="F257" s="2" t="s">
        <v>112</v>
      </c>
      <c r="G257" s="2" t="s">
        <v>700</v>
      </c>
      <c r="H257" s="2">
        <v>0.56000000000000005</v>
      </c>
      <c r="I257" s="2">
        <v>0.56000000000000005</v>
      </c>
    </row>
    <row r="258" spans="2:9">
      <c r="B258" s="2">
        <v>1</v>
      </c>
      <c r="C258" s="2" t="s">
        <v>701</v>
      </c>
      <c r="D258" s="2" t="s">
        <v>702</v>
      </c>
      <c r="E258" s="2" t="s">
        <v>703</v>
      </c>
      <c r="G258" s="2" t="s">
        <v>704</v>
      </c>
      <c r="H258" s="2">
        <v>24.43</v>
      </c>
      <c r="I258" s="2">
        <v>24.43</v>
      </c>
    </row>
    <row r="259" spans="2:9">
      <c r="B259" s="2">
        <v>2</v>
      </c>
      <c r="C259" s="2" t="s">
        <v>132</v>
      </c>
      <c r="D259" s="2" t="s">
        <v>699</v>
      </c>
      <c r="E259" s="2" t="s">
        <v>705</v>
      </c>
      <c r="F259" s="2" t="s">
        <v>243</v>
      </c>
      <c r="G259" s="2" t="s">
        <v>700</v>
      </c>
      <c r="H259" s="2">
        <v>0.56000000000000005</v>
      </c>
      <c r="I259" s="2">
        <v>1.1200000000000001</v>
      </c>
    </row>
    <row r="260" spans="2:9">
      <c r="B260" s="2">
        <v>1</v>
      </c>
      <c r="C260" s="2" t="s">
        <v>706</v>
      </c>
      <c r="D260" s="2" t="s">
        <v>707</v>
      </c>
      <c r="E260" s="2" t="s">
        <v>30</v>
      </c>
      <c r="G260" s="2" t="s">
        <v>708</v>
      </c>
      <c r="H260" s="2">
        <v>1.1599999999999999</v>
      </c>
      <c r="I260" s="2">
        <v>1.1599999999999999</v>
      </c>
    </row>
    <row r="261" spans="2:9">
      <c r="F261" s="2" t="s">
        <v>259</v>
      </c>
      <c r="G261" s="95">
        <v>41893.03</v>
      </c>
    </row>
    <row r="262" spans="2:9">
      <c r="F262" s="2" t="s">
        <v>260</v>
      </c>
      <c r="G262" s="95">
        <v>6283.95</v>
      </c>
    </row>
    <row r="263" spans="2:9">
      <c r="F263" s="2" t="s">
        <v>261</v>
      </c>
      <c r="G263" s="95">
        <v>35609.08</v>
      </c>
    </row>
    <row r="264" spans="2:9">
      <c r="F264" s="2" t="s">
        <v>262</v>
      </c>
      <c r="G264" s="2" t="s">
        <v>163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2024-08-27T04:44:05Z</cp:lastPrinted>
  <dcterms:created xsi:type="dcterms:W3CDTF">2009-06-02T18:56:54Z</dcterms:created>
  <dcterms:modified xsi:type="dcterms:W3CDTF">2024-08-27T04:44:07Z</dcterms:modified>
</cp:coreProperties>
</file>